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F84A2D-5267-4F08-A364-3981BD550F51}" xr6:coauthVersionLast="47" xr6:coauthVersionMax="47" xr10:uidLastSave="{00000000-0000-0000-0000-000000000000}"/>
  <bookViews>
    <workbookView xWindow="-120" yWindow="-120" windowWidth="38640" windowHeight="15720" tabRatio="821"/>
  </bookViews>
  <sheets>
    <sheet name="Total (2)" sheetId="11" r:id="rId1"/>
    <sheet name="Total" sheetId="4" r:id="rId2"/>
    <sheet name="Market Information" sheetId="6" r:id="rId3"/>
    <sheet name="DIRECTIONS" sheetId="5" r:id="rId4"/>
    <sheet name="PivotTable" sheetId="3" r:id="rId5"/>
    <sheet name="Peak MW" sheetId="9" r:id="rId6"/>
    <sheet name="Peak Price" sheetId="12" r:id="rId7"/>
    <sheet name="Off-Peak MW" sheetId="10" r:id="rId8"/>
    <sheet name="Off-Peak Price" sheetId="13" r:id="rId9"/>
    <sheet name="Running Total" sheetId="2" state="hidden" r:id="rId10"/>
  </sheets>
  <externalReferences>
    <externalReference r:id="rId11"/>
    <externalReference r:id="rId12"/>
  </externalReferences>
  <definedNames>
    <definedName name="_xlnm._FilterDatabase" localSheetId="1" hidden="1">Total!$A$3:$Z$17</definedName>
    <definedName name="_xlnm._FilterDatabase" localSheetId="0" hidden="1">'Total (2)'!$A$4:$Z$18</definedName>
    <definedName name="cCols" localSheetId="1">COUNTA(Total!#REF!)</definedName>
    <definedName name="cCols" localSheetId="0">COUNTA('Total (2)'!#REF!)</definedName>
    <definedName name="cCols">COUNTA([1]Market!$A$1:$IV$1)</definedName>
    <definedName name="cRows" localSheetId="1">COUNTA(Total!$A:$A)</definedName>
    <definedName name="cRows" localSheetId="0">COUNTA('Total (2)'!$A:$A)</definedName>
    <definedName name="cRows">COUNTA(#REF!)</definedName>
    <definedName name="CurrDate">[2]Top!#REF!</definedName>
    <definedName name="fhydro">#REF!</definedName>
    <definedName name="fStart" localSheetId="1">Total!#REF!</definedName>
    <definedName name="fStart" localSheetId="0">'Total (2)'!#REF!</definedName>
    <definedName name="fStart">#REF!</definedName>
    <definedName name="fstartPX">#REF!</definedName>
    <definedName name="_xlnm.Print_Area" localSheetId="4">PivotTable!$E$1:$F$22</definedName>
    <definedName name="_xlnm.Print_Area" localSheetId="9">'Running Total'!$A$1:$D$56</definedName>
    <definedName name="_xlnm.Print_Area" localSheetId="1">Total!#REF!</definedName>
    <definedName name="_xlnm.Print_Area" localSheetId="0">'Total (2)'!#REF!</definedName>
    <definedName name="PriorDate">[2]Top!#REF!</definedName>
    <definedName name="TotData" localSheetId="1">OFFSET(Total!fStart,0,0,Total!cRows,Total!cCols)</definedName>
    <definedName name="TotData" localSheetId="0">OFFSET('Total (2)'!fStart,0,0,'Total (2)'!cRows,'Total (2)'!cCols)</definedName>
    <definedName name="TotData">OFFSET([0]!fStart,0,0,[0]!cRows,[0]!cCols)</definedName>
  </definedNames>
  <calcPr calcId="0" fullCalcOnLoad="1"/>
  <pivotCaches>
    <pivotCache cacheId="0" r:id="rId13"/>
  </pivotCaches>
</workbook>
</file>

<file path=xl/calcChain.xml><?xml version="1.0" encoding="utf-8"?>
<calcChain xmlns="http://schemas.openxmlformats.org/spreadsheetml/2006/main">
  <c r="C4" i="2" l="1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B56" i="2"/>
  <c r="C56" i="2"/>
  <c r="E56" i="2"/>
  <c r="F56" i="2"/>
  <c r="G56" i="2"/>
  <c r="H56" i="2"/>
  <c r="I56" i="2"/>
  <c r="J56" i="2"/>
  <c r="K56" i="2"/>
  <c r="L56" i="2"/>
  <c r="M56" i="2"/>
  <c r="N56" i="2"/>
  <c r="A58" i="2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Y4" i="4"/>
  <c r="AZ4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Y5" i="4"/>
  <c r="AZ5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Y6" i="4"/>
  <c r="AZ6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Y7" i="4"/>
  <c r="AZ7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Y8" i="4"/>
  <c r="AZ8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Y9" i="4"/>
  <c r="AZ9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Y10" i="4"/>
  <c r="AZ10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Y11" i="4"/>
  <c r="AZ11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Y12" i="4"/>
  <c r="AZ12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Y13" i="4"/>
  <c r="AZ13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Y14" i="4"/>
  <c r="AZ14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Y15" i="4"/>
  <c r="AZ15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Y16" i="4"/>
  <c r="AZ16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Y17" i="4"/>
  <c r="AZ17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Y18" i="4"/>
  <c r="AZ18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Y19" i="4"/>
  <c r="AZ19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Y20" i="4"/>
  <c r="AZ20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Y21" i="4"/>
  <c r="AZ21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Y22" i="4"/>
  <c r="AZ22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Y23" i="4"/>
  <c r="AZ23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Y24" i="4"/>
  <c r="AZ24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Y25" i="4"/>
  <c r="AZ25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Y26" i="4"/>
  <c r="AZ26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Y27" i="4"/>
  <c r="AZ27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Y28" i="4"/>
  <c r="AZ28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Y29" i="4"/>
  <c r="AZ29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Y30" i="4"/>
  <c r="AZ30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Y31" i="4"/>
  <c r="AZ31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Y32" i="4"/>
  <c r="AZ32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Y33" i="4"/>
  <c r="AZ33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Y34" i="4"/>
  <c r="AZ34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Y35" i="4"/>
  <c r="AZ35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Y36" i="4"/>
  <c r="AZ36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Y37" i="4"/>
  <c r="AZ37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Y38" i="4"/>
  <c r="AZ38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Y39" i="4"/>
  <c r="AZ39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Y40" i="4"/>
  <c r="AZ40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Y41" i="4"/>
  <c r="AZ41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Y42" i="4"/>
  <c r="AZ42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Y43" i="4"/>
  <c r="AZ43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Y44" i="4"/>
  <c r="AZ44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Y45" i="4"/>
  <c r="AZ45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Y46" i="4"/>
  <c r="AZ46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Y47" i="4"/>
  <c r="AZ47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Y48" i="4"/>
  <c r="AZ48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Y49" i="4"/>
  <c r="AZ49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Y50" i="4"/>
  <c r="AZ50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Y51" i="4"/>
  <c r="AZ51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Y52" i="4"/>
  <c r="AZ52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Y53" i="4"/>
  <c r="AZ53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Y54" i="4"/>
  <c r="AZ54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Y55" i="4"/>
  <c r="AZ55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Y56" i="4"/>
  <c r="AZ56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Y57" i="4"/>
  <c r="AZ57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Y58" i="4"/>
  <c r="AZ58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Y59" i="4"/>
  <c r="AZ59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Y60" i="4"/>
  <c r="AZ60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Y61" i="4"/>
  <c r="AZ61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Y62" i="4"/>
  <c r="AZ62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Y63" i="4"/>
  <c r="AZ63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Y64" i="4"/>
  <c r="AZ64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Y65" i="4"/>
  <c r="AZ65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Y66" i="4"/>
  <c r="AZ66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Y67" i="4"/>
  <c r="AZ67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Y68" i="4"/>
  <c r="AZ68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Y69" i="4"/>
  <c r="AZ69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Y70" i="4"/>
  <c r="AZ70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Y71" i="4"/>
  <c r="AZ71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Y72" i="4"/>
  <c r="AZ72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Y73" i="4"/>
  <c r="AZ73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Y74" i="4"/>
  <c r="AZ74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Y75" i="4"/>
  <c r="AZ75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Y76" i="4"/>
  <c r="AZ76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Y77" i="4"/>
  <c r="AZ77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Y78" i="4"/>
  <c r="AZ78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Y79" i="4"/>
  <c r="AZ79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Y80" i="4"/>
  <c r="AZ80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Y81" i="4"/>
  <c r="AZ81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Y82" i="4"/>
  <c r="AZ82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Y83" i="4"/>
  <c r="AZ83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Y84" i="4"/>
  <c r="AZ84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Y85" i="4"/>
  <c r="AZ85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Y86" i="4"/>
  <c r="AZ86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Y87" i="4"/>
  <c r="AZ87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Y88" i="4"/>
  <c r="AZ88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Y89" i="4"/>
  <c r="AZ89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Y90" i="4"/>
  <c r="AZ90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Y91" i="4"/>
  <c r="AZ91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Y92" i="4"/>
  <c r="AZ92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Y93" i="4"/>
  <c r="AZ93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Y94" i="4"/>
  <c r="AZ94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Y95" i="4"/>
  <c r="AZ95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Y96" i="4"/>
  <c r="AZ96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Y97" i="4"/>
  <c r="AZ97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Y98" i="4"/>
  <c r="AZ98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Y99" i="4"/>
  <c r="AZ99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Y100" i="4"/>
  <c r="AZ100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Y101" i="4"/>
  <c r="AZ101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Y102" i="4"/>
  <c r="AZ102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Y103" i="4"/>
  <c r="AZ103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Y104" i="4"/>
  <c r="AZ104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Y105" i="4"/>
  <c r="AZ105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Y106" i="4"/>
  <c r="AZ106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Y107" i="4"/>
  <c r="AZ107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Y108" i="4"/>
  <c r="AZ108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Y109" i="4"/>
  <c r="AZ109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Y110" i="4"/>
  <c r="AZ110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Y111" i="4"/>
  <c r="AZ111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Y112" i="4"/>
  <c r="AZ112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Y113" i="4"/>
  <c r="AZ113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Y114" i="4"/>
  <c r="AZ114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Y115" i="4"/>
  <c r="AZ115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Y116" i="4"/>
  <c r="AZ116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Y117" i="4"/>
  <c r="AZ117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Y118" i="4"/>
  <c r="AZ118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Y119" i="4"/>
  <c r="AZ119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Y120" i="4"/>
  <c r="AZ120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Y121" i="4"/>
  <c r="AZ121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Y122" i="4"/>
  <c r="AZ122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Y123" i="4"/>
  <c r="AZ123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Y124" i="4"/>
  <c r="AZ124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Y125" i="4"/>
  <c r="AZ125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Y126" i="4"/>
  <c r="AZ126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Y127" i="4"/>
  <c r="AZ127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Y128" i="4"/>
  <c r="AZ128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Y129" i="4"/>
  <c r="AZ129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Y130" i="4"/>
  <c r="AZ130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Y131" i="4"/>
  <c r="AZ131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Y132" i="4"/>
  <c r="AZ132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Y133" i="4"/>
  <c r="AZ133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Y134" i="4"/>
  <c r="AZ134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Y135" i="4"/>
  <c r="AZ135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Y136" i="4"/>
  <c r="AZ136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Y137" i="4"/>
  <c r="AZ137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Y138" i="4"/>
  <c r="AZ138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Y139" i="4"/>
  <c r="AZ139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Y140" i="4"/>
  <c r="AZ140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Y141" i="4"/>
  <c r="AZ141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Y142" i="4"/>
  <c r="AZ142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Y143" i="4"/>
  <c r="AZ143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Y144" i="4"/>
  <c r="AZ144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Y145" i="4"/>
  <c r="AZ145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Y146" i="4"/>
  <c r="AZ146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Y147" i="4"/>
  <c r="AZ147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Y148" i="4"/>
  <c r="AZ148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Y149" i="4"/>
  <c r="AZ149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Y150" i="4"/>
  <c r="AZ150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Y151" i="4"/>
  <c r="AZ151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Y152" i="4"/>
  <c r="AZ152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Y153" i="4"/>
  <c r="AZ153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Y154" i="4"/>
  <c r="AZ154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Y155" i="4"/>
  <c r="AZ155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Y156" i="4"/>
  <c r="AZ156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Y157" i="4"/>
  <c r="AZ157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Y158" i="4"/>
  <c r="AZ158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Y159" i="4"/>
  <c r="AZ159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Y160" i="4"/>
  <c r="AZ160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Y161" i="4"/>
  <c r="AZ161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Y162" i="4"/>
  <c r="AZ162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Y163" i="4"/>
  <c r="AZ163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Y164" i="4"/>
  <c r="AZ164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Y165" i="4"/>
  <c r="AZ165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Y166" i="4"/>
  <c r="AZ166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Y167" i="4"/>
  <c r="AZ167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Y168" i="4"/>
  <c r="AZ168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Y169" i="4"/>
  <c r="AZ169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Y170" i="4"/>
  <c r="AZ170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Y171" i="4"/>
  <c r="AZ171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Y172" i="4"/>
  <c r="AZ172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Y173" i="4"/>
  <c r="AZ173" i="4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J5" i="11"/>
  <c r="DK5" i="11"/>
  <c r="DL5" i="11"/>
  <c r="DM5" i="11"/>
  <c r="DN5" i="11"/>
  <c r="DO5" i="11"/>
  <c r="DP5" i="11"/>
  <c r="DQ5" i="11"/>
  <c r="DR5" i="11"/>
  <c r="DS5" i="11"/>
  <c r="DT5" i="11"/>
  <c r="DU5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DN6" i="11"/>
  <c r="DO6" i="11"/>
  <c r="DP6" i="11"/>
  <c r="DQ6" i="11"/>
  <c r="DR6" i="11"/>
  <c r="DS6" i="11"/>
  <c r="DT6" i="11"/>
  <c r="DU6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DL7" i="11"/>
  <c r="DM7" i="11"/>
  <c r="DN7" i="11"/>
  <c r="DO7" i="11"/>
  <c r="DP7" i="11"/>
  <c r="DQ7" i="11"/>
  <c r="DR7" i="11"/>
  <c r="DS7" i="11"/>
  <c r="DT7" i="11"/>
  <c r="DU7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DS10" i="11"/>
  <c r="DT10" i="11"/>
  <c r="DU10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P144" i="11"/>
  <c r="Q144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AY144" i="11"/>
  <c r="BB144" i="11"/>
  <c r="BC144" i="11"/>
  <c r="BD144" i="11"/>
  <c r="BE144" i="11"/>
  <c r="BF144" i="11"/>
  <c r="BG144" i="11"/>
  <c r="BH144" i="11"/>
  <c r="BI144" i="11"/>
  <c r="BJ144" i="11"/>
  <c r="BK144" i="11"/>
  <c r="BL144" i="11"/>
  <c r="BM144" i="11"/>
  <c r="BN144" i="11"/>
  <c r="BO144" i="11"/>
  <c r="BP144" i="11"/>
  <c r="BQ144" i="11"/>
  <c r="BR144" i="11"/>
  <c r="BS144" i="11"/>
  <c r="BT144" i="11"/>
  <c r="BU144" i="11"/>
  <c r="BV144" i="11"/>
  <c r="BW144" i="11"/>
  <c r="BX144" i="11"/>
  <c r="BY144" i="11"/>
  <c r="BZ144" i="11"/>
  <c r="CA144" i="11"/>
  <c r="CB144" i="11"/>
  <c r="CC144" i="11"/>
  <c r="CD144" i="11"/>
  <c r="CE144" i="11"/>
  <c r="CF144" i="11"/>
  <c r="CG144" i="11"/>
  <c r="CH144" i="11"/>
  <c r="CI144" i="11"/>
  <c r="CL144" i="11"/>
  <c r="CM144" i="11"/>
  <c r="CN144" i="11"/>
  <c r="CO144" i="11"/>
  <c r="CP144" i="11"/>
  <c r="CQ144" i="11"/>
  <c r="CR144" i="11"/>
  <c r="CS144" i="11"/>
  <c r="CT144" i="11"/>
  <c r="CU144" i="11"/>
  <c r="CV144" i="11"/>
  <c r="CW144" i="11"/>
  <c r="CX144" i="11"/>
  <c r="CY144" i="11"/>
  <c r="CZ144" i="11"/>
  <c r="DA144" i="11"/>
  <c r="DB144" i="11"/>
  <c r="DC144" i="11"/>
  <c r="DD144" i="11"/>
  <c r="DE144" i="11"/>
  <c r="DF144" i="11"/>
  <c r="DG144" i="11"/>
  <c r="DH144" i="11"/>
  <c r="DI144" i="11"/>
  <c r="DJ144" i="11"/>
  <c r="DK144" i="11"/>
  <c r="DL144" i="11"/>
  <c r="DM144" i="11"/>
  <c r="DN144" i="11"/>
  <c r="DO144" i="11"/>
  <c r="DP144" i="11"/>
  <c r="DQ144" i="11"/>
  <c r="DR144" i="11"/>
  <c r="DS144" i="11"/>
  <c r="DT144" i="11"/>
  <c r="DU144" i="11"/>
  <c r="P145" i="11"/>
  <c r="Q145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AY145" i="11"/>
  <c r="BB145" i="11"/>
  <c r="BC145" i="11"/>
  <c r="BD145" i="11"/>
  <c r="BE145" i="11"/>
  <c r="BF145" i="11"/>
  <c r="BG145" i="11"/>
  <c r="BH145" i="11"/>
  <c r="BI145" i="11"/>
  <c r="BJ145" i="11"/>
  <c r="BK145" i="11"/>
  <c r="BL145" i="11"/>
  <c r="BM145" i="11"/>
  <c r="BN145" i="11"/>
  <c r="BO145" i="11"/>
  <c r="BP145" i="11"/>
  <c r="BQ145" i="11"/>
  <c r="BR145" i="11"/>
  <c r="BS145" i="11"/>
  <c r="BT145" i="11"/>
  <c r="BU145" i="11"/>
  <c r="BV145" i="11"/>
  <c r="BW145" i="11"/>
  <c r="BX145" i="11"/>
  <c r="BY145" i="11"/>
  <c r="BZ145" i="11"/>
  <c r="CA145" i="11"/>
  <c r="CB145" i="11"/>
  <c r="CC145" i="11"/>
  <c r="CD145" i="11"/>
  <c r="CE145" i="11"/>
  <c r="CF145" i="11"/>
  <c r="CG145" i="11"/>
  <c r="CH145" i="11"/>
  <c r="CI145" i="11"/>
  <c r="CL145" i="11"/>
  <c r="CM145" i="11"/>
  <c r="CN145" i="11"/>
  <c r="CO145" i="11"/>
  <c r="CP145" i="11"/>
  <c r="CQ145" i="11"/>
  <c r="CR145" i="11"/>
  <c r="CS145" i="11"/>
  <c r="CT145" i="11"/>
  <c r="CU145" i="11"/>
  <c r="CV145" i="11"/>
  <c r="CW145" i="11"/>
  <c r="CX145" i="11"/>
  <c r="CY145" i="11"/>
  <c r="CZ145" i="11"/>
  <c r="DA145" i="11"/>
  <c r="DB145" i="11"/>
  <c r="DC145" i="11"/>
  <c r="DD145" i="11"/>
  <c r="DE145" i="11"/>
  <c r="DF145" i="11"/>
  <c r="DG145" i="11"/>
  <c r="DH145" i="11"/>
  <c r="DI145" i="11"/>
  <c r="DJ145" i="11"/>
  <c r="DK145" i="11"/>
  <c r="DL145" i="11"/>
  <c r="DM145" i="11"/>
  <c r="DN145" i="11"/>
  <c r="DO145" i="11"/>
  <c r="DP145" i="11"/>
  <c r="DQ145" i="11"/>
  <c r="DR145" i="11"/>
  <c r="DS145" i="11"/>
  <c r="DT145" i="11"/>
  <c r="DU145" i="11"/>
  <c r="P146" i="11"/>
  <c r="Q146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AY146" i="11"/>
  <c r="BB146" i="11"/>
  <c r="BC146" i="11"/>
  <c r="BD146" i="11"/>
  <c r="BE146" i="11"/>
  <c r="BF146" i="11"/>
  <c r="BG146" i="11"/>
  <c r="BH146" i="11"/>
  <c r="BI146" i="11"/>
  <c r="BJ146" i="11"/>
  <c r="BK146" i="11"/>
  <c r="BL146" i="11"/>
  <c r="BM146" i="11"/>
  <c r="BN146" i="11"/>
  <c r="BO146" i="11"/>
  <c r="BP146" i="11"/>
  <c r="BQ146" i="11"/>
  <c r="BR146" i="11"/>
  <c r="BS146" i="11"/>
  <c r="BT146" i="11"/>
  <c r="BU146" i="11"/>
  <c r="BV146" i="11"/>
  <c r="BW146" i="11"/>
  <c r="BX146" i="11"/>
  <c r="BY146" i="11"/>
  <c r="BZ146" i="11"/>
  <c r="CA146" i="11"/>
  <c r="CB146" i="11"/>
  <c r="CC146" i="11"/>
  <c r="CD146" i="11"/>
  <c r="CE146" i="11"/>
  <c r="CF146" i="11"/>
  <c r="CG146" i="11"/>
  <c r="CH146" i="11"/>
  <c r="CI146" i="11"/>
  <c r="CL146" i="11"/>
  <c r="CM146" i="11"/>
  <c r="CN146" i="11"/>
  <c r="CO146" i="11"/>
  <c r="CP146" i="11"/>
  <c r="CQ146" i="11"/>
  <c r="CR146" i="11"/>
  <c r="CS146" i="11"/>
  <c r="CT146" i="11"/>
  <c r="CU146" i="11"/>
  <c r="CV146" i="11"/>
  <c r="CW146" i="11"/>
  <c r="CX146" i="11"/>
  <c r="CY146" i="11"/>
  <c r="CZ146" i="11"/>
  <c r="DA146" i="11"/>
  <c r="DB146" i="11"/>
  <c r="DC146" i="11"/>
  <c r="DD146" i="11"/>
  <c r="DE146" i="11"/>
  <c r="DF146" i="11"/>
  <c r="DG146" i="11"/>
  <c r="DH146" i="11"/>
  <c r="DI146" i="11"/>
  <c r="DJ146" i="11"/>
  <c r="DK146" i="11"/>
  <c r="DL146" i="11"/>
  <c r="DM146" i="11"/>
  <c r="DN146" i="11"/>
  <c r="DO146" i="11"/>
  <c r="DP146" i="11"/>
  <c r="DQ146" i="11"/>
  <c r="DR146" i="11"/>
  <c r="DS146" i="11"/>
  <c r="DT146" i="11"/>
  <c r="DU146" i="11"/>
  <c r="P147" i="11"/>
  <c r="Q147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AY147" i="11"/>
  <c r="BB147" i="11"/>
  <c r="BC147" i="11"/>
  <c r="BD147" i="11"/>
  <c r="BE147" i="11"/>
  <c r="BF147" i="11"/>
  <c r="BG147" i="11"/>
  <c r="BH147" i="11"/>
  <c r="BI147" i="11"/>
  <c r="BJ147" i="11"/>
  <c r="BK147" i="11"/>
  <c r="BL147" i="11"/>
  <c r="BM147" i="11"/>
  <c r="BN147" i="11"/>
  <c r="BO147" i="11"/>
  <c r="BP147" i="11"/>
  <c r="BQ147" i="11"/>
  <c r="BR147" i="11"/>
  <c r="BS147" i="11"/>
  <c r="BT147" i="11"/>
  <c r="BU147" i="11"/>
  <c r="BV147" i="11"/>
  <c r="BW147" i="11"/>
  <c r="BX147" i="11"/>
  <c r="BY147" i="11"/>
  <c r="BZ147" i="11"/>
  <c r="CA147" i="11"/>
  <c r="CB147" i="11"/>
  <c r="CC147" i="11"/>
  <c r="CD147" i="11"/>
  <c r="CE147" i="11"/>
  <c r="CF147" i="11"/>
  <c r="CG147" i="11"/>
  <c r="CH147" i="11"/>
  <c r="CI147" i="11"/>
  <c r="CL147" i="11"/>
  <c r="CM147" i="11"/>
  <c r="CN147" i="11"/>
  <c r="CO147" i="11"/>
  <c r="CP147" i="11"/>
  <c r="CQ147" i="11"/>
  <c r="CR147" i="11"/>
  <c r="CS147" i="11"/>
  <c r="CT147" i="11"/>
  <c r="CU147" i="11"/>
  <c r="CV147" i="11"/>
  <c r="CW147" i="11"/>
  <c r="CX147" i="11"/>
  <c r="CY147" i="11"/>
  <c r="CZ147" i="11"/>
  <c r="DA147" i="11"/>
  <c r="DB147" i="11"/>
  <c r="DC147" i="11"/>
  <c r="DD147" i="11"/>
  <c r="DE147" i="11"/>
  <c r="DF147" i="11"/>
  <c r="DG147" i="11"/>
  <c r="DH147" i="11"/>
  <c r="DI147" i="11"/>
  <c r="DJ147" i="11"/>
  <c r="DK147" i="11"/>
  <c r="DL147" i="11"/>
  <c r="DM147" i="11"/>
  <c r="DN147" i="11"/>
  <c r="DO147" i="11"/>
  <c r="DP147" i="11"/>
  <c r="DQ147" i="11"/>
  <c r="DR147" i="11"/>
  <c r="DS147" i="11"/>
  <c r="DT147" i="11"/>
  <c r="DU147" i="11"/>
  <c r="P148" i="11"/>
  <c r="Q148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AY148" i="11"/>
  <c r="BB148" i="11"/>
  <c r="BC148" i="11"/>
  <c r="BD148" i="11"/>
  <c r="BE148" i="11"/>
  <c r="BF148" i="11"/>
  <c r="BG148" i="11"/>
  <c r="BH148" i="11"/>
  <c r="BI148" i="11"/>
  <c r="BJ148" i="11"/>
  <c r="BK148" i="11"/>
  <c r="BL148" i="11"/>
  <c r="BM148" i="11"/>
  <c r="BN148" i="11"/>
  <c r="BO148" i="11"/>
  <c r="BP148" i="11"/>
  <c r="BQ148" i="11"/>
  <c r="BR148" i="11"/>
  <c r="BS148" i="11"/>
  <c r="BT148" i="11"/>
  <c r="BU148" i="11"/>
  <c r="BV148" i="11"/>
  <c r="BW148" i="11"/>
  <c r="BX148" i="11"/>
  <c r="BY148" i="11"/>
  <c r="BZ148" i="11"/>
  <c r="CA148" i="11"/>
  <c r="CB148" i="11"/>
  <c r="CC148" i="11"/>
  <c r="CD148" i="11"/>
  <c r="CE148" i="11"/>
  <c r="CF148" i="11"/>
  <c r="CG148" i="11"/>
  <c r="CH148" i="11"/>
  <c r="CI148" i="11"/>
  <c r="CL148" i="11"/>
  <c r="CM148" i="11"/>
  <c r="CN148" i="11"/>
  <c r="CO148" i="11"/>
  <c r="CP148" i="11"/>
  <c r="CQ148" i="11"/>
  <c r="CR148" i="11"/>
  <c r="CS148" i="11"/>
  <c r="CT148" i="11"/>
  <c r="CU148" i="11"/>
  <c r="CV148" i="11"/>
  <c r="CW148" i="11"/>
  <c r="CX148" i="11"/>
  <c r="CY148" i="11"/>
  <c r="CZ148" i="11"/>
  <c r="DA148" i="11"/>
  <c r="DB148" i="11"/>
  <c r="DC148" i="11"/>
  <c r="DD148" i="11"/>
  <c r="DE148" i="11"/>
  <c r="DF148" i="11"/>
  <c r="DG148" i="11"/>
  <c r="DH148" i="11"/>
  <c r="DI148" i="11"/>
  <c r="DJ148" i="11"/>
  <c r="DK148" i="11"/>
  <c r="DL148" i="11"/>
  <c r="DM148" i="11"/>
  <c r="DN148" i="11"/>
  <c r="DO148" i="11"/>
  <c r="DP148" i="11"/>
  <c r="DQ148" i="11"/>
  <c r="DR148" i="11"/>
  <c r="DS148" i="11"/>
  <c r="DT148" i="11"/>
  <c r="DU148" i="11"/>
  <c r="P149" i="11"/>
  <c r="Q149" i="11"/>
  <c r="R149" i="1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AY149" i="11"/>
  <c r="BB149" i="11"/>
  <c r="BC149" i="11"/>
  <c r="BD149" i="11"/>
  <c r="BE149" i="11"/>
  <c r="BF149" i="11"/>
  <c r="BG149" i="11"/>
  <c r="BH149" i="11"/>
  <c r="BI149" i="11"/>
  <c r="BJ149" i="11"/>
  <c r="BK149" i="11"/>
  <c r="BL149" i="11"/>
  <c r="BM149" i="11"/>
  <c r="BN149" i="11"/>
  <c r="BO149" i="11"/>
  <c r="BP149" i="11"/>
  <c r="BQ149" i="11"/>
  <c r="BR149" i="11"/>
  <c r="BS149" i="11"/>
  <c r="BT149" i="11"/>
  <c r="BU149" i="11"/>
  <c r="BV149" i="11"/>
  <c r="BW149" i="11"/>
  <c r="BX149" i="11"/>
  <c r="BY149" i="11"/>
  <c r="BZ149" i="11"/>
  <c r="CA149" i="11"/>
  <c r="CB149" i="11"/>
  <c r="CC149" i="11"/>
  <c r="CD149" i="11"/>
  <c r="CE149" i="11"/>
  <c r="CF149" i="11"/>
  <c r="CG149" i="11"/>
  <c r="CH149" i="11"/>
  <c r="CI149" i="11"/>
  <c r="CL149" i="11"/>
  <c r="CM149" i="11"/>
  <c r="CN149" i="11"/>
  <c r="CO149" i="11"/>
  <c r="CP149" i="11"/>
  <c r="CQ149" i="11"/>
  <c r="CR149" i="11"/>
  <c r="CS149" i="11"/>
  <c r="CT149" i="11"/>
  <c r="CU149" i="11"/>
  <c r="CV149" i="11"/>
  <c r="CW149" i="11"/>
  <c r="CX149" i="11"/>
  <c r="CY149" i="11"/>
  <c r="CZ149" i="11"/>
  <c r="DA149" i="11"/>
  <c r="DB149" i="11"/>
  <c r="DC149" i="11"/>
  <c r="DD149" i="11"/>
  <c r="DE149" i="11"/>
  <c r="DF149" i="11"/>
  <c r="DG149" i="11"/>
  <c r="DH149" i="11"/>
  <c r="DI149" i="11"/>
  <c r="DJ149" i="11"/>
  <c r="DK149" i="11"/>
  <c r="DL149" i="11"/>
  <c r="DM149" i="11"/>
  <c r="DN149" i="11"/>
  <c r="DO149" i="11"/>
  <c r="DP149" i="11"/>
  <c r="DQ149" i="11"/>
  <c r="DR149" i="11"/>
  <c r="DS149" i="11"/>
  <c r="DT149" i="11"/>
  <c r="DU149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AY150" i="11"/>
  <c r="BB150" i="11"/>
  <c r="BC150" i="11"/>
  <c r="BD150" i="11"/>
  <c r="BE150" i="11"/>
  <c r="BF150" i="11"/>
  <c r="BG150" i="11"/>
  <c r="BH150" i="11"/>
  <c r="BI150" i="11"/>
  <c r="BJ150" i="11"/>
  <c r="BK150" i="11"/>
  <c r="BL150" i="11"/>
  <c r="BM150" i="11"/>
  <c r="BN150" i="11"/>
  <c r="BO150" i="11"/>
  <c r="BP150" i="11"/>
  <c r="BQ150" i="11"/>
  <c r="BR150" i="11"/>
  <c r="BS150" i="11"/>
  <c r="BT150" i="11"/>
  <c r="BU150" i="11"/>
  <c r="BV150" i="11"/>
  <c r="BW150" i="11"/>
  <c r="BX150" i="11"/>
  <c r="BY150" i="11"/>
  <c r="BZ150" i="11"/>
  <c r="CA150" i="11"/>
  <c r="CB150" i="11"/>
  <c r="CC150" i="11"/>
  <c r="CD150" i="11"/>
  <c r="CE150" i="11"/>
  <c r="CF150" i="11"/>
  <c r="CG150" i="11"/>
  <c r="CH150" i="11"/>
  <c r="CI150" i="11"/>
  <c r="CL150" i="11"/>
  <c r="CM150" i="11"/>
  <c r="CN150" i="11"/>
  <c r="CO150" i="11"/>
  <c r="CP150" i="11"/>
  <c r="CQ150" i="11"/>
  <c r="CR150" i="11"/>
  <c r="CS150" i="11"/>
  <c r="CT150" i="11"/>
  <c r="CU150" i="11"/>
  <c r="CV150" i="11"/>
  <c r="CW150" i="11"/>
  <c r="CX150" i="11"/>
  <c r="CY150" i="11"/>
  <c r="CZ150" i="11"/>
  <c r="DA150" i="11"/>
  <c r="DB150" i="11"/>
  <c r="DC150" i="11"/>
  <c r="DD150" i="11"/>
  <c r="DE150" i="11"/>
  <c r="DF150" i="11"/>
  <c r="DG150" i="11"/>
  <c r="DH150" i="11"/>
  <c r="DI150" i="11"/>
  <c r="DJ150" i="11"/>
  <c r="DK150" i="11"/>
  <c r="DL150" i="11"/>
  <c r="DM150" i="11"/>
  <c r="DN150" i="11"/>
  <c r="DO150" i="11"/>
  <c r="DP150" i="11"/>
  <c r="DQ150" i="11"/>
  <c r="DR150" i="11"/>
  <c r="DS150" i="11"/>
  <c r="DT150" i="11"/>
  <c r="DU150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AY151" i="11"/>
  <c r="BB151" i="11"/>
  <c r="BC151" i="11"/>
  <c r="BD151" i="11"/>
  <c r="BE151" i="11"/>
  <c r="BF151" i="11"/>
  <c r="BG151" i="11"/>
  <c r="BH151" i="11"/>
  <c r="BI151" i="11"/>
  <c r="BJ151" i="11"/>
  <c r="BK151" i="11"/>
  <c r="BL151" i="11"/>
  <c r="BM151" i="11"/>
  <c r="BN151" i="11"/>
  <c r="BO151" i="11"/>
  <c r="BP151" i="11"/>
  <c r="BQ151" i="11"/>
  <c r="BR151" i="11"/>
  <c r="BS151" i="11"/>
  <c r="BT151" i="11"/>
  <c r="BU151" i="11"/>
  <c r="BV151" i="11"/>
  <c r="BW151" i="11"/>
  <c r="BX151" i="11"/>
  <c r="BY151" i="11"/>
  <c r="BZ151" i="11"/>
  <c r="CA151" i="11"/>
  <c r="CB151" i="11"/>
  <c r="CC151" i="11"/>
  <c r="CD151" i="11"/>
  <c r="CE151" i="11"/>
  <c r="CF151" i="11"/>
  <c r="CG151" i="11"/>
  <c r="CH151" i="11"/>
  <c r="CI151" i="11"/>
  <c r="CL151" i="11"/>
  <c r="CM151" i="11"/>
  <c r="CN151" i="11"/>
  <c r="CO151" i="11"/>
  <c r="CP151" i="11"/>
  <c r="CQ151" i="11"/>
  <c r="CR151" i="11"/>
  <c r="CS151" i="11"/>
  <c r="CT151" i="11"/>
  <c r="CU151" i="11"/>
  <c r="CV151" i="11"/>
  <c r="CW151" i="11"/>
  <c r="CX151" i="11"/>
  <c r="CY151" i="11"/>
  <c r="CZ151" i="11"/>
  <c r="DA151" i="11"/>
  <c r="DB151" i="11"/>
  <c r="DC151" i="11"/>
  <c r="DD151" i="11"/>
  <c r="DE151" i="11"/>
  <c r="DF151" i="11"/>
  <c r="DG151" i="11"/>
  <c r="DH151" i="11"/>
  <c r="DI151" i="11"/>
  <c r="DJ151" i="11"/>
  <c r="DK151" i="11"/>
  <c r="DL151" i="11"/>
  <c r="DM151" i="11"/>
  <c r="DN151" i="11"/>
  <c r="DO151" i="11"/>
  <c r="DP151" i="11"/>
  <c r="DQ151" i="11"/>
  <c r="DR151" i="11"/>
  <c r="DS151" i="11"/>
  <c r="DT151" i="11"/>
  <c r="DU151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AY152" i="11"/>
  <c r="BB152" i="11"/>
  <c r="BC152" i="11"/>
  <c r="BD152" i="11"/>
  <c r="BE152" i="11"/>
  <c r="BF152" i="11"/>
  <c r="BG152" i="11"/>
  <c r="BH152" i="11"/>
  <c r="BI152" i="11"/>
  <c r="BJ152" i="11"/>
  <c r="BK152" i="11"/>
  <c r="BL152" i="11"/>
  <c r="BM152" i="11"/>
  <c r="BN152" i="11"/>
  <c r="BO152" i="11"/>
  <c r="BP152" i="11"/>
  <c r="BQ152" i="11"/>
  <c r="BR152" i="11"/>
  <c r="BS152" i="11"/>
  <c r="BT152" i="11"/>
  <c r="BU152" i="11"/>
  <c r="BV152" i="11"/>
  <c r="BW152" i="11"/>
  <c r="BX152" i="11"/>
  <c r="BY152" i="11"/>
  <c r="BZ152" i="11"/>
  <c r="CA152" i="11"/>
  <c r="CB152" i="11"/>
  <c r="CC152" i="11"/>
  <c r="CD152" i="11"/>
  <c r="CE152" i="11"/>
  <c r="CF152" i="11"/>
  <c r="CG152" i="11"/>
  <c r="CH152" i="11"/>
  <c r="CI152" i="11"/>
  <c r="CL152" i="11"/>
  <c r="CM152" i="11"/>
  <c r="CN152" i="11"/>
  <c r="CO152" i="11"/>
  <c r="CP152" i="11"/>
  <c r="CQ152" i="11"/>
  <c r="CR152" i="11"/>
  <c r="CS152" i="11"/>
  <c r="CT152" i="11"/>
  <c r="CU152" i="11"/>
  <c r="CV152" i="11"/>
  <c r="CW152" i="11"/>
  <c r="CX152" i="11"/>
  <c r="CY152" i="11"/>
  <c r="CZ152" i="11"/>
  <c r="DA152" i="11"/>
  <c r="DB152" i="11"/>
  <c r="DC152" i="11"/>
  <c r="DD152" i="11"/>
  <c r="DE152" i="11"/>
  <c r="DF152" i="11"/>
  <c r="DG152" i="11"/>
  <c r="DH152" i="11"/>
  <c r="DI152" i="11"/>
  <c r="DJ152" i="11"/>
  <c r="DK152" i="11"/>
  <c r="DL152" i="11"/>
  <c r="DM152" i="11"/>
  <c r="DN152" i="11"/>
  <c r="DO152" i="11"/>
  <c r="DP152" i="11"/>
  <c r="DQ152" i="11"/>
  <c r="DR152" i="11"/>
  <c r="DS152" i="11"/>
  <c r="DT152" i="11"/>
  <c r="DU152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AY153" i="11"/>
  <c r="BB153" i="11"/>
  <c r="BC153" i="11"/>
  <c r="BD153" i="11"/>
  <c r="BE153" i="11"/>
  <c r="BF153" i="11"/>
  <c r="BG153" i="11"/>
  <c r="BH153" i="11"/>
  <c r="BI153" i="11"/>
  <c r="BJ153" i="11"/>
  <c r="BK153" i="11"/>
  <c r="BL153" i="11"/>
  <c r="BM153" i="11"/>
  <c r="BN153" i="11"/>
  <c r="BO153" i="11"/>
  <c r="BP153" i="11"/>
  <c r="BQ153" i="11"/>
  <c r="BR153" i="11"/>
  <c r="BS153" i="11"/>
  <c r="BT153" i="11"/>
  <c r="BU153" i="11"/>
  <c r="BV153" i="11"/>
  <c r="BW153" i="11"/>
  <c r="BX153" i="11"/>
  <c r="BY153" i="11"/>
  <c r="BZ153" i="11"/>
  <c r="CA153" i="11"/>
  <c r="CB153" i="11"/>
  <c r="CC153" i="11"/>
  <c r="CD153" i="11"/>
  <c r="CE153" i="11"/>
  <c r="CF153" i="11"/>
  <c r="CG153" i="11"/>
  <c r="CH153" i="11"/>
  <c r="CI153" i="11"/>
  <c r="CL153" i="11"/>
  <c r="CM153" i="11"/>
  <c r="CN153" i="11"/>
  <c r="CO153" i="11"/>
  <c r="CP153" i="11"/>
  <c r="CQ153" i="11"/>
  <c r="CR153" i="11"/>
  <c r="CS153" i="11"/>
  <c r="CT153" i="11"/>
  <c r="CU153" i="11"/>
  <c r="CV153" i="11"/>
  <c r="CW153" i="11"/>
  <c r="CX153" i="11"/>
  <c r="CY153" i="11"/>
  <c r="CZ153" i="11"/>
  <c r="DA153" i="11"/>
  <c r="DB153" i="11"/>
  <c r="DC153" i="11"/>
  <c r="DD153" i="11"/>
  <c r="DE153" i="11"/>
  <c r="DF153" i="11"/>
  <c r="DG153" i="11"/>
  <c r="DH153" i="11"/>
  <c r="DI153" i="11"/>
  <c r="DJ153" i="11"/>
  <c r="DK153" i="11"/>
  <c r="DL153" i="11"/>
  <c r="DM153" i="11"/>
  <c r="DN153" i="11"/>
  <c r="DO153" i="11"/>
  <c r="DP153" i="11"/>
  <c r="DQ153" i="11"/>
  <c r="DR153" i="11"/>
  <c r="DS153" i="11"/>
  <c r="DT153" i="11"/>
  <c r="DU153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AY154" i="11"/>
  <c r="BB154" i="11"/>
  <c r="BC154" i="11"/>
  <c r="BD154" i="11"/>
  <c r="BE154" i="11"/>
  <c r="BF154" i="11"/>
  <c r="BG154" i="11"/>
  <c r="BH154" i="11"/>
  <c r="BI154" i="11"/>
  <c r="BJ154" i="11"/>
  <c r="BK154" i="11"/>
  <c r="BL154" i="11"/>
  <c r="BM154" i="11"/>
  <c r="BN154" i="11"/>
  <c r="BO154" i="11"/>
  <c r="BP154" i="11"/>
  <c r="BQ154" i="11"/>
  <c r="BR154" i="11"/>
  <c r="BS154" i="11"/>
  <c r="BT154" i="11"/>
  <c r="BU154" i="11"/>
  <c r="BV154" i="11"/>
  <c r="BW154" i="11"/>
  <c r="BX154" i="11"/>
  <c r="BY154" i="11"/>
  <c r="BZ154" i="11"/>
  <c r="CA154" i="11"/>
  <c r="CB154" i="11"/>
  <c r="CC154" i="11"/>
  <c r="CD154" i="11"/>
  <c r="CE154" i="11"/>
  <c r="CF154" i="11"/>
  <c r="CG154" i="11"/>
  <c r="CH154" i="11"/>
  <c r="CI154" i="11"/>
  <c r="CL154" i="11"/>
  <c r="CM154" i="11"/>
  <c r="CN154" i="11"/>
  <c r="CO154" i="11"/>
  <c r="CP154" i="11"/>
  <c r="CQ154" i="11"/>
  <c r="CR154" i="11"/>
  <c r="CS154" i="11"/>
  <c r="CT154" i="11"/>
  <c r="CU154" i="11"/>
  <c r="CV154" i="11"/>
  <c r="CW154" i="11"/>
  <c r="CX154" i="11"/>
  <c r="CY154" i="11"/>
  <c r="CZ154" i="11"/>
  <c r="DA154" i="11"/>
  <c r="DB154" i="11"/>
  <c r="DC154" i="11"/>
  <c r="DD154" i="11"/>
  <c r="DE154" i="11"/>
  <c r="DF154" i="11"/>
  <c r="DG154" i="11"/>
  <c r="DH154" i="11"/>
  <c r="DI154" i="11"/>
  <c r="DJ154" i="11"/>
  <c r="DK154" i="11"/>
  <c r="DL154" i="11"/>
  <c r="DM154" i="11"/>
  <c r="DN154" i="11"/>
  <c r="DO154" i="11"/>
  <c r="DP154" i="11"/>
  <c r="DQ154" i="11"/>
  <c r="DR154" i="11"/>
  <c r="DS154" i="11"/>
  <c r="DT154" i="11"/>
  <c r="DU154" i="11"/>
  <c r="P155" i="11"/>
  <c r="Q155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AY155" i="11"/>
  <c r="BB155" i="11"/>
  <c r="BC155" i="11"/>
  <c r="BD155" i="11"/>
  <c r="BE155" i="11"/>
  <c r="BF155" i="11"/>
  <c r="BG155" i="11"/>
  <c r="BH155" i="11"/>
  <c r="BI155" i="11"/>
  <c r="BJ155" i="11"/>
  <c r="BK155" i="11"/>
  <c r="BL155" i="11"/>
  <c r="BM155" i="11"/>
  <c r="BN155" i="11"/>
  <c r="BO155" i="11"/>
  <c r="BP155" i="11"/>
  <c r="BQ155" i="11"/>
  <c r="BR155" i="11"/>
  <c r="BS155" i="11"/>
  <c r="BT155" i="11"/>
  <c r="BU155" i="11"/>
  <c r="BV155" i="11"/>
  <c r="BW155" i="11"/>
  <c r="BX155" i="11"/>
  <c r="BY155" i="11"/>
  <c r="BZ155" i="11"/>
  <c r="CA155" i="11"/>
  <c r="CB155" i="11"/>
  <c r="CC155" i="11"/>
  <c r="CD155" i="11"/>
  <c r="CE155" i="11"/>
  <c r="CF155" i="11"/>
  <c r="CG155" i="11"/>
  <c r="CH155" i="11"/>
  <c r="CI155" i="11"/>
  <c r="CL155" i="11"/>
  <c r="CM155" i="11"/>
  <c r="CN155" i="11"/>
  <c r="CO155" i="11"/>
  <c r="CP155" i="11"/>
  <c r="CQ155" i="11"/>
  <c r="CR155" i="11"/>
  <c r="CS155" i="11"/>
  <c r="CT155" i="11"/>
  <c r="CU155" i="11"/>
  <c r="CV155" i="11"/>
  <c r="CW155" i="11"/>
  <c r="CX155" i="11"/>
  <c r="CY155" i="11"/>
  <c r="CZ155" i="11"/>
  <c r="DA155" i="11"/>
  <c r="DB155" i="11"/>
  <c r="DC155" i="11"/>
  <c r="DD155" i="11"/>
  <c r="DE155" i="11"/>
  <c r="DF155" i="11"/>
  <c r="DG155" i="11"/>
  <c r="DH155" i="11"/>
  <c r="DI155" i="11"/>
  <c r="DJ155" i="11"/>
  <c r="DK155" i="11"/>
  <c r="DL155" i="11"/>
  <c r="DM155" i="11"/>
  <c r="DN155" i="11"/>
  <c r="DO155" i="11"/>
  <c r="DP155" i="11"/>
  <c r="DQ155" i="11"/>
  <c r="DR155" i="11"/>
  <c r="DS155" i="11"/>
  <c r="DT155" i="11"/>
  <c r="DU155" i="11"/>
  <c r="P156" i="11"/>
  <c r="Q156" i="11"/>
  <c r="R156" i="1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AY156" i="11"/>
  <c r="BB156" i="11"/>
  <c r="BC156" i="11"/>
  <c r="BD156" i="11"/>
  <c r="BE156" i="11"/>
  <c r="BF156" i="11"/>
  <c r="BG156" i="11"/>
  <c r="BH156" i="11"/>
  <c r="BI156" i="11"/>
  <c r="BJ156" i="11"/>
  <c r="BK156" i="11"/>
  <c r="BL156" i="11"/>
  <c r="BM156" i="11"/>
  <c r="BN156" i="11"/>
  <c r="BO156" i="11"/>
  <c r="BP156" i="11"/>
  <c r="BQ156" i="11"/>
  <c r="BR156" i="11"/>
  <c r="BS156" i="11"/>
  <c r="BT156" i="11"/>
  <c r="BU156" i="11"/>
  <c r="BV156" i="11"/>
  <c r="BW156" i="11"/>
  <c r="BX156" i="11"/>
  <c r="BY156" i="11"/>
  <c r="BZ156" i="11"/>
  <c r="CA156" i="11"/>
  <c r="CB156" i="11"/>
  <c r="CC156" i="11"/>
  <c r="CD156" i="11"/>
  <c r="CE156" i="11"/>
  <c r="CF156" i="11"/>
  <c r="CG156" i="11"/>
  <c r="CH156" i="11"/>
  <c r="CI156" i="11"/>
  <c r="CL156" i="11"/>
  <c r="CM156" i="11"/>
  <c r="CN156" i="11"/>
  <c r="CO156" i="11"/>
  <c r="CP156" i="11"/>
  <c r="CQ156" i="11"/>
  <c r="CR156" i="11"/>
  <c r="CS156" i="11"/>
  <c r="CT156" i="11"/>
  <c r="CU156" i="11"/>
  <c r="CV156" i="11"/>
  <c r="CW156" i="11"/>
  <c r="CX156" i="11"/>
  <c r="CY156" i="11"/>
  <c r="CZ156" i="11"/>
  <c r="DA156" i="11"/>
  <c r="DB156" i="11"/>
  <c r="DC156" i="11"/>
  <c r="DD156" i="11"/>
  <c r="DE156" i="11"/>
  <c r="DF156" i="11"/>
  <c r="DG156" i="11"/>
  <c r="DH156" i="11"/>
  <c r="DI156" i="11"/>
  <c r="DJ156" i="11"/>
  <c r="DK156" i="11"/>
  <c r="DL156" i="11"/>
  <c r="DM156" i="11"/>
  <c r="DN156" i="11"/>
  <c r="DO156" i="11"/>
  <c r="DP156" i="11"/>
  <c r="DQ156" i="11"/>
  <c r="DR156" i="11"/>
  <c r="DS156" i="11"/>
  <c r="DT156" i="11"/>
  <c r="DU156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AY157" i="11"/>
  <c r="BB157" i="11"/>
  <c r="BC157" i="11"/>
  <c r="BD157" i="11"/>
  <c r="BE157" i="11"/>
  <c r="BF157" i="11"/>
  <c r="BG157" i="11"/>
  <c r="BH157" i="11"/>
  <c r="BI157" i="11"/>
  <c r="BJ157" i="11"/>
  <c r="BK157" i="11"/>
  <c r="BL157" i="11"/>
  <c r="BM157" i="11"/>
  <c r="BN157" i="11"/>
  <c r="BO157" i="11"/>
  <c r="BP157" i="11"/>
  <c r="BQ157" i="11"/>
  <c r="BR157" i="11"/>
  <c r="BS157" i="11"/>
  <c r="BT157" i="11"/>
  <c r="BU157" i="11"/>
  <c r="BV157" i="11"/>
  <c r="BW157" i="11"/>
  <c r="BX157" i="11"/>
  <c r="BY157" i="11"/>
  <c r="BZ157" i="11"/>
  <c r="CA157" i="11"/>
  <c r="CB157" i="11"/>
  <c r="CC157" i="11"/>
  <c r="CD157" i="11"/>
  <c r="CE157" i="11"/>
  <c r="CF157" i="11"/>
  <c r="CG157" i="11"/>
  <c r="CH157" i="11"/>
  <c r="CI157" i="11"/>
  <c r="CL157" i="11"/>
  <c r="CM157" i="11"/>
  <c r="CN157" i="11"/>
  <c r="CO157" i="11"/>
  <c r="CP157" i="11"/>
  <c r="CQ157" i="11"/>
  <c r="CR157" i="11"/>
  <c r="CS157" i="11"/>
  <c r="CT157" i="11"/>
  <c r="CU157" i="11"/>
  <c r="CV157" i="11"/>
  <c r="CW157" i="11"/>
  <c r="CX157" i="11"/>
  <c r="CY157" i="11"/>
  <c r="CZ157" i="11"/>
  <c r="DA157" i="11"/>
  <c r="DB157" i="11"/>
  <c r="DC157" i="11"/>
  <c r="DD157" i="11"/>
  <c r="DE157" i="11"/>
  <c r="DF157" i="11"/>
  <c r="DG157" i="11"/>
  <c r="DH157" i="11"/>
  <c r="DI157" i="11"/>
  <c r="DJ157" i="11"/>
  <c r="DK157" i="11"/>
  <c r="DL157" i="11"/>
  <c r="DM157" i="11"/>
  <c r="DN157" i="11"/>
  <c r="DO157" i="11"/>
  <c r="DP157" i="11"/>
  <c r="DQ157" i="11"/>
  <c r="DR157" i="11"/>
  <c r="DS157" i="11"/>
  <c r="DT157" i="11"/>
  <c r="DU157" i="11"/>
  <c r="P158" i="11"/>
  <c r="Q158" i="11"/>
  <c r="R158" i="1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AY158" i="11"/>
  <c r="BB158" i="11"/>
  <c r="BC158" i="11"/>
  <c r="BD158" i="11"/>
  <c r="BE158" i="11"/>
  <c r="BF158" i="11"/>
  <c r="BG158" i="11"/>
  <c r="BH158" i="11"/>
  <c r="BI158" i="11"/>
  <c r="BJ158" i="11"/>
  <c r="BK158" i="11"/>
  <c r="BL158" i="11"/>
  <c r="BM158" i="11"/>
  <c r="BN158" i="11"/>
  <c r="BO158" i="11"/>
  <c r="BP158" i="11"/>
  <c r="BQ158" i="11"/>
  <c r="BR158" i="11"/>
  <c r="BS158" i="11"/>
  <c r="BT158" i="11"/>
  <c r="BU158" i="11"/>
  <c r="BV158" i="11"/>
  <c r="BW158" i="11"/>
  <c r="BX158" i="11"/>
  <c r="BY158" i="11"/>
  <c r="BZ158" i="11"/>
  <c r="CA158" i="11"/>
  <c r="CB158" i="11"/>
  <c r="CC158" i="11"/>
  <c r="CD158" i="11"/>
  <c r="CE158" i="11"/>
  <c r="CF158" i="11"/>
  <c r="CG158" i="11"/>
  <c r="CH158" i="11"/>
  <c r="CI158" i="11"/>
  <c r="CL158" i="11"/>
  <c r="CM158" i="11"/>
  <c r="CN158" i="11"/>
  <c r="CO158" i="11"/>
  <c r="CP158" i="11"/>
  <c r="CQ158" i="11"/>
  <c r="CR158" i="11"/>
  <c r="CS158" i="11"/>
  <c r="CT158" i="11"/>
  <c r="CU158" i="11"/>
  <c r="CV158" i="11"/>
  <c r="CW158" i="11"/>
  <c r="CX158" i="11"/>
  <c r="CY158" i="11"/>
  <c r="CZ158" i="11"/>
  <c r="DA158" i="11"/>
  <c r="DB158" i="11"/>
  <c r="DC158" i="11"/>
  <c r="DD158" i="11"/>
  <c r="DE158" i="11"/>
  <c r="DF158" i="11"/>
  <c r="DG158" i="11"/>
  <c r="DH158" i="11"/>
  <c r="DI158" i="11"/>
  <c r="DJ158" i="11"/>
  <c r="DK158" i="11"/>
  <c r="DL158" i="11"/>
  <c r="DM158" i="11"/>
  <c r="DN158" i="11"/>
  <c r="DO158" i="11"/>
  <c r="DP158" i="11"/>
  <c r="DQ158" i="11"/>
  <c r="DR158" i="11"/>
  <c r="DS158" i="11"/>
  <c r="DT158" i="11"/>
  <c r="DU158" i="11"/>
  <c r="P159" i="11"/>
  <c r="Q159" i="11"/>
  <c r="R159" i="1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AY159" i="11"/>
  <c r="BB159" i="11"/>
  <c r="BC159" i="11"/>
  <c r="BD159" i="11"/>
  <c r="BE159" i="11"/>
  <c r="BF159" i="11"/>
  <c r="BG159" i="11"/>
  <c r="BH159" i="11"/>
  <c r="BI159" i="11"/>
  <c r="BJ159" i="11"/>
  <c r="BK159" i="11"/>
  <c r="BL159" i="11"/>
  <c r="BM159" i="11"/>
  <c r="BN159" i="11"/>
  <c r="BO159" i="11"/>
  <c r="BP159" i="11"/>
  <c r="BQ159" i="11"/>
  <c r="BR159" i="11"/>
  <c r="BS159" i="11"/>
  <c r="BT159" i="11"/>
  <c r="BU159" i="11"/>
  <c r="BV159" i="11"/>
  <c r="BW159" i="11"/>
  <c r="BX159" i="11"/>
  <c r="BY159" i="11"/>
  <c r="BZ159" i="11"/>
  <c r="CA159" i="11"/>
  <c r="CB159" i="11"/>
  <c r="CC159" i="11"/>
  <c r="CD159" i="11"/>
  <c r="CE159" i="11"/>
  <c r="CF159" i="11"/>
  <c r="CG159" i="11"/>
  <c r="CH159" i="11"/>
  <c r="CI159" i="11"/>
  <c r="CL159" i="11"/>
  <c r="CM159" i="11"/>
  <c r="CN159" i="11"/>
  <c r="CO159" i="11"/>
  <c r="CP159" i="11"/>
  <c r="CQ159" i="11"/>
  <c r="CR159" i="11"/>
  <c r="CS159" i="11"/>
  <c r="CT159" i="11"/>
  <c r="CU159" i="11"/>
  <c r="CV159" i="11"/>
  <c r="CW159" i="11"/>
  <c r="CX159" i="11"/>
  <c r="CY159" i="11"/>
  <c r="CZ159" i="11"/>
  <c r="DA159" i="11"/>
  <c r="DB159" i="11"/>
  <c r="DC159" i="11"/>
  <c r="DD159" i="11"/>
  <c r="DE159" i="11"/>
  <c r="DF159" i="11"/>
  <c r="DG159" i="11"/>
  <c r="DH159" i="11"/>
  <c r="DI159" i="11"/>
  <c r="DJ159" i="11"/>
  <c r="DK159" i="11"/>
  <c r="DL159" i="11"/>
  <c r="DM159" i="11"/>
  <c r="DN159" i="11"/>
  <c r="DO159" i="11"/>
  <c r="DP159" i="11"/>
  <c r="DQ159" i="11"/>
  <c r="DR159" i="11"/>
  <c r="DS159" i="11"/>
  <c r="DT159" i="11"/>
  <c r="DU159" i="11"/>
  <c r="P160" i="11"/>
  <c r="Q160" i="11"/>
  <c r="R160" i="1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AY160" i="11"/>
  <c r="BB160" i="11"/>
  <c r="BC160" i="11"/>
  <c r="BD160" i="11"/>
  <c r="BE160" i="11"/>
  <c r="BF160" i="11"/>
  <c r="BG160" i="11"/>
  <c r="BH160" i="11"/>
  <c r="BI160" i="11"/>
  <c r="BJ160" i="11"/>
  <c r="BK160" i="11"/>
  <c r="BL160" i="11"/>
  <c r="BM160" i="11"/>
  <c r="BN160" i="11"/>
  <c r="BO160" i="11"/>
  <c r="BP160" i="11"/>
  <c r="BQ160" i="11"/>
  <c r="BR160" i="11"/>
  <c r="BS160" i="11"/>
  <c r="BT160" i="11"/>
  <c r="BU160" i="11"/>
  <c r="BV160" i="11"/>
  <c r="BW160" i="11"/>
  <c r="BX160" i="11"/>
  <c r="BY160" i="11"/>
  <c r="BZ160" i="11"/>
  <c r="CA160" i="11"/>
  <c r="CB160" i="11"/>
  <c r="CC160" i="11"/>
  <c r="CD160" i="11"/>
  <c r="CE160" i="11"/>
  <c r="CF160" i="11"/>
  <c r="CG160" i="11"/>
  <c r="CH160" i="11"/>
  <c r="CI160" i="11"/>
  <c r="CL160" i="11"/>
  <c r="CM160" i="11"/>
  <c r="CN160" i="11"/>
  <c r="CO160" i="11"/>
  <c r="CP160" i="11"/>
  <c r="CQ160" i="11"/>
  <c r="CR160" i="11"/>
  <c r="CS160" i="11"/>
  <c r="CT160" i="11"/>
  <c r="CU160" i="11"/>
  <c r="CV160" i="11"/>
  <c r="CW160" i="11"/>
  <c r="CX160" i="11"/>
  <c r="CY160" i="11"/>
  <c r="CZ160" i="11"/>
  <c r="DA160" i="11"/>
  <c r="DB160" i="11"/>
  <c r="DC160" i="11"/>
  <c r="DD160" i="11"/>
  <c r="DE160" i="11"/>
  <c r="DF160" i="11"/>
  <c r="DG160" i="11"/>
  <c r="DH160" i="11"/>
  <c r="DI160" i="11"/>
  <c r="DJ160" i="11"/>
  <c r="DK160" i="11"/>
  <c r="DL160" i="11"/>
  <c r="DM160" i="11"/>
  <c r="DN160" i="11"/>
  <c r="DO160" i="11"/>
  <c r="DP160" i="11"/>
  <c r="DQ160" i="11"/>
  <c r="DR160" i="11"/>
  <c r="DS160" i="11"/>
  <c r="DT160" i="11"/>
  <c r="DU160" i="11"/>
  <c r="P161" i="11"/>
  <c r="Q161" i="11"/>
  <c r="R161" i="1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AY161" i="11"/>
  <c r="BB161" i="11"/>
  <c r="BC161" i="11"/>
  <c r="BD161" i="11"/>
  <c r="BE161" i="11"/>
  <c r="BF161" i="11"/>
  <c r="BG161" i="11"/>
  <c r="BH161" i="11"/>
  <c r="BI161" i="11"/>
  <c r="BJ161" i="11"/>
  <c r="BK161" i="11"/>
  <c r="BL161" i="11"/>
  <c r="BM161" i="11"/>
  <c r="BN161" i="11"/>
  <c r="BO161" i="11"/>
  <c r="BP161" i="11"/>
  <c r="BQ161" i="11"/>
  <c r="BR161" i="11"/>
  <c r="BS161" i="11"/>
  <c r="BT161" i="11"/>
  <c r="BU161" i="11"/>
  <c r="BV161" i="11"/>
  <c r="BW161" i="11"/>
  <c r="BX161" i="11"/>
  <c r="BY161" i="11"/>
  <c r="BZ161" i="11"/>
  <c r="CA161" i="11"/>
  <c r="CB161" i="11"/>
  <c r="CC161" i="11"/>
  <c r="CD161" i="11"/>
  <c r="CE161" i="11"/>
  <c r="CF161" i="11"/>
  <c r="CG161" i="11"/>
  <c r="CH161" i="11"/>
  <c r="CI161" i="11"/>
  <c r="CL161" i="11"/>
  <c r="CM161" i="11"/>
  <c r="CN161" i="11"/>
  <c r="CO161" i="11"/>
  <c r="CP161" i="11"/>
  <c r="CQ161" i="11"/>
  <c r="CR161" i="11"/>
  <c r="CS161" i="11"/>
  <c r="CT161" i="11"/>
  <c r="CU161" i="11"/>
  <c r="CV161" i="11"/>
  <c r="CW161" i="11"/>
  <c r="CX161" i="11"/>
  <c r="CY161" i="11"/>
  <c r="CZ161" i="11"/>
  <c r="DA161" i="11"/>
  <c r="DB161" i="11"/>
  <c r="DC161" i="11"/>
  <c r="DD161" i="11"/>
  <c r="DE161" i="11"/>
  <c r="DF161" i="11"/>
  <c r="DG161" i="11"/>
  <c r="DH161" i="11"/>
  <c r="DI161" i="11"/>
  <c r="DJ161" i="11"/>
  <c r="DK161" i="11"/>
  <c r="DL161" i="11"/>
  <c r="DM161" i="11"/>
  <c r="DN161" i="11"/>
  <c r="DO161" i="11"/>
  <c r="DP161" i="11"/>
  <c r="DQ161" i="11"/>
  <c r="DR161" i="11"/>
  <c r="DS161" i="11"/>
  <c r="DT161" i="11"/>
  <c r="DU161" i="11"/>
  <c r="P162" i="11"/>
  <c r="Q162" i="11"/>
  <c r="R162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AY162" i="11"/>
  <c r="BB162" i="11"/>
  <c r="BC162" i="11"/>
  <c r="BD162" i="11"/>
  <c r="BE162" i="11"/>
  <c r="BF162" i="11"/>
  <c r="BG162" i="11"/>
  <c r="BH162" i="11"/>
  <c r="BI162" i="11"/>
  <c r="BJ162" i="11"/>
  <c r="BK162" i="11"/>
  <c r="BL162" i="11"/>
  <c r="BM162" i="11"/>
  <c r="BN162" i="11"/>
  <c r="BO162" i="11"/>
  <c r="BP162" i="11"/>
  <c r="BQ162" i="11"/>
  <c r="BR162" i="11"/>
  <c r="BS162" i="11"/>
  <c r="BT162" i="11"/>
  <c r="BU162" i="11"/>
  <c r="BV162" i="11"/>
  <c r="BW162" i="11"/>
  <c r="BX162" i="11"/>
  <c r="BY162" i="11"/>
  <c r="BZ162" i="11"/>
  <c r="CA162" i="11"/>
  <c r="CB162" i="11"/>
  <c r="CC162" i="11"/>
  <c r="CD162" i="11"/>
  <c r="CE162" i="11"/>
  <c r="CF162" i="11"/>
  <c r="CG162" i="11"/>
  <c r="CH162" i="11"/>
  <c r="CI162" i="11"/>
  <c r="CL162" i="11"/>
  <c r="CM162" i="11"/>
  <c r="CN162" i="11"/>
  <c r="CO162" i="11"/>
  <c r="CP162" i="11"/>
  <c r="CQ162" i="11"/>
  <c r="CR162" i="11"/>
  <c r="CS162" i="11"/>
  <c r="CT162" i="11"/>
  <c r="CU162" i="11"/>
  <c r="CV162" i="11"/>
  <c r="CW162" i="11"/>
  <c r="CX162" i="11"/>
  <c r="CY162" i="11"/>
  <c r="CZ162" i="11"/>
  <c r="DA162" i="11"/>
  <c r="DB162" i="11"/>
  <c r="DC162" i="11"/>
  <c r="DD162" i="11"/>
  <c r="DE162" i="11"/>
  <c r="DF162" i="11"/>
  <c r="DG162" i="11"/>
  <c r="DH162" i="11"/>
  <c r="DI162" i="11"/>
  <c r="DJ162" i="11"/>
  <c r="DK162" i="11"/>
  <c r="DL162" i="11"/>
  <c r="DM162" i="11"/>
  <c r="DN162" i="11"/>
  <c r="DO162" i="11"/>
  <c r="DP162" i="11"/>
  <c r="DQ162" i="11"/>
  <c r="DR162" i="11"/>
  <c r="DS162" i="11"/>
  <c r="DT162" i="11"/>
  <c r="DU162" i="11"/>
  <c r="P163" i="11"/>
  <c r="Q163" i="11"/>
  <c r="R163" i="1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AY163" i="11"/>
  <c r="BB163" i="11"/>
  <c r="BC163" i="11"/>
  <c r="BD163" i="11"/>
  <c r="BE163" i="11"/>
  <c r="BF163" i="11"/>
  <c r="BG163" i="11"/>
  <c r="BH163" i="11"/>
  <c r="BI163" i="11"/>
  <c r="BJ163" i="11"/>
  <c r="BK163" i="11"/>
  <c r="BL163" i="11"/>
  <c r="BM163" i="11"/>
  <c r="BN163" i="11"/>
  <c r="BO163" i="11"/>
  <c r="BP163" i="11"/>
  <c r="BQ163" i="11"/>
  <c r="BR163" i="11"/>
  <c r="BS163" i="11"/>
  <c r="BT163" i="11"/>
  <c r="BU163" i="11"/>
  <c r="BV163" i="11"/>
  <c r="BW163" i="11"/>
  <c r="BX163" i="11"/>
  <c r="BY163" i="11"/>
  <c r="BZ163" i="11"/>
  <c r="CA163" i="11"/>
  <c r="CB163" i="11"/>
  <c r="CC163" i="11"/>
  <c r="CD163" i="11"/>
  <c r="CE163" i="11"/>
  <c r="CF163" i="11"/>
  <c r="CG163" i="11"/>
  <c r="CH163" i="11"/>
  <c r="CI163" i="11"/>
  <c r="CL163" i="11"/>
  <c r="CM163" i="11"/>
  <c r="CN163" i="11"/>
  <c r="CO163" i="11"/>
  <c r="CP163" i="11"/>
  <c r="CQ163" i="11"/>
  <c r="CR163" i="11"/>
  <c r="CS163" i="11"/>
  <c r="CT163" i="11"/>
  <c r="CU163" i="11"/>
  <c r="CV163" i="11"/>
  <c r="CW163" i="11"/>
  <c r="CX163" i="11"/>
  <c r="CY163" i="11"/>
  <c r="CZ163" i="11"/>
  <c r="DA163" i="11"/>
  <c r="DB163" i="11"/>
  <c r="DC163" i="11"/>
  <c r="DD163" i="11"/>
  <c r="DE163" i="11"/>
  <c r="DF163" i="11"/>
  <c r="DG163" i="11"/>
  <c r="DH163" i="11"/>
  <c r="DI163" i="11"/>
  <c r="DJ163" i="11"/>
  <c r="DK163" i="11"/>
  <c r="DL163" i="11"/>
  <c r="DM163" i="11"/>
  <c r="DN163" i="11"/>
  <c r="DO163" i="11"/>
  <c r="DP163" i="11"/>
  <c r="DQ163" i="11"/>
  <c r="DR163" i="11"/>
  <c r="DS163" i="11"/>
  <c r="DT163" i="11"/>
  <c r="DU163" i="11"/>
  <c r="P164" i="11"/>
  <c r="Q164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AY164" i="11"/>
  <c r="BB164" i="11"/>
  <c r="BC164" i="11"/>
  <c r="BD164" i="11"/>
  <c r="BE164" i="11"/>
  <c r="BF164" i="11"/>
  <c r="BG164" i="11"/>
  <c r="BH164" i="11"/>
  <c r="BI164" i="11"/>
  <c r="BJ164" i="11"/>
  <c r="BK164" i="11"/>
  <c r="BL164" i="11"/>
  <c r="BM164" i="11"/>
  <c r="BN164" i="11"/>
  <c r="BO164" i="11"/>
  <c r="BP164" i="11"/>
  <c r="BQ164" i="11"/>
  <c r="BR164" i="11"/>
  <c r="BS164" i="11"/>
  <c r="BT164" i="11"/>
  <c r="BU164" i="11"/>
  <c r="BV164" i="11"/>
  <c r="BW164" i="11"/>
  <c r="BX164" i="11"/>
  <c r="BY164" i="11"/>
  <c r="BZ164" i="11"/>
  <c r="CA164" i="11"/>
  <c r="CB164" i="11"/>
  <c r="CC164" i="11"/>
  <c r="CD164" i="11"/>
  <c r="CE164" i="11"/>
  <c r="CF164" i="11"/>
  <c r="CG164" i="11"/>
  <c r="CH164" i="11"/>
  <c r="CI164" i="11"/>
  <c r="CL164" i="11"/>
  <c r="CM164" i="11"/>
  <c r="CN164" i="11"/>
  <c r="CO164" i="11"/>
  <c r="CP164" i="11"/>
  <c r="CQ164" i="11"/>
  <c r="CR164" i="11"/>
  <c r="CS164" i="11"/>
  <c r="CT164" i="11"/>
  <c r="CU164" i="11"/>
  <c r="CV164" i="11"/>
  <c r="CW164" i="11"/>
  <c r="CX164" i="11"/>
  <c r="CY164" i="11"/>
  <c r="CZ164" i="11"/>
  <c r="DA164" i="11"/>
  <c r="DB164" i="11"/>
  <c r="DC164" i="11"/>
  <c r="DD164" i="11"/>
  <c r="DE164" i="11"/>
  <c r="DF164" i="11"/>
  <c r="DG164" i="11"/>
  <c r="DH164" i="11"/>
  <c r="DI164" i="11"/>
  <c r="DJ164" i="11"/>
  <c r="DK164" i="11"/>
  <c r="DL164" i="11"/>
  <c r="DM164" i="11"/>
  <c r="DN164" i="11"/>
  <c r="DO164" i="11"/>
  <c r="DP164" i="11"/>
  <c r="DQ164" i="11"/>
  <c r="DR164" i="11"/>
  <c r="DS164" i="11"/>
  <c r="DT164" i="11"/>
  <c r="DU164" i="11"/>
  <c r="P165" i="11"/>
  <c r="Q165" i="11"/>
  <c r="R165" i="1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AY165" i="11"/>
  <c r="BB165" i="11"/>
  <c r="BC165" i="11"/>
  <c r="BD165" i="11"/>
  <c r="BE165" i="11"/>
  <c r="BF165" i="11"/>
  <c r="BG165" i="11"/>
  <c r="BH165" i="11"/>
  <c r="BI165" i="11"/>
  <c r="BJ165" i="11"/>
  <c r="BK165" i="11"/>
  <c r="BL165" i="11"/>
  <c r="BM165" i="11"/>
  <c r="BN165" i="11"/>
  <c r="BO165" i="11"/>
  <c r="BP165" i="11"/>
  <c r="BQ165" i="11"/>
  <c r="BR165" i="11"/>
  <c r="BS165" i="11"/>
  <c r="BT165" i="11"/>
  <c r="BU165" i="11"/>
  <c r="BV165" i="11"/>
  <c r="BW165" i="11"/>
  <c r="BX165" i="11"/>
  <c r="BY165" i="11"/>
  <c r="BZ165" i="11"/>
  <c r="CA165" i="11"/>
  <c r="CB165" i="11"/>
  <c r="CC165" i="11"/>
  <c r="CD165" i="11"/>
  <c r="CE165" i="11"/>
  <c r="CF165" i="11"/>
  <c r="CG165" i="11"/>
  <c r="CH165" i="11"/>
  <c r="CI165" i="11"/>
  <c r="CL165" i="11"/>
  <c r="CM165" i="11"/>
  <c r="CN165" i="11"/>
  <c r="CO165" i="11"/>
  <c r="CP165" i="11"/>
  <c r="CQ165" i="11"/>
  <c r="CR165" i="11"/>
  <c r="CS165" i="11"/>
  <c r="CT165" i="11"/>
  <c r="CU165" i="11"/>
  <c r="CV165" i="11"/>
  <c r="CW165" i="11"/>
  <c r="CX165" i="11"/>
  <c r="CY165" i="11"/>
  <c r="CZ165" i="11"/>
  <c r="DA165" i="11"/>
  <c r="DB165" i="11"/>
  <c r="DC165" i="11"/>
  <c r="DD165" i="11"/>
  <c r="DE165" i="11"/>
  <c r="DF165" i="11"/>
  <c r="DG165" i="11"/>
  <c r="DH165" i="11"/>
  <c r="DI165" i="11"/>
  <c r="DJ165" i="11"/>
  <c r="DK165" i="11"/>
  <c r="DL165" i="11"/>
  <c r="DM165" i="11"/>
  <c r="DN165" i="11"/>
  <c r="DO165" i="11"/>
  <c r="DP165" i="11"/>
  <c r="DQ165" i="11"/>
  <c r="DR165" i="11"/>
  <c r="DS165" i="11"/>
  <c r="DT165" i="11"/>
  <c r="DU165" i="11"/>
  <c r="P166" i="11"/>
  <c r="Q166" i="11"/>
  <c r="R166" i="1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AY166" i="11"/>
  <c r="BB166" i="11"/>
  <c r="BC166" i="11"/>
  <c r="BD166" i="11"/>
  <c r="BE166" i="11"/>
  <c r="BF166" i="11"/>
  <c r="BG166" i="11"/>
  <c r="BH166" i="11"/>
  <c r="BI166" i="11"/>
  <c r="BJ166" i="11"/>
  <c r="BK166" i="11"/>
  <c r="BL166" i="11"/>
  <c r="BM166" i="11"/>
  <c r="BN166" i="11"/>
  <c r="BO166" i="11"/>
  <c r="BP166" i="11"/>
  <c r="BQ166" i="11"/>
  <c r="BR166" i="11"/>
  <c r="BS166" i="11"/>
  <c r="BT166" i="11"/>
  <c r="BU166" i="11"/>
  <c r="BV166" i="11"/>
  <c r="BW166" i="11"/>
  <c r="BX166" i="11"/>
  <c r="BY166" i="11"/>
  <c r="BZ166" i="11"/>
  <c r="CA166" i="11"/>
  <c r="CB166" i="11"/>
  <c r="CC166" i="11"/>
  <c r="CD166" i="11"/>
  <c r="CE166" i="11"/>
  <c r="CF166" i="11"/>
  <c r="CG166" i="11"/>
  <c r="CH166" i="11"/>
  <c r="CI166" i="11"/>
  <c r="CL166" i="11"/>
  <c r="CM166" i="11"/>
  <c r="CN166" i="11"/>
  <c r="CO166" i="11"/>
  <c r="CP166" i="11"/>
  <c r="CQ166" i="11"/>
  <c r="CR166" i="11"/>
  <c r="CS166" i="11"/>
  <c r="CT166" i="11"/>
  <c r="CU166" i="11"/>
  <c r="CV166" i="11"/>
  <c r="CW166" i="11"/>
  <c r="CX166" i="11"/>
  <c r="CY166" i="11"/>
  <c r="CZ166" i="11"/>
  <c r="DA166" i="11"/>
  <c r="DB166" i="11"/>
  <c r="DC166" i="11"/>
  <c r="DD166" i="11"/>
  <c r="DE166" i="11"/>
  <c r="DF166" i="11"/>
  <c r="DG166" i="11"/>
  <c r="DH166" i="11"/>
  <c r="DI166" i="11"/>
  <c r="DJ166" i="11"/>
  <c r="DK166" i="11"/>
  <c r="DL166" i="11"/>
  <c r="DM166" i="11"/>
  <c r="DN166" i="11"/>
  <c r="DO166" i="11"/>
  <c r="DP166" i="11"/>
  <c r="DQ166" i="11"/>
  <c r="DR166" i="11"/>
  <c r="DS166" i="11"/>
  <c r="DT166" i="11"/>
  <c r="DU166" i="11"/>
  <c r="P167" i="11"/>
  <c r="Q167" i="11"/>
  <c r="R167" i="1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AY167" i="11"/>
  <c r="BB167" i="11"/>
  <c r="BC167" i="11"/>
  <c r="BD167" i="11"/>
  <c r="BE167" i="11"/>
  <c r="BF167" i="11"/>
  <c r="BG167" i="11"/>
  <c r="BH167" i="11"/>
  <c r="BI167" i="11"/>
  <c r="BJ167" i="11"/>
  <c r="BK167" i="11"/>
  <c r="BL167" i="11"/>
  <c r="BM167" i="11"/>
  <c r="BN167" i="11"/>
  <c r="BO167" i="11"/>
  <c r="BP167" i="11"/>
  <c r="BQ167" i="11"/>
  <c r="BR167" i="11"/>
  <c r="BS167" i="11"/>
  <c r="BT167" i="11"/>
  <c r="BU167" i="11"/>
  <c r="BV167" i="11"/>
  <c r="BW167" i="11"/>
  <c r="BX167" i="11"/>
  <c r="BY167" i="11"/>
  <c r="BZ167" i="11"/>
  <c r="CA167" i="11"/>
  <c r="CB167" i="11"/>
  <c r="CC167" i="11"/>
  <c r="CD167" i="11"/>
  <c r="CE167" i="11"/>
  <c r="CF167" i="11"/>
  <c r="CG167" i="11"/>
  <c r="CH167" i="11"/>
  <c r="CI167" i="11"/>
  <c r="CL167" i="11"/>
  <c r="CM167" i="11"/>
  <c r="CN167" i="11"/>
  <c r="CO167" i="11"/>
  <c r="CP167" i="11"/>
  <c r="CQ167" i="11"/>
  <c r="CR167" i="11"/>
  <c r="CS167" i="11"/>
  <c r="CT167" i="11"/>
  <c r="CU167" i="11"/>
  <c r="CV167" i="11"/>
  <c r="CW167" i="11"/>
  <c r="CX167" i="11"/>
  <c r="CY167" i="11"/>
  <c r="CZ167" i="11"/>
  <c r="DA167" i="11"/>
  <c r="DB167" i="11"/>
  <c r="DC167" i="11"/>
  <c r="DD167" i="11"/>
  <c r="DE167" i="11"/>
  <c r="DF167" i="11"/>
  <c r="DG167" i="11"/>
  <c r="DH167" i="11"/>
  <c r="DI167" i="11"/>
  <c r="DJ167" i="11"/>
  <c r="DK167" i="11"/>
  <c r="DL167" i="11"/>
  <c r="DM167" i="11"/>
  <c r="DN167" i="11"/>
  <c r="DO167" i="11"/>
  <c r="DP167" i="11"/>
  <c r="DQ167" i="11"/>
  <c r="DR167" i="11"/>
  <c r="DS167" i="11"/>
  <c r="DT167" i="11"/>
  <c r="DU167" i="11"/>
  <c r="P168" i="11"/>
  <c r="Q168" i="11"/>
  <c r="R168" i="1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AY168" i="11"/>
  <c r="BB168" i="11"/>
  <c r="BC168" i="11"/>
  <c r="BD168" i="11"/>
  <c r="BE168" i="11"/>
  <c r="BF168" i="11"/>
  <c r="BG168" i="11"/>
  <c r="BH168" i="11"/>
  <c r="BI168" i="11"/>
  <c r="BJ168" i="11"/>
  <c r="BK168" i="11"/>
  <c r="BL168" i="11"/>
  <c r="BM168" i="11"/>
  <c r="BN168" i="11"/>
  <c r="BO168" i="11"/>
  <c r="BP168" i="11"/>
  <c r="BQ168" i="11"/>
  <c r="BR168" i="11"/>
  <c r="BS168" i="11"/>
  <c r="BT168" i="11"/>
  <c r="BU168" i="11"/>
  <c r="BV168" i="11"/>
  <c r="BW168" i="11"/>
  <c r="BX168" i="11"/>
  <c r="BY168" i="11"/>
  <c r="BZ168" i="11"/>
  <c r="CA168" i="11"/>
  <c r="CB168" i="11"/>
  <c r="CC168" i="11"/>
  <c r="CD168" i="11"/>
  <c r="CE168" i="11"/>
  <c r="CF168" i="11"/>
  <c r="CG168" i="11"/>
  <c r="CH168" i="11"/>
  <c r="CI168" i="11"/>
  <c r="CL168" i="11"/>
  <c r="CM168" i="11"/>
  <c r="CN168" i="11"/>
  <c r="CO168" i="11"/>
  <c r="CP168" i="11"/>
  <c r="CQ168" i="11"/>
  <c r="CR168" i="11"/>
  <c r="CS168" i="11"/>
  <c r="CT168" i="11"/>
  <c r="CU168" i="11"/>
  <c r="CV168" i="11"/>
  <c r="CW168" i="11"/>
  <c r="CX168" i="11"/>
  <c r="CY168" i="11"/>
  <c r="CZ168" i="11"/>
  <c r="DA168" i="11"/>
  <c r="DB168" i="11"/>
  <c r="DC168" i="11"/>
  <c r="DD168" i="11"/>
  <c r="DE168" i="11"/>
  <c r="DF168" i="11"/>
  <c r="DG168" i="11"/>
  <c r="DH168" i="11"/>
  <c r="DI168" i="11"/>
  <c r="DJ168" i="11"/>
  <c r="DK168" i="11"/>
  <c r="DL168" i="11"/>
  <c r="DM168" i="11"/>
  <c r="DN168" i="11"/>
  <c r="DO168" i="11"/>
  <c r="DP168" i="11"/>
  <c r="DQ168" i="11"/>
  <c r="DR168" i="11"/>
  <c r="DS168" i="11"/>
  <c r="DT168" i="11"/>
  <c r="DU168" i="11"/>
  <c r="P169" i="11"/>
  <c r="Q169" i="11"/>
  <c r="R169" i="1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AY169" i="11"/>
  <c r="BB169" i="11"/>
  <c r="BC169" i="11"/>
  <c r="BD169" i="11"/>
  <c r="BE169" i="11"/>
  <c r="BF169" i="11"/>
  <c r="BG169" i="11"/>
  <c r="BH169" i="11"/>
  <c r="BI169" i="11"/>
  <c r="BJ169" i="11"/>
  <c r="BK169" i="11"/>
  <c r="BL169" i="11"/>
  <c r="BM169" i="11"/>
  <c r="BN169" i="11"/>
  <c r="BO169" i="11"/>
  <c r="BP169" i="11"/>
  <c r="BQ169" i="11"/>
  <c r="BR169" i="11"/>
  <c r="BS169" i="11"/>
  <c r="BT169" i="11"/>
  <c r="BU169" i="11"/>
  <c r="BV169" i="11"/>
  <c r="BW169" i="11"/>
  <c r="BX169" i="11"/>
  <c r="BY169" i="11"/>
  <c r="BZ169" i="11"/>
  <c r="CA169" i="11"/>
  <c r="CB169" i="11"/>
  <c r="CC169" i="11"/>
  <c r="CD169" i="11"/>
  <c r="CE169" i="11"/>
  <c r="CF169" i="11"/>
  <c r="CG169" i="11"/>
  <c r="CH169" i="11"/>
  <c r="CI169" i="11"/>
  <c r="CL169" i="11"/>
  <c r="CM169" i="11"/>
  <c r="CN169" i="11"/>
  <c r="CO169" i="11"/>
  <c r="CP169" i="11"/>
  <c r="CQ169" i="11"/>
  <c r="CR169" i="11"/>
  <c r="CS169" i="11"/>
  <c r="CT169" i="11"/>
  <c r="CU169" i="11"/>
  <c r="CV169" i="11"/>
  <c r="CW169" i="11"/>
  <c r="CX169" i="11"/>
  <c r="CY169" i="11"/>
  <c r="CZ169" i="11"/>
  <c r="DA169" i="11"/>
  <c r="DB169" i="11"/>
  <c r="DC169" i="11"/>
  <c r="DD169" i="11"/>
  <c r="DE169" i="11"/>
  <c r="DF169" i="11"/>
  <c r="DG169" i="11"/>
  <c r="DH169" i="11"/>
  <c r="DI169" i="11"/>
  <c r="DJ169" i="11"/>
  <c r="DK169" i="11"/>
  <c r="DL169" i="11"/>
  <c r="DM169" i="11"/>
  <c r="DN169" i="11"/>
  <c r="DO169" i="11"/>
  <c r="DP169" i="11"/>
  <c r="DQ169" i="11"/>
  <c r="DR169" i="11"/>
  <c r="DS169" i="11"/>
  <c r="DT169" i="11"/>
  <c r="DU169" i="11"/>
  <c r="P170" i="11"/>
  <c r="Q170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AY170" i="11"/>
  <c r="BB170" i="11"/>
  <c r="BC170" i="11"/>
  <c r="BD170" i="11"/>
  <c r="BE170" i="11"/>
  <c r="BF170" i="11"/>
  <c r="BG170" i="11"/>
  <c r="BH170" i="11"/>
  <c r="BI170" i="11"/>
  <c r="BJ170" i="11"/>
  <c r="BK170" i="11"/>
  <c r="BL170" i="11"/>
  <c r="BM170" i="11"/>
  <c r="BN170" i="11"/>
  <c r="BO170" i="11"/>
  <c r="BP170" i="11"/>
  <c r="BQ170" i="11"/>
  <c r="BR170" i="11"/>
  <c r="BS170" i="11"/>
  <c r="BT170" i="11"/>
  <c r="BU170" i="11"/>
  <c r="BV170" i="11"/>
  <c r="BW170" i="11"/>
  <c r="BX170" i="11"/>
  <c r="BY170" i="11"/>
  <c r="BZ170" i="11"/>
  <c r="CA170" i="11"/>
  <c r="CB170" i="11"/>
  <c r="CC170" i="11"/>
  <c r="CD170" i="11"/>
  <c r="CE170" i="11"/>
  <c r="CF170" i="11"/>
  <c r="CG170" i="11"/>
  <c r="CH170" i="11"/>
  <c r="CI170" i="11"/>
  <c r="CL170" i="11"/>
  <c r="CM170" i="11"/>
  <c r="CN170" i="11"/>
  <c r="CO170" i="11"/>
  <c r="CP170" i="11"/>
  <c r="CQ170" i="11"/>
  <c r="CR170" i="11"/>
  <c r="CS170" i="11"/>
  <c r="CT170" i="11"/>
  <c r="CU170" i="11"/>
  <c r="CV170" i="11"/>
  <c r="CW170" i="11"/>
  <c r="CX170" i="11"/>
  <c r="CY170" i="11"/>
  <c r="CZ170" i="11"/>
  <c r="DA170" i="11"/>
  <c r="DB170" i="11"/>
  <c r="DC170" i="11"/>
  <c r="DD170" i="11"/>
  <c r="DE170" i="11"/>
  <c r="DF170" i="11"/>
  <c r="DG170" i="11"/>
  <c r="DH170" i="11"/>
  <c r="DI170" i="11"/>
  <c r="DJ170" i="11"/>
  <c r="DK170" i="11"/>
  <c r="DL170" i="11"/>
  <c r="DM170" i="11"/>
  <c r="DN170" i="11"/>
  <c r="DO170" i="11"/>
  <c r="DP170" i="11"/>
  <c r="DQ170" i="11"/>
  <c r="DR170" i="11"/>
  <c r="DS170" i="11"/>
  <c r="DT170" i="11"/>
  <c r="DU170" i="11"/>
  <c r="P171" i="11"/>
  <c r="Q171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AY171" i="11"/>
  <c r="BB171" i="11"/>
  <c r="BC171" i="11"/>
  <c r="BD171" i="11"/>
  <c r="BE171" i="11"/>
  <c r="BF171" i="11"/>
  <c r="BG171" i="11"/>
  <c r="BH171" i="11"/>
  <c r="BI171" i="11"/>
  <c r="BJ171" i="11"/>
  <c r="BK171" i="11"/>
  <c r="BL171" i="11"/>
  <c r="BM171" i="11"/>
  <c r="BN171" i="11"/>
  <c r="BO171" i="11"/>
  <c r="BP171" i="11"/>
  <c r="BQ171" i="11"/>
  <c r="BR171" i="11"/>
  <c r="BS171" i="11"/>
  <c r="BT171" i="11"/>
  <c r="BU171" i="11"/>
  <c r="BV171" i="11"/>
  <c r="BW171" i="11"/>
  <c r="BX171" i="11"/>
  <c r="BY171" i="11"/>
  <c r="BZ171" i="11"/>
  <c r="CA171" i="11"/>
  <c r="CB171" i="11"/>
  <c r="CC171" i="11"/>
  <c r="CD171" i="11"/>
  <c r="CE171" i="11"/>
  <c r="CF171" i="11"/>
  <c r="CG171" i="11"/>
  <c r="CH171" i="11"/>
  <c r="CI171" i="11"/>
  <c r="CL171" i="11"/>
  <c r="CM171" i="11"/>
  <c r="CN171" i="11"/>
  <c r="CO171" i="11"/>
  <c r="CP171" i="11"/>
  <c r="CQ171" i="11"/>
  <c r="CR171" i="11"/>
  <c r="CS171" i="11"/>
  <c r="CT171" i="11"/>
  <c r="CU171" i="11"/>
  <c r="CV171" i="11"/>
  <c r="CW171" i="11"/>
  <c r="CX171" i="11"/>
  <c r="CY171" i="11"/>
  <c r="CZ171" i="11"/>
  <c r="DA171" i="11"/>
  <c r="DB171" i="11"/>
  <c r="DC171" i="11"/>
  <c r="DD171" i="11"/>
  <c r="DE171" i="11"/>
  <c r="DF171" i="11"/>
  <c r="DG171" i="11"/>
  <c r="DH171" i="11"/>
  <c r="DI171" i="11"/>
  <c r="DJ171" i="11"/>
  <c r="DK171" i="11"/>
  <c r="DL171" i="11"/>
  <c r="DM171" i="11"/>
  <c r="DN171" i="11"/>
  <c r="DO171" i="11"/>
  <c r="DP171" i="11"/>
  <c r="DQ171" i="11"/>
  <c r="DR171" i="11"/>
  <c r="DS171" i="11"/>
  <c r="DT171" i="11"/>
  <c r="DU171" i="11"/>
  <c r="P172" i="11"/>
  <c r="Q172" i="11"/>
  <c r="R172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AY172" i="11"/>
  <c r="BB172" i="11"/>
  <c r="BC172" i="11"/>
  <c r="BD172" i="11"/>
  <c r="BE172" i="11"/>
  <c r="BF172" i="11"/>
  <c r="BG172" i="11"/>
  <c r="BH172" i="11"/>
  <c r="BI172" i="11"/>
  <c r="BJ172" i="11"/>
  <c r="BK172" i="11"/>
  <c r="BL172" i="11"/>
  <c r="BM172" i="11"/>
  <c r="BN172" i="11"/>
  <c r="BO172" i="11"/>
  <c r="BP172" i="11"/>
  <c r="BQ172" i="11"/>
  <c r="BR172" i="11"/>
  <c r="BS172" i="11"/>
  <c r="BT172" i="11"/>
  <c r="BU172" i="11"/>
  <c r="BV172" i="11"/>
  <c r="BW172" i="11"/>
  <c r="BX172" i="11"/>
  <c r="BY172" i="11"/>
  <c r="BZ172" i="11"/>
  <c r="CA172" i="11"/>
  <c r="CB172" i="11"/>
  <c r="CC172" i="11"/>
  <c r="CD172" i="11"/>
  <c r="CE172" i="11"/>
  <c r="CF172" i="11"/>
  <c r="CG172" i="11"/>
  <c r="CH172" i="11"/>
  <c r="CI172" i="11"/>
  <c r="CL172" i="11"/>
  <c r="CM172" i="11"/>
  <c r="CN172" i="11"/>
  <c r="CO172" i="11"/>
  <c r="CP172" i="11"/>
  <c r="CQ172" i="11"/>
  <c r="CR172" i="11"/>
  <c r="CS172" i="11"/>
  <c r="CT172" i="11"/>
  <c r="CU172" i="11"/>
  <c r="CV172" i="11"/>
  <c r="CW172" i="11"/>
  <c r="CX172" i="11"/>
  <c r="CY172" i="11"/>
  <c r="CZ172" i="11"/>
  <c r="DA172" i="11"/>
  <c r="DB172" i="11"/>
  <c r="DC172" i="11"/>
  <c r="DD172" i="11"/>
  <c r="DE172" i="11"/>
  <c r="DF172" i="11"/>
  <c r="DG172" i="11"/>
  <c r="DH172" i="11"/>
  <c r="DI172" i="11"/>
  <c r="DJ172" i="11"/>
  <c r="DK172" i="11"/>
  <c r="DL172" i="11"/>
  <c r="DM172" i="11"/>
  <c r="DN172" i="11"/>
  <c r="DO172" i="11"/>
  <c r="DP172" i="11"/>
  <c r="DQ172" i="11"/>
  <c r="DR172" i="11"/>
  <c r="DS172" i="11"/>
  <c r="DT172" i="11"/>
  <c r="DU172" i="11"/>
  <c r="P173" i="11"/>
  <c r="Q173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AY173" i="11"/>
  <c r="BB173" i="11"/>
  <c r="BC173" i="11"/>
  <c r="BD173" i="11"/>
  <c r="BE173" i="11"/>
  <c r="BF173" i="11"/>
  <c r="BG173" i="11"/>
  <c r="BH173" i="11"/>
  <c r="BI173" i="11"/>
  <c r="BJ173" i="11"/>
  <c r="BK173" i="11"/>
  <c r="BL173" i="11"/>
  <c r="BM173" i="11"/>
  <c r="BN173" i="11"/>
  <c r="BO173" i="11"/>
  <c r="BP173" i="11"/>
  <c r="BQ173" i="11"/>
  <c r="BR173" i="11"/>
  <c r="BS173" i="11"/>
  <c r="BT173" i="11"/>
  <c r="BU173" i="11"/>
  <c r="BV173" i="11"/>
  <c r="BW173" i="11"/>
  <c r="BX173" i="11"/>
  <c r="BY173" i="11"/>
  <c r="BZ173" i="11"/>
  <c r="CA173" i="11"/>
  <c r="CB173" i="11"/>
  <c r="CC173" i="11"/>
  <c r="CD173" i="11"/>
  <c r="CE173" i="11"/>
  <c r="CF173" i="11"/>
  <c r="CG173" i="11"/>
  <c r="CH173" i="11"/>
  <c r="CI173" i="11"/>
  <c r="CL173" i="11"/>
  <c r="CM173" i="11"/>
  <c r="CN173" i="11"/>
  <c r="CO173" i="11"/>
  <c r="CP173" i="11"/>
  <c r="CQ173" i="11"/>
  <c r="CR173" i="11"/>
  <c r="CS173" i="11"/>
  <c r="CT173" i="11"/>
  <c r="CU173" i="11"/>
  <c r="CV173" i="11"/>
  <c r="CW173" i="11"/>
  <c r="CX173" i="11"/>
  <c r="CY173" i="11"/>
  <c r="CZ173" i="11"/>
  <c r="DA173" i="11"/>
  <c r="DB173" i="11"/>
  <c r="DC173" i="11"/>
  <c r="DD173" i="11"/>
  <c r="DE173" i="11"/>
  <c r="DF173" i="11"/>
  <c r="DG173" i="11"/>
  <c r="DH173" i="11"/>
  <c r="DI173" i="11"/>
  <c r="DJ173" i="11"/>
  <c r="DK173" i="11"/>
  <c r="DL173" i="11"/>
  <c r="DM173" i="11"/>
  <c r="DN173" i="11"/>
  <c r="DO173" i="11"/>
  <c r="DP173" i="11"/>
  <c r="DQ173" i="11"/>
  <c r="DR173" i="11"/>
  <c r="DS173" i="11"/>
  <c r="DT173" i="11"/>
  <c r="DU173" i="11"/>
  <c r="P174" i="11"/>
  <c r="Q174" i="11"/>
  <c r="R174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AY174" i="11"/>
  <c r="BB174" i="11"/>
  <c r="BC174" i="11"/>
  <c r="BD174" i="11"/>
  <c r="BE174" i="11"/>
  <c r="BF174" i="11"/>
  <c r="BG174" i="11"/>
  <c r="BH174" i="11"/>
  <c r="BI174" i="11"/>
  <c r="BJ174" i="11"/>
  <c r="BK174" i="11"/>
  <c r="BL174" i="11"/>
  <c r="BM174" i="11"/>
  <c r="BN174" i="11"/>
  <c r="BO174" i="11"/>
  <c r="BP174" i="11"/>
  <c r="BQ174" i="11"/>
  <c r="BR174" i="11"/>
  <c r="BS174" i="11"/>
  <c r="BT174" i="11"/>
  <c r="BU174" i="11"/>
  <c r="BV174" i="11"/>
  <c r="BW174" i="11"/>
  <c r="BX174" i="11"/>
  <c r="BY174" i="11"/>
  <c r="BZ174" i="11"/>
  <c r="CA174" i="11"/>
  <c r="CB174" i="11"/>
  <c r="CC174" i="11"/>
  <c r="CD174" i="11"/>
  <c r="CE174" i="11"/>
  <c r="CF174" i="11"/>
  <c r="CG174" i="11"/>
  <c r="CH174" i="11"/>
  <c r="CI174" i="11"/>
  <c r="CL174" i="11"/>
  <c r="CM174" i="11"/>
  <c r="CN174" i="11"/>
  <c r="CO174" i="11"/>
  <c r="CP174" i="11"/>
  <c r="CQ174" i="11"/>
  <c r="CR174" i="11"/>
  <c r="CS174" i="11"/>
  <c r="CT174" i="11"/>
  <c r="CU174" i="11"/>
  <c r="CV174" i="11"/>
  <c r="CW174" i="11"/>
  <c r="CX174" i="11"/>
  <c r="CY174" i="11"/>
  <c r="CZ174" i="11"/>
  <c r="DA174" i="11"/>
  <c r="DB174" i="11"/>
  <c r="DC174" i="11"/>
  <c r="DD174" i="11"/>
  <c r="DE174" i="11"/>
  <c r="DF174" i="11"/>
  <c r="DG174" i="11"/>
  <c r="DH174" i="11"/>
  <c r="DI174" i="11"/>
  <c r="DJ174" i="11"/>
  <c r="DK174" i="11"/>
  <c r="DL174" i="11"/>
  <c r="DM174" i="11"/>
  <c r="DN174" i="11"/>
  <c r="DO174" i="11"/>
  <c r="DP174" i="11"/>
  <c r="DQ174" i="11"/>
  <c r="DR174" i="11"/>
  <c r="DS174" i="11"/>
  <c r="DT174" i="11"/>
  <c r="DU174" i="11"/>
</calcChain>
</file>

<file path=xl/sharedStrings.xml><?xml version="1.0" encoding="utf-8"?>
<sst xmlns="http://schemas.openxmlformats.org/spreadsheetml/2006/main" count="687" uniqueCount="199">
  <si>
    <t>Customer</t>
  </si>
  <si>
    <t>Type of Deal</t>
  </si>
  <si>
    <t>Volume (MW/MMBtu)</t>
  </si>
  <si>
    <t>Price</t>
  </si>
  <si>
    <t>Start Date</t>
  </si>
  <si>
    <t>End Date</t>
  </si>
  <si>
    <t>Originator</t>
  </si>
  <si>
    <t>Rosman</t>
  </si>
  <si>
    <t>Krebs</t>
  </si>
  <si>
    <t>Foster</t>
  </si>
  <si>
    <t>Malowney</t>
  </si>
  <si>
    <t>Etringer</t>
  </si>
  <si>
    <t>Montana Power Company</t>
  </si>
  <si>
    <t>Choi</t>
  </si>
  <si>
    <t>Middle Market Running Total</t>
  </si>
  <si>
    <t>Week Ending:</t>
  </si>
  <si>
    <t>Actual</t>
  </si>
  <si>
    <t>Actual/Target</t>
  </si>
  <si>
    <t>Target Flat</t>
  </si>
  <si>
    <t>Percent</t>
  </si>
  <si>
    <t>Total</t>
  </si>
  <si>
    <t>Mackey</t>
  </si>
  <si>
    <t xml:space="preserve">Sum of Value </t>
  </si>
  <si>
    <t>MIDDLE MARKET TRANSACTION SUMMARY</t>
  </si>
  <si>
    <t>DIRECTIONS:</t>
  </si>
  <si>
    <t>1) TOTAL SHEET</t>
  </si>
  <si>
    <t>2) PIVOT TABLE SHEET</t>
  </si>
  <si>
    <t>3) REFRESH DATA</t>
  </si>
  <si>
    <t>…. THIS WILL UPDATE DEALS THAT WERE ENTERED INTO THE TOTAL SHEET TAB</t>
  </si>
  <si>
    <t>(All)</t>
  </si>
  <si>
    <t xml:space="preserve">ENTER EACH DEAL MADE AT THE END OF THE SPREADSHEET - NEXT AVAILABLE LINE </t>
  </si>
  <si>
    <r>
      <t xml:space="preserve">THE </t>
    </r>
    <r>
      <rPr>
        <b/>
        <sz val="12"/>
        <rFont val="Arial"/>
        <family val="2"/>
      </rPr>
      <t xml:space="preserve">1ST </t>
    </r>
    <r>
      <rPr>
        <sz val="10"/>
        <rFont val="Arial"/>
        <family val="2"/>
      </rPr>
      <t>PIVOT TABLE ENABLES THE USER TO DRILL DOWN BY ORIGINATOR, CUSTOMER, OR INCEPTION MONTH</t>
    </r>
  </si>
  <si>
    <r>
      <t xml:space="preserve">THE </t>
    </r>
    <r>
      <rPr>
        <b/>
        <sz val="12"/>
        <rFont val="Arial"/>
        <family val="2"/>
      </rPr>
      <t>3RD</t>
    </r>
    <r>
      <rPr>
        <sz val="10"/>
        <rFont val="Arial"/>
        <family val="2"/>
      </rPr>
      <t xml:space="preserve"> PIVOT TABLE SHOWS ORIGINATOR'S CUSTOMERS &amp;</t>
    </r>
    <r>
      <rPr>
        <sz val="10"/>
        <color indexed="10"/>
        <rFont val="Arial"/>
        <family val="2"/>
      </rPr>
      <t xml:space="preserve"> </t>
    </r>
    <r>
      <rPr>
        <b/>
        <sz val="12"/>
        <color indexed="10"/>
        <rFont val="Arial"/>
        <family val="2"/>
      </rPr>
      <t>$$$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UP TO DATE</t>
    </r>
  </si>
  <si>
    <r>
      <t xml:space="preserve">THE </t>
    </r>
    <r>
      <rPr>
        <b/>
        <sz val="12"/>
        <rFont val="Arial"/>
        <family val="2"/>
      </rPr>
      <t>2ND</t>
    </r>
    <r>
      <rPr>
        <sz val="10"/>
        <rFont val="Arial"/>
        <family val="2"/>
      </rPr>
      <t xml:space="preserve"> PIVOT TABLE SHOWS TOTAL </t>
    </r>
    <r>
      <rPr>
        <b/>
        <sz val="12"/>
        <color indexed="10"/>
        <rFont val="Arial"/>
        <family val="2"/>
      </rPr>
      <t>$$$</t>
    </r>
    <r>
      <rPr>
        <sz val="12"/>
        <color indexed="10"/>
        <rFont val="Arial"/>
        <family val="2"/>
      </rPr>
      <t xml:space="preserve"> </t>
    </r>
    <r>
      <rPr>
        <sz val="10"/>
        <rFont val="Arial"/>
        <family val="2"/>
      </rPr>
      <t>BY ORIGINATOR UP TO DATE</t>
    </r>
  </si>
  <si>
    <r>
      <t xml:space="preserve">SELECT THE PIVOT TABLE - </t>
    </r>
    <r>
      <rPr>
        <i/>
        <sz val="10"/>
        <rFont val="Arial"/>
        <family val="2"/>
      </rPr>
      <t>RIGHT CLICK</t>
    </r>
    <r>
      <rPr>
        <sz val="10"/>
        <rFont val="Arial"/>
      </rPr>
      <t xml:space="preserve"> AND CHOOSE </t>
    </r>
    <r>
      <rPr>
        <u/>
        <sz val="10"/>
        <rFont val="Arial"/>
        <family val="2"/>
      </rPr>
      <t>REFRESH DATA</t>
    </r>
  </si>
  <si>
    <r>
      <t xml:space="preserve">(Make sure to </t>
    </r>
    <r>
      <rPr>
        <b/>
        <i/>
        <u/>
        <sz val="12"/>
        <color indexed="18"/>
        <rFont val="Arial"/>
        <family val="2"/>
      </rPr>
      <t>'REFRESH DATA'</t>
    </r>
    <r>
      <rPr>
        <b/>
        <i/>
        <u/>
        <sz val="12"/>
        <color indexed="10"/>
        <rFont val="Arial"/>
        <family val="2"/>
      </rPr>
      <t xml:space="preserve"> </t>
    </r>
    <r>
      <rPr>
        <sz val="10"/>
        <rFont val="Arial"/>
      </rPr>
      <t>in the Pivot Table</t>
    </r>
  </si>
  <si>
    <t>Energy West Resources</t>
  </si>
  <si>
    <t>Conoco Pipeline</t>
  </si>
  <si>
    <t>Peak</t>
  </si>
  <si>
    <t>Swerzbin</t>
  </si>
  <si>
    <t>Washington Water Power</t>
  </si>
  <si>
    <t>Azusa</t>
  </si>
  <si>
    <t>Grant County PUD</t>
  </si>
  <si>
    <t>SMUD</t>
  </si>
  <si>
    <t>Turlock Irrigation District</t>
  </si>
  <si>
    <t>Off Peak</t>
  </si>
  <si>
    <t>Public Service Company of Colorado</t>
  </si>
  <si>
    <t>Flat</t>
  </si>
  <si>
    <t>Puget Sound Energy</t>
  </si>
  <si>
    <t>Calpine</t>
  </si>
  <si>
    <t>CRC</t>
  </si>
  <si>
    <t>Arizona Public Service</t>
  </si>
  <si>
    <t>Ward</t>
  </si>
  <si>
    <t>Tucson/WAPA-LC</t>
  </si>
  <si>
    <t>Choi/Ward</t>
  </si>
  <si>
    <t>Citizens Utilities</t>
  </si>
  <si>
    <t>WAPA</t>
  </si>
  <si>
    <t>Powerex</t>
  </si>
  <si>
    <t>Enron Energy Services</t>
  </si>
  <si>
    <t>Krebs/Foster</t>
  </si>
  <si>
    <t>LADWP</t>
  </si>
  <si>
    <t>Eugene Water and Electric Board</t>
  </si>
  <si>
    <t>Glendale</t>
  </si>
  <si>
    <t>Pasadena</t>
  </si>
  <si>
    <t>Nevada Power</t>
  </si>
  <si>
    <t>Swezbin</t>
  </si>
  <si>
    <t>Rosman/Foster</t>
  </si>
  <si>
    <t>Seattle City Light</t>
  </si>
  <si>
    <t>CDWR</t>
  </si>
  <si>
    <t>Krebs/Wolfe</t>
  </si>
  <si>
    <t>NCPA</t>
  </si>
  <si>
    <t>Idaho Power Company</t>
  </si>
  <si>
    <t>Public Service Company of New Mexico</t>
  </si>
  <si>
    <t>Tacoma City Light</t>
  </si>
  <si>
    <t>Valley Electric</t>
  </si>
  <si>
    <t>Bonneville Power Administration</t>
  </si>
  <si>
    <t>Wolfe</t>
  </si>
  <si>
    <t>Modesto</t>
  </si>
  <si>
    <t>Tillamook PUD</t>
  </si>
  <si>
    <t>Wolfe/Etringer</t>
  </si>
  <si>
    <t>Info Source</t>
  </si>
  <si>
    <t>Market Info</t>
  </si>
  <si>
    <t>Date</t>
  </si>
  <si>
    <t>Region</t>
  </si>
  <si>
    <t>Book</t>
  </si>
  <si>
    <t>Northwest</t>
  </si>
  <si>
    <t xml:space="preserve">Q4 01 and 02 Mid C trading $2 over previous, told Mike and he sold 150 MW. </t>
  </si>
  <si>
    <t>Vernon</t>
  </si>
  <si>
    <t>Rosman/Wolfe</t>
  </si>
  <si>
    <t>IPP up by 6:00 Sunday May7th, PV unit up by Sunday</t>
  </si>
  <si>
    <t>SW</t>
  </si>
  <si>
    <t>Badeer/Motley</t>
  </si>
  <si>
    <t>El Paso Electric</t>
  </si>
  <si>
    <t>Choi/Rosman</t>
  </si>
  <si>
    <t>Delano Energy Company</t>
  </si>
  <si>
    <t>Riverside</t>
  </si>
  <si>
    <t>Merced</t>
  </si>
  <si>
    <t>Floor</t>
  </si>
  <si>
    <t>San Juan #3 Down on Fri</t>
  </si>
  <si>
    <t>Sempra Trading</t>
  </si>
  <si>
    <t>Ward/Foster</t>
  </si>
  <si>
    <t>CSU</t>
  </si>
  <si>
    <t>forcasted load for summer - jun=669pk,616avg, jul=720pk, 661avg., aug=715pk, 648 avg., sep=683pk, 633avg.</t>
  </si>
  <si>
    <t>Rockies</t>
  </si>
  <si>
    <t>Alonso/Motley</t>
  </si>
  <si>
    <t>Smurfit-Stone</t>
  </si>
  <si>
    <t>APX</t>
  </si>
  <si>
    <t>CSU/WAPA</t>
  </si>
  <si>
    <t>CSU received 50 MW of firm Trans from San Juan to Midway for June-Sept.  We will be able to use what they don't use - 1st look.</t>
  </si>
  <si>
    <t>Alonso/Fisher</t>
  </si>
  <si>
    <t>APS</t>
  </si>
  <si>
    <t xml:space="preserve">Nixon tripped 5/23/00 - </t>
  </si>
  <si>
    <t>W. Phx expansion - #4 - 125 capacity ETA summer 2001;phase 2 - #5 - new build 2 CC's for 500 MW, constr. Started, expected online 2002; can move turbines betwee #5 and gas fired PV expansion which is fully permitted for 1000 MW want 2000 between 2003&amp;2007.</t>
  </si>
  <si>
    <t>Deseret</t>
  </si>
  <si>
    <t>Anaheim</t>
  </si>
  <si>
    <t>Conoco Power Marketing</t>
  </si>
  <si>
    <t>Krebs/Rosman</t>
  </si>
  <si>
    <t>WAPA-CRSP</t>
  </si>
  <si>
    <t xml:space="preserve">WAPA </t>
  </si>
  <si>
    <t>Ash Grove Cement</t>
  </si>
  <si>
    <t>Sempra Development</t>
  </si>
  <si>
    <t>Kaiser</t>
  </si>
  <si>
    <t xml:space="preserve">Snohomish County PUD </t>
  </si>
  <si>
    <t>TransAlta</t>
  </si>
  <si>
    <t>Krebs/Scholtes</t>
  </si>
  <si>
    <t>Passed on that WNP2 is expected down until Mid July instead of 6/30/00. Also BPA short by approx 800 July 1-15.</t>
  </si>
  <si>
    <t>Swerzbin/Crandall</t>
  </si>
  <si>
    <t>Malowney/Krebs</t>
  </si>
  <si>
    <t xml:space="preserve">Told me that the volume forecast was going down apprx. 3 maf and that the corps report had old data and that the change in generation was minus 1000 MW-mo.  This was of extreme interest to Tim H and trading.  </t>
  </si>
  <si>
    <t>WAPA/CRC</t>
  </si>
  <si>
    <t>Calpine and Duke have bought more than 500 MWs of transmission capacity from WestWing to Mead</t>
  </si>
  <si>
    <t>PNM</t>
  </si>
  <si>
    <t xml:space="preserve">Avista </t>
  </si>
  <si>
    <t>Plains Electric</t>
  </si>
  <si>
    <t>Louisiana-Pacific</t>
  </si>
  <si>
    <t>Tucson</t>
  </si>
  <si>
    <t>California</t>
  </si>
  <si>
    <t>Glendale got an out of market request on July 24th</t>
  </si>
  <si>
    <t>Roseville</t>
  </si>
  <si>
    <t>Roseville in June saw total demand increase from 87 gigs to 92/power costs increased from 4cents to 12 cents</t>
  </si>
  <si>
    <t>Colorado Springs Utilities</t>
  </si>
  <si>
    <t>Portland General</t>
  </si>
  <si>
    <t>Ward/Rosman</t>
  </si>
  <si>
    <t>Rosman/Foster/Krebs</t>
  </si>
  <si>
    <t>BPA buying Balance of Aug and September to cover WNP2 outage</t>
  </si>
  <si>
    <t>Crandall/Swerzbin</t>
  </si>
  <si>
    <t>Santa Clara</t>
  </si>
  <si>
    <t>Rags/NCPA</t>
  </si>
  <si>
    <t>ABAG is buying power from Calpine's Geyser Green Energy for BOY and 2001 at a fixed price</t>
  </si>
  <si>
    <t>Badeer/Swerzbin</t>
  </si>
  <si>
    <t>Luzenac America</t>
  </si>
  <si>
    <t>Wheelabrator Martell</t>
  </si>
  <si>
    <t>Enron Wind Corp</t>
  </si>
  <si>
    <t>Confirmed PV outage from Oct '01 to Nov '01, 1240 MW is affected</t>
  </si>
  <si>
    <t>Confirmed that no PV units tripped to offset rumors, sold BOM markets on that information</t>
  </si>
  <si>
    <t xml:space="preserve">CRC </t>
  </si>
  <si>
    <t>WAPA-Lower Colorado</t>
  </si>
  <si>
    <t>Choi/Scholtes</t>
  </si>
  <si>
    <t>Tri-States G&amp;T</t>
  </si>
  <si>
    <t>Ward/Krebs</t>
  </si>
  <si>
    <t>PG&amp;E</t>
  </si>
  <si>
    <t>McMinnville</t>
  </si>
  <si>
    <t>Redding</t>
  </si>
  <si>
    <t>Bought '01-'03 Flat at low 50's from a Marketer</t>
  </si>
  <si>
    <t>NW</t>
  </si>
  <si>
    <t>Wheelabrator Shasta</t>
  </si>
  <si>
    <t>Pacificorp</t>
  </si>
  <si>
    <t xml:space="preserve">BPA indicated that they have been buying unit contingent power for this 02-06 term at $45-46/MWh and that they are going to try to load these costs onto slice purchasers. </t>
  </si>
  <si>
    <t xml:space="preserve">Tacoma </t>
  </si>
  <si>
    <t>Ward/Rosman/Foster</t>
  </si>
  <si>
    <t>SoCal Edison</t>
  </si>
  <si>
    <t>Shasta Lake</t>
  </si>
  <si>
    <t>Salt River Project Transmission</t>
  </si>
  <si>
    <t>WALC</t>
  </si>
  <si>
    <t>Cominco LTD</t>
  </si>
  <si>
    <t>Rawson</t>
  </si>
  <si>
    <t>Hinson Power</t>
  </si>
  <si>
    <t>Krebs/Scholtes/Williams</t>
  </si>
  <si>
    <t>San Francisco</t>
  </si>
  <si>
    <t>Data</t>
  </si>
  <si>
    <t xml:space="preserve">Count of Value </t>
  </si>
  <si>
    <t xml:space="preserve">Total Sum of Value </t>
  </si>
  <si>
    <t xml:space="preserve">Total Count of Value </t>
  </si>
  <si>
    <t>Count of Value</t>
  </si>
  <si>
    <t>Total Count of Value</t>
  </si>
  <si>
    <t>MWD</t>
  </si>
  <si>
    <t xml:space="preserve"> </t>
  </si>
  <si>
    <t xml:space="preserve">Roseville </t>
  </si>
  <si>
    <t>Off-Peak</t>
  </si>
  <si>
    <t>Weekdays</t>
  </si>
  <si>
    <t>Sat</t>
  </si>
  <si>
    <t>Sun</t>
  </si>
  <si>
    <t>Hol</t>
  </si>
  <si>
    <t>Week</t>
  </si>
  <si>
    <t>MWhs</t>
  </si>
  <si>
    <t>Off-Peak MWhs</t>
  </si>
  <si>
    <t>Peak MWhs</t>
  </si>
  <si>
    <t>Value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</si>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</sst>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6" formatCode="_(&quot;$&quot;* #,##0_);_(&quot;$&quot;* \(#,##0\);_(&quot;$&quot;* &quot;-&quot;??_);_(@_)"/>
    <numFmt numFmtId="170" formatCode="_(* #,##0_);_(* \(#,##0\);_(* &quot;-&quot;??_);_(@_)"/>
    <numFmt numFmtId="179" formatCode="&quot;£&quot;#,##0;[Red]\-&quot;£&quot;#,##0"/>
    <numFmt numFmtId="181" formatCode="&quot;£&quot;#,##0.00;[Red]\-&quot;£&quot;#,##0.00"/>
    <numFmt numFmtId="182" formatCode="_-&quot;£&quot;* #,##0_-;\-&quot;£&quot;* #,##0_-;_-&quot;£&quot;* &quot;-&quot;_-;_-@_-"/>
    <numFmt numFmtId="183" formatCode="_-* #,##0_-;\-* #,##0_-;_-* &quot;-&quot;_-;_-@_-"/>
    <numFmt numFmtId="184" formatCode="_-&quot;£&quot;* #,##0.00_-;\-&quot;£&quot;* #,##0.00_-;_-&quot;£&quot;* &quot;-&quot;??_-;_-@_-"/>
    <numFmt numFmtId="185" formatCode="_-* #,##0.00_-;\-* #,##0.00_-;_-* &quot;-&quot;??_-;_-@_-"/>
    <numFmt numFmtId="229" formatCode="0.00_)"/>
    <numFmt numFmtId="247" formatCode="#,##0_);[Red]\(#,##0\);\-"/>
    <numFmt numFmtId="248" formatCode="&quot;$&quot;#,##0.0_);[Red]\(&quot;$&quot;#,##0.0\)"/>
    <numFmt numFmtId="249" formatCode="&quot;$&quot;\ \ #,##0_);[Red]\(&quot;$&quot;\ \ #,##0\)"/>
    <numFmt numFmtId="250" formatCode="&quot;$&quot;\ \ #,##0.0_);[Red]\(&quot;$&quot;\ \ #,##0.0\)"/>
    <numFmt numFmtId="268" formatCode="_(* #,##0.0_);_(* \(#,##0.0\);_(* &quot;-&quot;_);_(@_)"/>
    <numFmt numFmtId="269" formatCode="#,##0.0000_);\(#,##0.0000\);_ \-\ \ "/>
    <numFmt numFmtId="270" formatCode="0.0_%;\(0.0\)%;\ \-\ \ \ "/>
    <numFmt numFmtId="271" formatCode="0.0%_;\(0.0\)%;\ \-\ \ \ "/>
    <numFmt numFmtId="281" formatCode="&quot;$&quot;#,##0;\-&quot;$&quot;#,##0"/>
    <numFmt numFmtId="282" formatCode="&quot;$&quot;#,##0;[Red]\-&quot;$&quot;#,##0"/>
    <numFmt numFmtId="284" formatCode="&quot;$&quot;#,##0.00;[Red]\-&quot;$&quot;#,##0.00"/>
    <numFmt numFmtId="285" formatCode="_-&quot;$&quot;* #,##0_-;\-&quot;$&quot;* #,##0_-;_-&quot;$&quot;* &quot;-&quot;_-;_-@_-"/>
    <numFmt numFmtId="286" formatCode="_-&quot;$&quot;* #,##0.00_-;\-&quot;$&quot;* #,##0.00_-;_-&quot;$&quot;* &quot;-&quot;??_-;_-@_-"/>
    <numFmt numFmtId="347" formatCode="mm/dd/yy"/>
    <numFmt numFmtId="352" formatCode="General_)"/>
  </numFmts>
  <fonts count="50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</font>
    <font>
      <b/>
      <sz val="9.5"/>
      <name val="Courier"/>
    </font>
    <font>
      <sz val="10"/>
      <name val="MS Sans Serif"/>
    </font>
    <font>
      <sz val="12"/>
      <name val="Century Schoolbook"/>
    </font>
    <font>
      <sz val="8"/>
      <name val="Arial"/>
    </font>
    <font>
      <sz val="10"/>
      <name val="MS Sans Serif"/>
      <family val="2"/>
    </font>
    <font>
      <sz val="10"/>
      <name val="Helv"/>
    </font>
    <font>
      <b/>
      <sz val="9.85"/>
      <name val="Times New Roman"/>
    </font>
    <font>
      <b/>
      <sz val="12"/>
      <name val="Times New Roman"/>
    </font>
    <font>
      <b/>
      <sz val="12"/>
      <name val="Arial"/>
      <family val="2"/>
    </font>
    <font>
      <b/>
      <i/>
      <sz val="16"/>
      <name val="Helv"/>
    </font>
    <font>
      <sz val="10"/>
      <name val="Times New Roman"/>
      <family val="1"/>
    </font>
    <font>
      <sz val="11"/>
      <name val="Arial"/>
    </font>
    <font>
      <sz val="10"/>
      <name val="Univers (W1)"/>
    </font>
    <font>
      <sz val="12"/>
      <name val="Times New Roman"/>
    </font>
    <font>
      <sz val="10"/>
      <name val="Geneva"/>
    </font>
    <font>
      <sz val="12"/>
      <name val="Helv"/>
    </font>
    <font>
      <sz val="10"/>
      <color indexed="8"/>
      <name val="MS Sans Serif"/>
    </font>
    <font>
      <sz val="9.85"/>
      <name val="Times New Roman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b/>
      <i/>
      <sz val="14"/>
      <color indexed="18"/>
      <name val="Arial"/>
      <family val="2"/>
    </font>
    <font>
      <b/>
      <u/>
      <sz val="12"/>
      <name val="Arial"/>
      <family val="2"/>
    </font>
    <font>
      <b/>
      <sz val="10"/>
      <color indexed="18"/>
      <name val="Arial"/>
      <family val="2"/>
    </font>
    <font>
      <sz val="12"/>
      <color indexed="10"/>
      <name val="Arial"/>
      <family val="2"/>
    </font>
    <font>
      <b/>
      <sz val="8"/>
      <color indexed="18"/>
      <name val="Arial"/>
      <family val="2"/>
    </font>
    <font>
      <sz val="10"/>
      <color indexed="18"/>
      <name val="Arial"/>
      <family val="2"/>
    </font>
    <font>
      <b/>
      <sz val="8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18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i/>
      <u/>
      <sz val="12"/>
      <color indexed="10"/>
      <name val="Arial"/>
      <family val="2"/>
    </font>
    <font>
      <b/>
      <i/>
      <u/>
      <sz val="12"/>
      <color indexed="18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name val="Arial"/>
    </font>
    <font>
      <sz val="12"/>
      <name val="Arial"/>
    </font>
    <font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3" fillId="2" borderId="0" applyNumberFormat="0" applyBorder="0" applyAlignment="0" applyProtection="0"/>
    <xf numFmtId="0" fontId="14" fillId="0" borderId="1" applyNumberFormat="0" applyAlignment="0" applyProtection="0">
      <alignment horizontal="left" vertical="center"/>
    </xf>
    <xf numFmtId="0" fontId="14" fillId="0" borderId="2">
      <alignment horizontal="left" vertical="center"/>
    </xf>
    <xf numFmtId="10" fontId="3" fillId="3" borderId="3" applyNumberFormat="0" applyBorder="0" applyAlignment="0" applyProtection="0"/>
    <xf numFmtId="229" fontId="15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119">
    <xf numFmtId="0" fontId="0" fillId="0" borderId="0" xfId="0"/>
    <xf numFmtId="0" fontId="27" fillId="0" borderId="0" xfId="0" applyFont="1" applyAlignment="1">
      <alignment horizontal="centerContinuous"/>
    </xf>
    <xf numFmtId="10" fontId="2" fillId="0" borderId="0" xfId="8" applyNumberFormat="1"/>
    <xf numFmtId="14" fontId="0" fillId="0" borderId="0" xfId="0" applyNumberFormat="1"/>
    <xf numFmtId="166" fontId="2" fillId="0" borderId="0" xfId="2" applyNumberFormat="1"/>
    <xf numFmtId="166" fontId="0" fillId="0" borderId="0" xfId="0" applyNumberFormat="1"/>
    <xf numFmtId="170" fontId="2" fillId="0" borderId="0" xfId="1" applyNumberFormat="1"/>
    <xf numFmtId="170" fontId="0" fillId="0" borderId="0" xfId="0" applyNumberFormat="1"/>
    <xf numFmtId="0" fontId="24" fillId="4" borderId="3" xfId="0" applyFont="1" applyFill="1" applyBorder="1" applyAlignment="1">
      <alignment horizontal="center"/>
    </xf>
    <xf numFmtId="10" fontId="24" fillId="4" borderId="3" xfId="8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wrapText="1"/>
    </xf>
    <xf numFmtId="0" fontId="1" fillId="5" borderId="5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0" fillId="6" borderId="0" xfId="0" applyFill="1"/>
    <xf numFmtId="164" fontId="0" fillId="0" borderId="0" xfId="0" applyNumberFormat="1"/>
    <xf numFmtId="1" fontId="1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4" fontId="28" fillId="6" borderId="0" xfId="0" applyNumberFormat="1" applyFont="1" applyFill="1"/>
    <xf numFmtId="0" fontId="1" fillId="5" borderId="8" xfId="0" applyFont="1" applyFill="1" applyBorder="1"/>
    <xf numFmtId="44" fontId="1" fillId="5" borderId="8" xfId="0" applyNumberFormat="1" applyFont="1" applyFill="1" applyBorder="1"/>
    <xf numFmtId="0" fontId="0" fillId="0" borderId="0" xfId="0" applyBorder="1"/>
    <xf numFmtId="0" fontId="29" fillId="5" borderId="9" xfId="0" applyFont="1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0" xfId="0" applyFill="1" applyBorder="1"/>
    <xf numFmtId="0" fontId="0" fillId="5" borderId="13" xfId="0" applyFill="1" applyBorder="1"/>
    <xf numFmtId="0" fontId="30" fillId="5" borderId="12" xfId="0" applyFont="1" applyFill="1" applyBorder="1"/>
    <xf numFmtId="0" fontId="25" fillId="5" borderId="0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31" fillId="5" borderId="0" xfId="0" applyFont="1" applyFill="1" applyBorder="1"/>
    <xf numFmtId="347" fontId="4" fillId="4" borderId="3" xfId="0" applyNumberFormat="1" applyFont="1" applyFill="1" applyBorder="1" applyAlignment="1">
      <alignment horizontal="center" wrapText="1"/>
    </xf>
    <xf numFmtId="347" fontId="0" fillId="0" borderId="0" xfId="0" applyNumberFormat="1" applyAlignment="1">
      <alignment horizontal="center"/>
    </xf>
    <xf numFmtId="0" fontId="33" fillId="4" borderId="3" xfId="0" applyFont="1" applyFill="1" applyBorder="1" applyAlignment="1">
      <alignment horizontal="center" wrapText="1"/>
    </xf>
    <xf numFmtId="0" fontId="34" fillId="0" borderId="0" xfId="0" applyFont="1"/>
    <xf numFmtId="14" fontId="34" fillId="0" borderId="0" xfId="0" applyNumberFormat="1" applyFont="1"/>
    <xf numFmtId="0" fontId="37" fillId="5" borderId="0" xfId="0" applyFont="1" applyFill="1" applyBorder="1"/>
    <xf numFmtId="0" fontId="35" fillId="4" borderId="3" xfId="0" applyFont="1" applyFill="1" applyBorder="1" applyAlignment="1">
      <alignment horizontal="left" wrapText="1"/>
    </xf>
    <xf numFmtId="164" fontId="26" fillId="0" borderId="0" xfId="0" applyNumberFormat="1" applyFont="1" applyAlignment="1">
      <alignment horizontal="left"/>
    </xf>
    <xf numFmtId="4" fontId="4" fillId="4" borderId="3" xfId="2" applyNumberFormat="1" applyFont="1" applyFill="1" applyBorder="1" applyAlignment="1">
      <alignment horizontal="center" wrapText="1"/>
    </xf>
    <xf numFmtId="4" fontId="0" fillId="0" borderId="0" xfId="0" applyNumberFormat="1" applyAlignment="1">
      <alignment horizontal="center"/>
    </xf>
    <xf numFmtId="0" fontId="1" fillId="6" borderId="0" xfId="0" applyFont="1" applyFill="1" applyBorder="1"/>
    <xf numFmtId="44" fontId="1" fillId="6" borderId="0" xfId="0" applyNumberFormat="1" applyFont="1" applyFill="1" applyBorder="1"/>
    <xf numFmtId="14" fontId="0" fillId="0" borderId="0" xfId="0" applyNumberFormat="1" applyAlignment="1">
      <alignment horizontal="center" wrapText="1"/>
    </xf>
    <xf numFmtId="0" fontId="1" fillId="5" borderId="17" xfId="0" applyFont="1" applyFill="1" applyBorder="1"/>
    <xf numFmtId="0" fontId="1" fillId="5" borderId="18" xfId="0" applyFont="1" applyFill="1" applyBorder="1"/>
    <xf numFmtId="0" fontId="1" fillId="5" borderId="19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44" fontId="1" fillId="0" borderId="0" xfId="0" applyNumberFormat="1" applyFont="1" applyFill="1" applyBorder="1"/>
    <xf numFmtId="0" fontId="24" fillId="5" borderId="6" xfId="0" applyFont="1" applyFill="1" applyBorder="1"/>
    <xf numFmtId="0" fontId="24" fillId="5" borderId="17" xfId="0" applyFont="1" applyFill="1" applyBorder="1"/>
    <xf numFmtId="0" fontId="24" fillId="5" borderId="8" xfId="0" applyFont="1" applyFill="1" applyBorder="1"/>
    <xf numFmtId="0" fontId="24" fillId="5" borderId="5" xfId="0" applyFont="1" applyFill="1" applyBorder="1"/>
    <xf numFmtId="44" fontId="24" fillId="5" borderId="6" xfId="0" applyNumberFormat="1" applyFont="1" applyFill="1" applyBorder="1"/>
    <xf numFmtId="44" fontId="24" fillId="5" borderId="8" xfId="0" applyNumberFormat="1" applyFont="1" applyFill="1" applyBorder="1"/>
    <xf numFmtId="43" fontId="24" fillId="5" borderId="20" xfId="0" applyNumberFormat="1" applyFont="1" applyFill="1" applyBorder="1"/>
    <xf numFmtId="43" fontId="24" fillId="5" borderId="21" xfId="0" applyNumberFormat="1" applyFont="1" applyFill="1" applyBorder="1"/>
    <xf numFmtId="43" fontId="24" fillId="5" borderId="5" xfId="0" applyNumberFormat="1" applyFont="1" applyFill="1" applyBorder="1"/>
    <xf numFmtId="43" fontId="1" fillId="5" borderId="20" xfId="0" applyNumberFormat="1" applyFont="1" applyFill="1" applyBorder="1"/>
    <xf numFmtId="43" fontId="1" fillId="5" borderId="21" xfId="0" applyNumberFormat="1" applyFont="1" applyFill="1" applyBorder="1"/>
    <xf numFmtId="43" fontId="1" fillId="5" borderId="5" xfId="0" applyNumberFormat="1" applyFont="1" applyFill="1" applyBorder="1"/>
    <xf numFmtId="0" fontId="24" fillId="5" borderId="18" xfId="0" applyFont="1" applyFill="1" applyBorder="1"/>
    <xf numFmtId="0" fontId="24" fillId="5" borderId="7" xfId="0" applyFont="1" applyFill="1" applyBorder="1"/>
    <xf numFmtId="0" fontId="24" fillId="5" borderId="19" xfId="0" applyFont="1" applyFill="1" applyBorder="1"/>
    <xf numFmtId="0" fontId="25" fillId="0" borderId="0" xfId="0" applyFont="1" applyFill="1" applyBorder="1"/>
    <xf numFmtId="17" fontId="0" fillId="0" borderId="0" xfId="0" applyNumberFormat="1"/>
    <xf numFmtId="43" fontId="0" fillId="0" borderId="0" xfId="1" applyFont="1"/>
    <xf numFmtId="43" fontId="0" fillId="0" borderId="0" xfId="0" applyNumberFormat="1"/>
    <xf numFmtId="164" fontId="24" fillId="0" borderId="9" xfId="0" applyNumberFormat="1" applyFont="1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1" fontId="1" fillId="0" borderId="12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0" fillId="0" borderId="13" xfId="0" applyFill="1" applyBorder="1"/>
    <xf numFmtId="17" fontId="0" fillId="0" borderId="12" xfId="0" applyNumberFormat="1" applyBorder="1"/>
    <xf numFmtId="170" fontId="2" fillId="0" borderId="0" xfId="1" applyNumberFormat="1" applyBorder="1"/>
    <xf numFmtId="43" fontId="2" fillId="0" borderId="0" xfId="1" applyBorder="1"/>
    <xf numFmtId="43" fontId="2" fillId="0" borderId="13" xfId="1" applyBorder="1"/>
    <xf numFmtId="17" fontId="0" fillId="0" borderId="14" xfId="0" applyNumberFormat="1" applyBorder="1"/>
    <xf numFmtId="170" fontId="2" fillId="0" borderId="15" xfId="1" applyNumberFormat="1" applyBorder="1"/>
    <xf numFmtId="43" fontId="2" fillId="0" borderId="15" xfId="1" applyBorder="1"/>
    <xf numFmtId="43" fontId="2" fillId="0" borderId="16" xfId="1" applyBorder="1"/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9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70" fontId="0" fillId="0" borderId="12" xfId="1" applyNumberFormat="1" applyFont="1" applyBorder="1"/>
    <xf numFmtId="170" fontId="0" fillId="0" borderId="13" xfId="1" applyNumberFormat="1" applyFont="1" applyBorder="1"/>
    <xf numFmtId="170" fontId="0" fillId="0" borderId="14" xfId="1" applyNumberFormat="1" applyFont="1" applyBorder="1"/>
    <xf numFmtId="170" fontId="0" fillId="0" borderId="16" xfId="1" applyNumberFormat="1" applyFont="1" applyBorder="1"/>
    <xf numFmtId="43" fontId="0" fillId="0" borderId="0" xfId="1" applyFont="1" applyBorder="1"/>
    <xf numFmtId="43" fontId="0" fillId="0" borderId="15" xfId="1" applyFont="1" applyBorder="1"/>
    <xf numFmtId="0" fontId="24" fillId="0" borderId="9" xfId="0" applyFont="1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170" fontId="0" fillId="0" borderId="0" xfId="1" applyNumberFormat="1" applyFont="1" applyBorder="1"/>
    <xf numFmtId="170" fontId="0" fillId="0" borderId="15" xfId="1" applyNumberFormat="1" applyFont="1" applyBorder="1"/>
    <xf numFmtId="43" fontId="0" fillId="0" borderId="12" xfId="0" applyNumberFormat="1" applyBorder="1"/>
    <xf numFmtId="43" fontId="0" fillId="0" borderId="13" xfId="0" applyNumberFormat="1" applyBorder="1"/>
    <xf numFmtId="43" fontId="0" fillId="0" borderId="14" xfId="0" applyNumberFormat="1" applyBorder="1"/>
    <xf numFmtId="43" fontId="0" fillId="0" borderId="16" xfId="0" applyNumberForma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0">
    <cellStyle name="Comma" xfId="1" builtinId="3"/>
    <cellStyle name="Currency" xfId="2" builtinId="4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Percent" xfId="8" builtinId="5"/>
    <cellStyle name="Percent [2]" xfId="9"/>
  </cellStyles>
  <dxfs count="4">
    <dxf>
      <numFmt numFmtId="35" formatCode="_(* #,##0.00_);_(* \(#,##0.00\);_(* &quot;-&quot;??_);_(@_)"/>
    </dxf>
    <dxf>
      <fill>
        <patternFill>
          <bgColor indexed="42"/>
        </patternFill>
      </fill>
    </dxf>
    <dxf>
      <font>
        <b/>
        <family val="2"/>
      </font>
    </dxf>
    <dxf>
      <fill>
        <patternFill patternType="solid"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Power Sent to CA</a:t>
            </a:r>
          </a:p>
        </c:rich>
      </c:tx>
      <c:layout>
        <c:manualLayout>
          <c:xMode val="edge"/>
          <c:yMode val="edge"/>
          <c:x val="0.3984461709211986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99889012208657"/>
          <c:y val="0.12071778140293637"/>
          <c:w val="0.876803551609323"/>
          <c:h val="0.784665579119086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Total!$O$13:$O$173</c:f>
              <c:numCache>
                <c:formatCode>mmm\-yy</c:formatCode>
                <c:ptCount val="161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  <c:pt idx="55">
                  <c:v>38718</c:v>
                </c:pt>
                <c:pt idx="56">
                  <c:v>38749</c:v>
                </c:pt>
                <c:pt idx="57">
                  <c:v>38777</c:v>
                </c:pt>
                <c:pt idx="58">
                  <c:v>38808</c:v>
                </c:pt>
                <c:pt idx="59">
                  <c:v>38838</c:v>
                </c:pt>
                <c:pt idx="60">
                  <c:v>38869</c:v>
                </c:pt>
                <c:pt idx="61">
                  <c:v>38899</c:v>
                </c:pt>
                <c:pt idx="62">
                  <c:v>38930</c:v>
                </c:pt>
                <c:pt idx="63">
                  <c:v>38961</c:v>
                </c:pt>
                <c:pt idx="64">
                  <c:v>38991</c:v>
                </c:pt>
                <c:pt idx="65">
                  <c:v>39022</c:v>
                </c:pt>
                <c:pt idx="66">
                  <c:v>39052</c:v>
                </c:pt>
                <c:pt idx="67">
                  <c:v>39083</c:v>
                </c:pt>
                <c:pt idx="68">
                  <c:v>39114</c:v>
                </c:pt>
                <c:pt idx="69">
                  <c:v>39142</c:v>
                </c:pt>
                <c:pt idx="70">
                  <c:v>39173</c:v>
                </c:pt>
                <c:pt idx="71">
                  <c:v>39203</c:v>
                </c:pt>
                <c:pt idx="72">
                  <c:v>39234</c:v>
                </c:pt>
                <c:pt idx="73">
                  <c:v>39264</c:v>
                </c:pt>
                <c:pt idx="74">
                  <c:v>39295</c:v>
                </c:pt>
                <c:pt idx="75">
                  <c:v>39326</c:v>
                </c:pt>
                <c:pt idx="76">
                  <c:v>39356</c:v>
                </c:pt>
                <c:pt idx="77">
                  <c:v>39387</c:v>
                </c:pt>
                <c:pt idx="78">
                  <c:v>39417</c:v>
                </c:pt>
                <c:pt idx="79">
                  <c:v>39448</c:v>
                </c:pt>
                <c:pt idx="80">
                  <c:v>39479</c:v>
                </c:pt>
                <c:pt idx="81">
                  <c:v>39508</c:v>
                </c:pt>
                <c:pt idx="82">
                  <c:v>39539</c:v>
                </c:pt>
                <c:pt idx="83">
                  <c:v>39569</c:v>
                </c:pt>
                <c:pt idx="84">
                  <c:v>39600</c:v>
                </c:pt>
                <c:pt idx="85">
                  <c:v>39630</c:v>
                </c:pt>
                <c:pt idx="86">
                  <c:v>39661</c:v>
                </c:pt>
                <c:pt idx="87">
                  <c:v>39692</c:v>
                </c:pt>
                <c:pt idx="88">
                  <c:v>39722</c:v>
                </c:pt>
                <c:pt idx="89">
                  <c:v>39753</c:v>
                </c:pt>
                <c:pt idx="90">
                  <c:v>39783</c:v>
                </c:pt>
                <c:pt idx="91">
                  <c:v>39814</c:v>
                </c:pt>
                <c:pt idx="92">
                  <c:v>39845</c:v>
                </c:pt>
                <c:pt idx="93">
                  <c:v>39873</c:v>
                </c:pt>
                <c:pt idx="94">
                  <c:v>39904</c:v>
                </c:pt>
                <c:pt idx="95">
                  <c:v>39934</c:v>
                </c:pt>
                <c:pt idx="96">
                  <c:v>39965</c:v>
                </c:pt>
                <c:pt idx="97">
                  <c:v>39995</c:v>
                </c:pt>
                <c:pt idx="98">
                  <c:v>40026</c:v>
                </c:pt>
                <c:pt idx="99">
                  <c:v>40057</c:v>
                </c:pt>
                <c:pt idx="100">
                  <c:v>40087</c:v>
                </c:pt>
                <c:pt idx="101">
                  <c:v>40118</c:v>
                </c:pt>
                <c:pt idx="102">
                  <c:v>40148</c:v>
                </c:pt>
                <c:pt idx="103">
                  <c:v>40179</c:v>
                </c:pt>
                <c:pt idx="104">
                  <c:v>40210</c:v>
                </c:pt>
                <c:pt idx="105">
                  <c:v>40238</c:v>
                </c:pt>
                <c:pt idx="106">
                  <c:v>40269</c:v>
                </c:pt>
                <c:pt idx="107">
                  <c:v>40299</c:v>
                </c:pt>
                <c:pt idx="108">
                  <c:v>40330</c:v>
                </c:pt>
                <c:pt idx="109">
                  <c:v>40360</c:v>
                </c:pt>
                <c:pt idx="110">
                  <c:v>40391</c:v>
                </c:pt>
                <c:pt idx="111">
                  <c:v>40422</c:v>
                </c:pt>
                <c:pt idx="112">
                  <c:v>40452</c:v>
                </c:pt>
                <c:pt idx="113">
                  <c:v>40483</c:v>
                </c:pt>
                <c:pt idx="114">
                  <c:v>40513</c:v>
                </c:pt>
                <c:pt idx="115">
                  <c:v>40544</c:v>
                </c:pt>
                <c:pt idx="116">
                  <c:v>40575</c:v>
                </c:pt>
                <c:pt idx="117">
                  <c:v>40603</c:v>
                </c:pt>
                <c:pt idx="118">
                  <c:v>40634</c:v>
                </c:pt>
                <c:pt idx="119">
                  <c:v>40664</c:v>
                </c:pt>
                <c:pt idx="120">
                  <c:v>40695</c:v>
                </c:pt>
                <c:pt idx="121">
                  <c:v>40725</c:v>
                </c:pt>
                <c:pt idx="122">
                  <c:v>40756</c:v>
                </c:pt>
                <c:pt idx="123">
                  <c:v>40787</c:v>
                </c:pt>
                <c:pt idx="124">
                  <c:v>40817</c:v>
                </c:pt>
                <c:pt idx="125">
                  <c:v>40848</c:v>
                </c:pt>
                <c:pt idx="126">
                  <c:v>40878</c:v>
                </c:pt>
                <c:pt idx="127">
                  <c:v>40909</c:v>
                </c:pt>
                <c:pt idx="128">
                  <c:v>40940</c:v>
                </c:pt>
                <c:pt idx="129">
                  <c:v>40969</c:v>
                </c:pt>
                <c:pt idx="130">
                  <c:v>41000</c:v>
                </c:pt>
                <c:pt idx="131">
                  <c:v>41030</c:v>
                </c:pt>
                <c:pt idx="132">
                  <c:v>41061</c:v>
                </c:pt>
                <c:pt idx="133">
                  <c:v>41091</c:v>
                </c:pt>
                <c:pt idx="134">
                  <c:v>41122</c:v>
                </c:pt>
                <c:pt idx="135">
                  <c:v>41153</c:v>
                </c:pt>
                <c:pt idx="136">
                  <c:v>41183</c:v>
                </c:pt>
                <c:pt idx="137">
                  <c:v>41214</c:v>
                </c:pt>
                <c:pt idx="138">
                  <c:v>41244</c:v>
                </c:pt>
                <c:pt idx="139">
                  <c:v>41275</c:v>
                </c:pt>
                <c:pt idx="140">
                  <c:v>41306</c:v>
                </c:pt>
                <c:pt idx="141">
                  <c:v>41334</c:v>
                </c:pt>
                <c:pt idx="142">
                  <c:v>41365</c:v>
                </c:pt>
                <c:pt idx="143">
                  <c:v>41395</c:v>
                </c:pt>
                <c:pt idx="144">
                  <c:v>41426</c:v>
                </c:pt>
                <c:pt idx="145">
                  <c:v>41456</c:v>
                </c:pt>
                <c:pt idx="146">
                  <c:v>41487</c:v>
                </c:pt>
                <c:pt idx="147">
                  <c:v>41518</c:v>
                </c:pt>
                <c:pt idx="148">
                  <c:v>41548</c:v>
                </c:pt>
                <c:pt idx="149">
                  <c:v>41579</c:v>
                </c:pt>
                <c:pt idx="150">
                  <c:v>41609</c:v>
                </c:pt>
                <c:pt idx="151">
                  <c:v>41640</c:v>
                </c:pt>
                <c:pt idx="152">
                  <c:v>41671</c:v>
                </c:pt>
                <c:pt idx="153">
                  <c:v>41699</c:v>
                </c:pt>
                <c:pt idx="154">
                  <c:v>41730</c:v>
                </c:pt>
                <c:pt idx="155">
                  <c:v>41760</c:v>
                </c:pt>
                <c:pt idx="156">
                  <c:v>41791</c:v>
                </c:pt>
                <c:pt idx="157">
                  <c:v>41821</c:v>
                </c:pt>
                <c:pt idx="158">
                  <c:v>41852</c:v>
                </c:pt>
                <c:pt idx="159">
                  <c:v>41883</c:v>
                </c:pt>
                <c:pt idx="160">
                  <c:v>41913</c:v>
                </c:pt>
              </c:numCache>
            </c:numRef>
          </c:cat>
          <c:val>
            <c:numRef>
              <c:f>Total!$AY$13:$AY$173</c:f>
              <c:numCache>
                <c:formatCode>_(* #,##0.00_);_(* \(#,##0.00\);_(* "-"??_);_(@_)</c:formatCode>
                <c:ptCount val="161"/>
                <c:pt idx="0">
                  <c:v>406</c:v>
                </c:pt>
                <c:pt idx="1">
                  <c:v>496</c:v>
                </c:pt>
                <c:pt idx="2">
                  <c:v>496</c:v>
                </c:pt>
                <c:pt idx="3">
                  <c:v>421</c:v>
                </c:pt>
                <c:pt idx="4">
                  <c:v>336</c:v>
                </c:pt>
                <c:pt idx="5">
                  <c:v>311</c:v>
                </c:pt>
                <c:pt idx="6">
                  <c:v>311</c:v>
                </c:pt>
                <c:pt idx="7">
                  <c:v>346</c:v>
                </c:pt>
                <c:pt idx="8">
                  <c:v>346</c:v>
                </c:pt>
                <c:pt idx="9">
                  <c:v>346</c:v>
                </c:pt>
                <c:pt idx="10">
                  <c:v>346</c:v>
                </c:pt>
                <c:pt idx="11">
                  <c:v>346</c:v>
                </c:pt>
                <c:pt idx="12">
                  <c:v>396</c:v>
                </c:pt>
                <c:pt idx="13">
                  <c:v>421</c:v>
                </c:pt>
                <c:pt idx="14">
                  <c:v>421</c:v>
                </c:pt>
                <c:pt idx="15">
                  <c:v>421</c:v>
                </c:pt>
                <c:pt idx="16">
                  <c:v>396</c:v>
                </c:pt>
                <c:pt idx="17">
                  <c:v>396</c:v>
                </c:pt>
                <c:pt idx="18">
                  <c:v>396</c:v>
                </c:pt>
                <c:pt idx="19">
                  <c:v>336</c:v>
                </c:pt>
                <c:pt idx="20">
                  <c:v>336</c:v>
                </c:pt>
                <c:pt idx="21">
                  <c:v>336</c:v>
                </c:pt>
                <c:pt idx="22">
                  <c:v>336</c:v>
                </c:pt>
                <c:pt idx="23">
                  <c:v>336</c:v>
                </c:pt>
                <c:pt idx="24">
                  <c:v>361</c:v>
                </c:pt>
                <c:pt idx="25">
                  <c:v>311</c:v>
                </c:pt>
                <c:pt idx="26">
                  <c:v>311</c:v>
                </c:pt>
                <c:pt idx="27">
                  <c:v>311</c:v>
                </c:pt>
                <c:pt idx="28">
                  <c:v>286</c:v>
                </c:pt>
                <c:pt idx="29">
                  <c:v>286</c:v>
                </c:pt>
                <c:pt idx="30">
                  <c:v>286</c:v>
                </c:pt>
                <c:pt idx="31">
                  <c:v>286</c:v>
                </c:pt>
                <c:pt idx="32">
                  <c:v>286</c:v>
                </c:pt>
                <c:pt idx="33">
                  <c:v>286</c:v>
                </c:pt>
                <c:pt idx="34">
                  <c:v>286</c:v>
                </c:pt>
                <c:pt idx="35">
                  <c:v>286</c:v>
                </c:pt>
                <c:pt idx="36">
                  <c:v>286</c:v>
                </c:pt>
                <c:pt idx="37">
                  <c:v>286</c:v>
                </c:pt>
                <c:pt idx="38">
                  <c:v>286</c:v>
                </c:pt>
                <c:pt idx="39">
                  <c:v>286</c:v>
                </c:pt>
                <c:pt idx="40">
                  <c:v>286</c:v>
                </c:pt>
                <c:pt idx="41">
                  <c:v>311</c:v>
                </c:pt>
                <c:pt idx="42">
                  <c:v>311</c:v>
                </c:pt>
                <c:pt idx="43">
                  <c:v>301</c:v>
                </c:pt>
                <c:pt idx="44">
                  <c:v>301</c:v>
                </c:pt>
                <c:pt idx="45">
                  <c:v>301</c:v>
                </c:pt>
                <c:pt idx="46">
                  <c:v>301</c:v>
                </c:pt>
                <c:pt idx="47">
                  <c:v>301</c:v>
                </c:pt>
                <c:pt idx="48">
                  <c:v>301</c:v>
                </c:pt>
                <c:pt idx="49">
                  <c:v>301</c:v>
                </c:pt>
                <c:pt idx="50">
                  <c:v>301</c:v>
                </c:pt>
                <c:pt idx="51">
                  <c:v>301</c:v>
                </c:pt>
                <c:pt idx="52">
                  <c:v>301</c:v>
                </c:pt>
                <c:pt idx="53">
                  <c:v>301</c:v>
                </c:pt>
                <c:pt idx="54">
                  <c:v>301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4CAF-92DC-5BC1AB6C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873552"/>
        <c:axId val="1"/>
      </c:lineChart>
      <c:dateAx>
        <c:axId val="863873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(MW)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257748776508972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873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Weighted Average Peak Price</a:t>
            </a:r>
          </a:p>
        </c:rich>
      </c:tx>
      <c:layout>
        <c:manualLayout>
          <c:xMode val="edge"/>
          <c:yMode val="edge"/>
          <c:x val="0.3718091009988901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680355160932297E-2"/>
          <c:y val="0.12071778140293637"/>
          <c:w val="0.8901220865704772"/>
          <c:h val="0.784665579119086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'Total (2)'!$CK$14:$CK$174</c:f>
              <c:numCache>
                <c:formatCode>mmm\-yy</c:formatCode>
                <c:ptCount val="161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  <c:pt idx="55">
                  <c:v>38718</c:v>
                </c:pt>
                <c:pt idx="56">
                  <c:v>38749</c:v>
                </c:pt>
                <c:pt idx="57">
                  <c:v>38777</c:v>
                </c:pt>
                <c:pt idx="58">
                  <c:v>38808</c:v>
                </c:pt>
                <c:pt idx="59">
                  <c:v>38838</c:v>
                </c:pt>
                <c:pt idx="60">
                  <c:v>38869</c:v>
                </c:pt>
                <c:pt idx="61">
                  <c:v>38899</c:v>
                </c:pt>
                <c:pt idx="62">
                  <c:v>38930</c:v>
                </c:pt>
                <c:pt idx="63">
                  <c:v>38961</c:v>
                </c:pt>
                <c:pt idx="64">
                  <c:v>38991</c:v>
                </c:pt>
                <c:pt idx="65">
                  <c:v>39022</c:v>
                </c:pt>
                <c:pt idx="66">
                  <c:v>39052</c:v>
                </c:pt>
                <c:pt idx="67">
                  <c:v>39083</c:v>
                </c:pt>
                <c:pt idx="68">
                  <c:v>39114</c:v>
                </c:pt>
                <c:pt idx="69">
                  <c:v>39142</c:v>
                </c:pt>
                <c:pt idx="70">
                  <c:v>39173</c:v>
                </c:pt>
                <c:pt idx="71">
                  <c:v>39203</c:v>
                </c:pt>
                <c:pt idx="72">
                  <c:v>39234</c:v>
                </c:pt>
                <c:pt idx="73">
                  <c:v>39264</c:v>
                </c:pt>
                <c:pt idx="74">
                  <c:v>39295</c:v>
                </c:pt>
                <c:pt idx="75">
                  <c:v>39326</c:v>
                </c:pt>
                <c:pt idx="76">
                  <c:v>39356</c:v>
                </c:pt>
                <c:pt idx="77">
                  <c:v>39387</c:v>
                </c:pt>
                <c:pt idx="78">
                  <c:v>39417</c:v>
                </c:pt>
                <c:pt idx="79">
                  <c:v>39448</c:v>
                </c:pt>
                <c:pt idx="80">
                  <c:v>39479</c:v>
                </c:pt>
                <c:pt idx="81">
                  <c:v>39508</c:v>
                </c:pt>
                <c:pt idx="82">
                  <c:v>39539</c:v>
                </c:pt>
                <c:pt idx="83">
                  <c:v>39569</c:v>
                </c:pt>
                <c:pt idx="84">
                  <c:v>39600</c:v>
                </c:pt>
                <c:pt idx="85">
                  <c:v>39630</c:v>
                </c:pt>
                <c:pt idx="86">
                  <c:v>39661</c:v>
                </c:pt>
                <c:pt idx="87">
                  <c:v>39692</c:v>
                </c:pt>
                <c:pt idx="88">
                  <c:v>39722</c:v>
                </c:pt>
                <c:pt idx="89">
                  <c:v>39753</c:v>
                </c:pt>
                <c:pt idx="90">
                  <c:v>39783</c:v>
                </c:pt>
                <c:pt idx="91">
                  <c:v>39814</c:v>
                </c:pt>
                <c:pt idx="92">
                  <c:v>39845</c:v>
                </c:pt>
                <c:pt idx="93">
                  <c:v>39873</c:v>
                </c:pt>
                <c:pt idx="94">
                  <c:v>39904</c:v>
                </c:pt>
                <c:pt idx="95">
                  <c:v>39934</c:v>
                </c:pt>
                <c:pt idx="96">
                  <c:v>39965</c:v>
                </c:pt>
                <c:pt idx="97">
                  <c:v>39995</c:v>
                </c:pt>
                <c:pt idx="98">
                  <c:v>40026</c:v>
                </c:pt>
                <c:pt idx="99">
                  <c:v>40057</c:v>
                </c:pt>
                <c:pt idx="100">
                  <c:v>40087</c:v>
                </c:pt>
                <c:pt idx="101">
                  <c:v>40118</c:v>
                </c:pt>
                <c:pt idx="102">
                  <c:v>40148</c:v>
                </c:pt>
                <c:pt idx="103">
                  <c:v>40179</c:v>
                </c:pt>
                <c:pt idx="104">
                  <c:v>40210</c:v>
                </c:pt>
                <c:pt idx="105">
                  <c:v>40238</c:v>
                </c:pt>
                <c:pt idx="106">
                  <c:v>40269</c:v>
                </c:pt>
                <c:pt idx="107">
                  <c:v>40299</c:v>
                </c:pt>
                <c:pt idx="108">
                  <c:v>40330</c:v>
                </c:pt>
                <c:pt idx="109">
                  <c:v>40360</c:v>
                </c:pt>
                <c:pt idx="110">
                  <c:v>40391</c:v>
                </c:pt>
                <c:pt idx="111">
                  <c:v>40422</c:v>
                </c:pt>
                <c:pt idx="112">
                  <c:v>40452</c:v>
                </c:pt>
                <c:pt idx="113">
                  <c:v>40483</c:v>
                </c:pt>
                <c:pt idx="114">
                  <c:v>40513</c:v>
                </c:pt>
                <c:pt idx="115">
                  <c:v>40544</c:v>
                </c:pt>
                <c:pt idx="116">
                  <c:v>40575</c:v>
                </c:pt>
                <c:pt idx="117">
                  <c:v>40603</c:v>
                </c:pt>
                <c:pt idx="118">
                  <c:v>40634</c:v>
                </c:pt>
                <c:pt idx="119">
                  <c:v>40664</c:v>
                </c:pt>
                <c:pt idx="120">
                  <c:v>40695</c:v>
                </c:pt>
                <c:pt idx="121">
                  <c:v>40725</c:v>
                </c:pt>
                <c:pt idx="122">
                  <c:v>40756</c:v>
                </c:pt>
                <c:pt idx="123">
                  <c:v>40787</c:v>
                </c:pt>
                <c:pt idx="124">
                  <c:v>40817</c:v>
                </c:pt>
                <c:pt idx="125">
                  <c:v>40848</c:v>
                </c:pt>
                <c:pt idx="126">
                  <c:v>40878</c:v>
                </c:pt>
                <c:pt idx="127">
                  <c:v>40909</c:v>
                </c:pt>
                <c:pt idx="128">
                  <c:v>40940</c:v>
                </c:pt>
                <c:pt idx="129">
                  <c:v>40969</c:v>
                </c:pt>
                <c:pt idx="130">
                  <c:v>41000</c:v>
                </c:pt>
                <c:pt idx="131">
                  <c:v>41030</c:v>
                </c:pt>
                <c:pt idx="132">
                  <c:v>41061</c:v>
                </c:pt>
                <c:pt idx="133">
                  <c:v>41091</c:v>
                </c:pt>
                <c:pt idx="134">
                  <c:v>41122</c:v>
                </c:pt>
                <c:pt idx="135">
                  <c:v>41153</c:v>
                </c:pt>
                <c:pt idx="136">
                  <c:v>41183</c:v>
                </c:pt>
                <c:pt idx="137">
                  <c:v>41214</c:v>
                </c:pt>
                <c:pt idx="138">
                  <c:v>41244</c:v>
                </c:pt>
                <c:pt idx="139">
                  <c:v>41275</c:v>
                </c:pt>
                <c:pt idx="140">
                  <c:v>41306</c:v>
                </c:pt>
                <c:pt idx="141">
                  <c:v>41334</c:v>
                </c:pt>
                <c:pt idx="142">
                  <c:v>41365</c:v>
                </c:pt>
                <c:pt idx="143">
                  <c:v>41395</c:v>
                </c:pt>
                <c:pt idx="144">
                  <c:v>41426</c:v>
                </c:pt>
                <c:pt idx="145">
                  <c:v>41456</c:v>
                </c:pt>
                <c:pt idx="146">
                  <c:v>41487</c:v>
                </c:pt>
                <c:pt idx="147">
                  <c:v>41518</c:v>
                </c:pt>
                <c:pt idx="148">
                  <c:v>41548</c:v>
                </c:pt>
                <c:pt idx="149">
                  <c:v>41579</c:v>
                </c:pt>
                <c:pt idx="150">
                  <c:v>41609</c:v>
                </c:pt>
                <c:pt idx="151">
                  <c:v>41640</c:v>
                </c:pt>
                <c:pt idx="152">
                  <c:v>41671</c:v>
                </c:pt>
                <c:pt idx="153">
                  <c:v>41699</c:v>
                </c:pt>
                <c:pt idx="154">
                  <c:v>41730</c:v>
                </c:pt>
                <c:pt idx="155">
                  <c:v>41760</c:v>
                </c:pt>
                <c:pt idx="156">
                  <c:v>41791</c:v>
                </c:pt>
                <c:pt idx="157">
                  <c:v>41821</c:v>
                </c:pt>
                <c:pt idx="158">
                  <c:v>41852</c:v>
                </c:pt>
                <c:pt idx="159">
                  <c:v>41883</c:v>
                </c:pt>
                <c:pt idx="160">
                  <c:v>41913</c:v>
                </c:pt>
              </c:numCache>
            </c:numRef>
          </c:cat>
          <c:val>
            <c:numRef>
              <c:f>'Total (2)'!$DT$14:$DT$174</c:f>
              <c:numCache>
                <c:formatCode>_(* #,##0.00_);_(* \(#,##0.00\);_(* "-"??_);_(@_)</c:formatCode>
                <c:ptCount val="161"/>
                <c:pt idx="0">
                  <c:v>69.0191908428434</c:v>
                </c:pt>
                <c:pt idx="1">
                  <c:v>78.067471179426533</c:v>
                </c:pt>
                <c:pt idx="2">
                  <c:v>80.306403328186661</c:v>
                </c:pt>
                <c:pt idx="3">
                  <c:v>73.458546920214971</c:v>
                </c:pt>
                <c:pt idx="4">
                  <c:v>64.266296422875371</c:v>
                </c:pt>
                <c:pt idx="5">
                  <c:v>63.039728601252612</c:v>
                </c:pt>
                <c:pt idx="6">
                  <c:v>63.070486167615947</c:v>
                </c:pt>
                <c:pt idx="7">
                  <c:v>53.075198420455884</c:v>
                </c:pt>
                <c:pt idx="8">
                  <c:v>53.131021144920069</c:v>
                </c:pt>
                <c:pt idx="9">
                  <c:v>53.075198420455884</c:v>
                </c:pt>
                <c:pt idx="10">
                  <c:v>53.159551594596756</c:v>
                </c:pt>
                <c:pt idx="11">
                  <c:v>53.075198420455884</c:v>
                </c:pt>
                <c:pt idx="12">
                  <c:v>55.22018382352941</c:v>
                </c:pt>
                <c:pt idx="13">
                  <c:v>54.820515995521937</c:v>
                </c:pt>
                <c:pt idx="14">
                  <c:v>54.943108284082946</c:v>
                </c:pt>
                <c:pt idx="15">
                  <c:v>54.668121381085136</c:v>
                </c:pt>
                <c:pt idx="16">
                  <c:v>52.532995908947868</c:v>
                </c:pt>
                <c:pt idx="17">
                  <c:v>52.44674632352941</c:v>
                </c:pt>
                <c:pt idx="18">
                  <c:v>52.383266078184114</c:v>
                </c:pt>
                <c:pt idx="19">
                  <c:v>50.918479865905738</c:v>
                </c:pt>
                <c:pt idx="20">
                  <c:v>50.943154291732498</c:v>
                </c:pt>
                <c:pt idx="21">
                  <c:v>50.918479865905738</c:v>
                </c:pt>
                <c:pt idx="22">
                  <c:v>50.955770957472865</c:v>
                </c:pt>
                <c:pt idx="23">
                  <c:v>50.918479865905738</c:v>
                </c:pt>
                <c:pt idx="24">
                  <c:v>53.371375245579564</c:v>
                </c:pt>
                <c:pt idx="25">
                  <c:v>54.153485288546534</c:v>
                </c:pt>
                <c:pt idx="26">
                  <c:v>54.153485288546534</c:v>
                </c:pt>
                <c:pt idx="27">
                  <c:v>54.130784313725492</c:v>
                </c:pt>
                <c:pt idx="28">
                  <c:v>51.504971534489613</c:v>
                </c:pt>
                <c:pt idx="29">
                  <c:v>51.364066424783701</c:v>
                </c:pt>
                <c:pt idx="30">
                  <c:v>51.441615086609971</c:v>
                </c:pt>
                <c:pt idx="31">
                  <c:v>51.441615086609971</c:v>
                </c:pt>
                <c:pt idx="32">
                  <c:v>51.419502936542038</c:v>
                </c:pt>
                <c:pt idx="33">
                  <c:v>51.504971534489613</c:v>
                </c:pt>
                <c:pt idx="34">
                  <c:v>51.496589352570545</c:v>
                </c:pt>
                <c:pt idx="35">
                  <c:v>51.377108514940467</c:v>
                </c:pt>
                <c:pt idx="36">
                  <c:v>51.496589352570545</c:v>
                </c:pt>
                <c:pt idx="37">
                  <c:v>51.441615086609971</c:v>
                </c:pt>
                <c:pt idx="38">
                  <c:v>51.441615086609971</c:v>
                </c:pt>
                <c:pt idx="39">
                  <c:v>51.430944700460827</c:v>
                </c:pt>
                <c:pt idx="40">
                  <c:v>51.441615086609971</c:v>
                </c:pt>
                <c:pt idx="41">
                  <c:v>50.831482254697285</c:v>
                </c:pt>
                <c:pt idx="42">
                  <c:v>50.841965943023169</c:v>
                </c:pt>
                <c:pt idx="43">
                  <c:v>49.790380549682872</c:v>
                </c:pt>
                <c:pt idx="44">
                  <c:v>49.906374722838137</c:v>
                </c:pt>
                <c:pt idx="45">
                  <c:v>49.937478174108257</c:v>
                </c:pt>
                <c:pt idx="46">
                  <c:v>49.927825563392396</c:v>
                </c:pt>
                <c:pt idx="47">
                  <c:v>49.790380549682872</c:v>
                </c:pt>
                <c:pt idx="48">
                  <c:v>49.927825563392396</c:v>
                </c:pt>
                <c:pt idx="49">
                  <c:v>49.790380549682872</c:v>
                </c:pt>
                <c:pt idx="50">
                  <c:v>49.937478174108257</c:v>
                </c:pt>
                <c:pt idx="51">
                  <c:v>49.852277657266811</c:v>
                </c:pt>
                <c:pt idx="52">
                  <c:v>49.86455223880597</c:v>
                </c:pt>
                <c:pt idx="53">
                  <c:v>49.852277657266811</c:v>
                </c:pt>
                <c:pt idx="54">
                  <c:v>49.86455223880597</c:v>
                </c:pt>
                <c:pt idx="55">
                  <c:v>45.825000000000003</c:v>
                </c:pt>
                <c:pt idx="56">
                  <c:v>45.825000000000003</c:v>
                </c:pt>
                <c:pt idx="57">
                  <c:v>45.825000000000003</c:v>
                </c:pt>
                <c:pt idx="58">
                  <c:v>45.825000000000003</c:v>
                </c:pt>
                <c:pt idx="59">
                  <c:v>45.825000000000003</c:v>
                </c:pt>
                <c:pt idx="60">
                  <c:v>45.825000000000003</c:v>
                </c:pt>
                <c:pt idx="61">
                  <c:v>45.825000000000003</c:v>
                </c:pt>
                <c:pt idx="62">
                  <c:v>45.825000000000003</c:v>
                </c:pt>
                <c:pt idx="63">
                  <c:v>45.825000000000003</c:v>
                </c:pt>
                <c:pt idx="64">
                  <c:v>45.825000000000003</c:v>
                </c:pt>
                <c:pt idx="65">
                  <c:v>45.825000000000003</c:v>
                </c:pt>
                <c:pt idx="66">
                  <c:v>45.825000000000003</c:v>
                </c:pt>
                <c:pt idx="67">
                  <c:v>45.825000000000003</c:v>
                </c:pt>
                <c:pt idx="68">
                  <c:v>45.825000000000003</c:v>
                </c:pt>
                <c:pt idx="69">
                  <c:v>45.825000000000003</c:v>
                </c:pt>
                <c:pt idx="70">
                  <c:v>45.825000000000003</c:v>
                </c:pt>
                <c:pt idx="71">
                  <c:v>45.825000000000003</c:v>
                </c:pt>
                <c:pt idx="72">
                  <c:v>45.825000000000003</c:v>
                </c:pt>
                <c:pt idx="73">
                  <c:v>45.825000000000003</c:v>
                </c:pt>
                <c:pt idx="74">
                  <c:v>45.825000000000003</c:v>
                </c:pt>
                <c:pt idx="75">
                  <c:v>45.825000000000003</c:v>
                </c:pt>
                <c:pt idx="76">
                  <c:v>45.825000000000003</c:v>
                </c:pt>
                <c:pt idx="77">
                  <c:v>45.825000000000003</c:v>
                </c:pt>
                <c:pt idx="78">
                  <c:v>45.825000000000003</c:v>
                </c:pt>
                <c:pt idx="79">
                  <c:v>45.825000000000003</c:v>
                </c:pt>
                <c:pt idx="80">
                  <c:v>45.825000000000003</c:v>
                </c:pt>
                <c:pt idx="81">
                  <c:v>45.825000000000003</c:v>
                </c:pt>
                <c:pt idx="82">
                  <c:v>45.825000000000003</c:v>
                </c:pt>
                <c:pt idx="83">
                  <c:v>45.825000000000003</c:v>
                </c:pt>
                <c:pt idx="84">
                  <c:v>45.825000000000003</c:v>
                </c:pt>
                <c:pt idx="85">
                  <c:v>45.825000000000003</c:v>
                </c:pt>
                <c:pt idx="86">
                  <c:v>45.825000000000003</c:v>
                </c:pt>
                <c:pt idx="87">
                  <c:v>45.825000000000003</c:v>
                </c:pt>
                <c:pt idx="88">
                  <c:v>45.825000000000003</c:v>
                </c:pt>
                <c:pt idx="89">
                  <c:v>45.825000000000003</c:v>
                </c:pt>
                <c:pt idx="90">
                  <c:v>45.825000000000003</c:v>
                </c:pt>
                <c:pt idx="91">
                  <c:v>45.825000000000003</c:v>
                </c:pt>
                <c:pt idx="92">
                  <c:v>45.825000000000003</c:v>
                </c:pt>
                <c:pt idx="93">
                  <c:v>45.825000000000003</c:v>
                </c:pt>
                <c:pt idx="94">
                  <c:v>45.825000000000003</c:v>
                </c:pt>
                <c:pt idx="95">
                  <c:v>45.825000000000003</c:v>
                </c:pt>
                <c:pt idx="96">
                  <c:v>45.825000000000003</c:v>
                </c:pt>
                <c:pt idx="97">
                  <c:v>45.825000000000003</c:v>
                </c:pt>
                <c:pt idx="98">
                  <c:v>45.825000000000003</c:v>
                </c:pt>
                <c:pt idx="99">
                  <c:v>45.825000000000003</c:v>
                </c:pt>
                <c:pt idx="100">
                  <c:v>45.825000000000003</c:v>
                </c:pt>
                <c:pt idx="101">
                  <c:v>45.825000000000003</c:v>
                </c:pt>
                <c:pt idx="102">
                  <c:v>45.825000000000003</c:v>
                </c:pt>
                <c:pt idx="103">
                  <c:v>45.05</c:v>
                </c:pt>
                <c:pt idx="104">
                  <c:v>45.05</c:v>
                </c:pt>
                <c:pt idx="105">
                  <c:v>45.05</c:v>
                </c:pt>
                <c:pt idx="106">
                  <c:v>45.05</c:v>
                </c:pt>
                <c:pt idx="107">
                  <c:v>45.05</c:v>
                </c:pt>
                <c:pt idx="108">
                  <c:v>45.05</c:v>
                </c:pt>
                <c:pt idx="109">
                  <c:v>45.05</c:v>
                </c:pt>
                <c:pt idx="110">
                  <c:v>45.05</c:v>
                </c:pt>
                <c:pt idx="111">
                  <c:v>45.05</c:v>
                </c:pt>
                <c:pt idx="112">
                  <c:v>45.05</c:v>
                </c:pt>
                <c:pt idx="113">
                  <c:v>45.05</c:v>
                </c:pt>
                <c:pt idx="114">
                  <c:v>45.05</c:v>
                </c:pt>
                <c:pt idx="115">
                  <c:v>45.05</c:v>
                </c:pt>
                <c:pt idx="116">
                  <c:v>45.05</c:v>
                </c:pt>
                <c:pt idx="117">
                  <c:v>45.05</c:v>
                </c:pt>
                <c:pt idx="118">
                  <c:v>45.05</c:v>
                </c:pt>
                <c:pt idx="119">
                  <c:v>45.05</c:v>
                </c:pt>
                <c:pt idx="120">
                  <c:v>45.05</c:v>
                </c:pt>
                <c:pt idx="121">
                  <c:v>45.05</c:v>
                </c:pt>
                <c:pt idx="122">
                  <c:v>45.05</c:v>
                </c:pt>
                <c:pt idx="123">
                  <c:v>45.05</c:v>
                </c:pt>
                <c:pt idx="124">
                  <c:v>45.05</c:v>
                </c:pt>
                <c:pt idx="125">
                  <c:v>45.05</c:v>
                </c:pt>
                <c:pt idx="126">
                  <c:v>45.05</c:v>
                </c:pt>
                <c:pt idx="127">
                  <c:v>45.05</c:v>
                </c:pt>
                <c:pt idx="128">
                  <c:v>45.05</c:v>
                </c:pt>
                <c:pt idx="129">
                  <c:v>45.05</c:v>
                </c:pt>
                <c:pt idx="130">
                  <c:v>45.05</c:v>
                </c:pt>
                <c:pt idx="131">
                  <c:v>45.05</c:v>
                </c:pt>
                <c:pt idx="132">
                  <c:v>45.05</c:v>
                </c:pt>
                <c:pt idx="133">
                  <c:v>45.05</c:v>
                </c:pt>
                <c:pt idx="134">
                  <c:v>45.05</c:v>
                </c:pt>
                <c:pt idx="135">
                  <c:v>45.05</c:v>
                </c:pt>
                <c:pt idx="136">
                  <c:v>45.05</c:v>
                </c:pt>
                <c:pt idx="137">
                  <c:v>45.05</c:v>
                </c:pt>
                <c:pt idx="138">
                  <c:v>45.05</c:v>
                </c:pt>
                <c:pt idx="139">
                  <c:v>45.05</c:v>
                </c:pt>
                <c:pt idx="140">
                  <c:v>45.05</c:v>
                </c:pt>
                <c:pt idx="141">
                  <c:v>45.05</c:v>
                </c:pt>
                <c:pt idx="142">
                  <c:v>45.05</c:v>
                </c:pt>
                <c:pt idx="143">
                  <c:v>45.05</c:v>
                </c:pt>
                <c:pt idx="144">
                  <c:v>45.05</c:v>
                </c:pt>
                <c:pt idx="145">
                  <c:v>45.05</c:v>
                </c:pt>
                <c:pt idx="146">
                  <c:v>45.05</c:v>
                </c:pt>
                <c:pt idx="147">
                  <c:v>45.05</c:v>
                </c:pt>
                <c:pt idx="148">
                  <c:v>45.05</c:v>
                </c:pt>
                <c:pt idx="149">
                  <c:v>45.05</c:v>
                </c:pt>
                <c:pt idx="150">
                  <c:v>45.05</c:v>
                </c:pt>
                <c:pt idx="151">
                  <c:v>45.05</c:v>
                </c:pt>
                <c:pt idx="152">
                  <c:v>45.05</c:v>
                </c:pt>
                <c:pt idx="153">
                  <c:v>45.05</c:v>
                </c:pt>
                <c:pt idx="154">
                  <c:v>45.05</c:v>
                </c:pt>
                <c:pt idx="155">
                  <c:v>45.05</c:v>
                </c:pt>
                <c:pt idx="156">
                  <c:v>45.05</c:v>
                </c:pt>
                <c:pt idx="157">
                  <c:v>45.05</c:v>
                </c:pt>
                <c:pt idx="158">
                  <c:v>45.05</c:v>
                </c:pt>
                <c:pt idx="159">
                  <c:v>45.05</c:v>
                </c:pt>
                <c:pt idx="160">
                  <c:v>45.05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F-4A8B-95C1-F17583811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875472"/>
        <c:axId val="1"/>
      </c:lineChart>
      <c:dateAx>
        <c:axId val="863875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371941272430668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875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Off-Peak Power Sent to CA</a:t>
            </a:r>
          </a:p>
        </c:rich>
      </c:tx>
      <c:layout>
        <c:manualLayout>
          <c:xMode val="edge"/>
          <c:yMode val="edge"/>
          <c:x val="0.3840177580466148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071778140293637"/>
          <c:w val="0.8834628190899001"/>
          <c:h val="0.784665579119086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Total!$O$13:$O$173</c:f>
              <c:numCache>
                <c:formatCode>mmm\-yy</c:formatCode>
                <c:ptCount val="161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  <c:pt idx="55">
                  <c:v>38718</c:v>
                </c:pt>
                <c:pt idx="56">
                  <c:v>38749</c:v>
                </c:pt>
                <c:pt idx="57">
                  <c:v>38777</c:v>
                </c:pt>
                <c:pt idx="58">
                  <c:v>38808</c:v>
                </c:pt>
                <c:pt idx="59">
                  <c:v>38838</c:v>
                </c:pt>
                <c:pt idx="60">
                  <c:v>38869</c:v>
                </c:pt>
                <c:pt idx="61">
                  <c:v>38899</c:v>
                </c:pt>
                <c:pt idx="62">
                  <c:v>38930</c:v>
                </c:pt>
                <c:pt idx="63">
                  <c:v>38961</c:v>
                </c:pt>
                <c:pt idx="64">
                  <c:v>38991</c:v>
                </c:pt>
                <c:pt idx="65">
                  <c:v>39022</c:v>
                </c:pt>
                <c:pt idx="66">
                  <c:v>39052</c:v>
                </c:pt>
                <c:pt idx="67">
                  <c:v>39083</c:v>
                </c:pt>
                <c:pt idx="68">
                  <c:v>39114</c:v>
                </c:pt>
                <c:pt idx="69">
                  <c:v>39142</c:v>
                </c:pt>
                <c:pt idx="70">
                  <c:v>39173</c:v>
                </c:pt>
                <c:pt idx="71">
                  <c:v>39203</c:v>
                </c:pt>
                <c:pt idx="72">
                  <c:v>39234</c:v>
                </c:pt>
                <c:pt idx="73">
                  <c:v>39264</c:v>
                </c:pt>
                <c:pt idx="74">
                  <c:v>39295</c:v>
                </c:pt>
                <c:pt idx="75">
                  <c:v>39326</c:v>
                </c:pt>
                <c:pt idx="76">
                  <c:v>39356</c:v>
                </c:pt>
                <c:pt idx="77">
                  <c:v>39387</c:v>
                </c:pt>
                <c:pt idx="78">
                  <c:v>39417</c:v>
                </c:pt>
                <c:pt idx="79">
                  <c:v>39448</c:v>
                </c:pt>
                <c:pt idx="80">
                  <c:v>39479</c:v>
                </c:pt>
                <c:pt idx="81">
                  <c:v>39508</c:v>
                </c:pt>
                <c:pt idx="82">
                  <c:v>39539</c:v>
                </c:pt>
                <c:pt idx="83">
                  <c:v>39569</c:v>
                </c:pt>
                <c:pt idx="84">
                  <c:v>39600</c:v>
                </c:pt>
                <c:pt idx="85">
                  <c:v>39630</c:v>
                </c:pt>
                <c:pt idx="86">
                  <c:v>39661</c:v>
                </c:pt>
                <c:pt idx="87">
                  <c:v>39692</c:v>
                </c:pt>
                <c:pt idx="88">
                  <c:v>39722</c:v>
                </c:pt>
                <c:pt idx="89">
                  <c:v>39753</c:v>
                </c:pt>
                <c:pt idx="90">
                  <c:v>39783</c:v>
                </c:pt>
                <c:pt idx="91">
                  <c:v>39814</c:v>
                </c:pt>
                <c:pt idx="92">
                  <c:v>39845</c:v>
                </c:pt>
                <c:pt idx="93">
                  <c:v>39873</c:v>
                </c:pt>
                <c:pt idx="94">
                  <c:v>39904</c:v>
                </c:pt>
                <c:pt idx="95">
                  <c:v>39934</c:v>
                </c:pt>
                <c:pt idx="96">
                  <c:v>39965</c:v>
                </c:pt>
                <c:pt idx="97">
                  <c:v>39995</c:v>
                </c:pt>
                <c:pt idx="98">
                  <c:v>40026</c:v>
                </c:pt>
                <c:pt idx="99">
                  <c:v>40057</c:v>
                </c:pt>
                <c:pt idx="100">
                  <c:v>40087</c:v>
                </c:pt>
                <c:pt idx="101">
                  <c:v>40118</c:v>
                </c:pt>
                <c:pt idx="102">
                  <c:v>40148</c:v>
                </c:pt>
                <c:pt idx="103">
                  <c:v>40179</c:v>
                </c:pt>
                <c:pt idx="104">
                  <c:v>40210</c:v>
                </c:pt>
                <c:pt idx="105">
                  <c:v>40238</c:v>
                </c:pt>
                <c:pt idx="106">
                  <c:v>40269</c:v>
                </c:pt>
                <c:pt idx="107">
                  <c:v>40299</c:v>
                </c:pt>
                <c:pt idx="108">
                  <c:v>40330</c:v>
                </c:pt>
                <c:pt idx="109">
                  <c:v>40360</c:v>
                </c:pt>
                <c:pt idx="110">
                  <c:v>40391</c:v>
                </c:pt>
                <c:pt idx="111">
                  <c:v>40422</c:v>
                </c:pt>
                <c:pt idx="112">
                  <c:v>40452</c:v>
                </c:pt>
                <c:pt idx="113">
                  <c:v>40483</c:v>
                </c:pt>
                <c:pt idx="114">
                  <c:v>40513</c:v>
                </c:pt>
                <c:pt idx="115">
                  <c:v>40544</c:v>
                </c:pt>
                <c:pt idx="116">
                  <c:v>40575</c:v>
                </c:pt>
                <c:pt idx="117">
                  <c:v>40603</c:v>
                </c:pt>
                <c:pt idx="118">
                  <c:v>40634</c:v>
                </c:pt>
                <c:pt idx="119">
                  <c:v>40664</c:v>
                </c:pt>
                <c:pt idx="120">
                  <c:v>40695</c:v>
                </c:pt>
                <c:pt idx="121">
                  <c:v>40725</c:v>
                </c:pt>
                <c:pt idx="122">
                  <c:v>40756</c:v>
                </c:pt>
                <c:pt idx="123">
                  <c:v>40787</c:v>
                </c:pt>
                <c:pt idx="124">
                  <c:v>40817</c:v>
                </c:pt>
                <c:pt idx="125">
                  <c:v>40848</c:v>
                </c:pt>
                <c:pt idx="126">
                  <c:v>40878</c:v>
                </c:pt>
                <c:pt idx="127">
                  <c:v>40909</c:v>
                </c:pt>
                <c:pt idx="128">
                  <c:v>40940</c:v>
                </c:pt>
                <c:pt idx="129">
                  <c:v>40969</c:v>
                </c:pt>
                <c:pt idx="130">
                  <c:v>41000</c:v>
                </c:pt>
                <c:pt idx="131">
                  <c:v>41030</c:v>
                </c:pt>
                <c:pt idx="132">
                  <c:v>41061</c:v>
                </c:pt>
                <c:pt idx="133">
                  <c:v>41091</c:v>
                </c:pt>
                <c:pt idx="134">
                  <c:v>41122</c:v>
                </c:pt>
                <c:pt idx="135">
                  <c:v>41153</c:v>
                </c:pt>
                <c:pt idx="136">
                  <c:v>41183</c:v>
                </c:pt>
                <c:pt idx="137">
                  <c:v>41214</c:v>
                </c:pt>
                <c:pt idx="138">
                  <c:v>41244</c:v>
                </c:pt>
                <c:pt idx="139">
                  <c:v>41275</c:v>
                </c:pt>
                <c:pt idx="140">
                  <c:v>41306</c:v>
                </c:pt>
                <c:pt idx="141">
                  <c:v>41334</c:v>
                </c:pt>
                <c:pt idx="142">
                  <c:v>41365</c:v>
                </c:pt>
                <c:pt idx="143">
                  <c:v>41395</c:v>
                </c:pt>
                <c:pt idx="144">
                  <c:v>41426</c:v>
                </c:pt>
                <c:pt idx="145">
                  <c:v>41456</c:v>
                </c:pt>
                <c:pt idx="146">
                  <c:v>41487</c:v>
                </c:pt>
                <c:pt idx="147">
                  <c:v>41518</c:v>
                </c:pt>
                <c:pt idx="148">
                  <c:v>41548</c:v>
                </c:pt>
                <c:pt idx="149">
                  <c:v>41579</c:v>
                </c:pt>
                <c:pt idx="150">
                  <c:v>41609</c:v>
                </c:pt>
                <c:pt idx="151">
                  <c:v>41640</c:v>
                </c:pt>
                <c:pt idx="152">
                  <c:v>41671</c:v>
                </c:pt>
                <c:pt idx="153">
                  <c:v>41699</c:v>
                </c:pt>
                <c:pt idx="154">
                  <c:v>41730</c:v>
                </c:pt>
                <c:pt idx="155">
                  <c:v>41760</c:v>
                </c:pt>
                <c:pt idx="156">
                  <c:v>41791</c:v>
                </c:pt>
                <c:pt idx="157">
                  <c:v>41821</c:v>
                </c:pt>
                <c:pt idx="158">
                  <c:v>41852</c:v>
                </c:pt>
                <c:pt idx="159">
                  <c:v>41883</c:v>
                </c:pt>
                <c:pt idx="160">
                  <c:v>41913</c:v>
                </c:pt>
              </c:numCache>
            </c:numRef>
          </c:cat>
          <c:val>
            <c:numRef>
              <c:f>Total!$AZ$13:$AZ$173</c:f>
              <c:numCache>
                <c:formatCode>_(* #,##0.00_);_(* \(#,##0.00\);_(* "-"??_);_(@_)</c:formatCode>
                <c:ptCount val="161"/>
                <c:pt idx="0">
                  <c:v>222</c:v>
                </c:pt>
                <c:pt idx="1">
                  <c:v>222</c:v>
                </c:pt>
                <c:pt idx="2">
                  <c:v>222</c:v>
                </c:pt>
                <c:pt idx="3">
                  <c:v>270</c:v>
                </c:pt>
                <c:pt idx="4">
                  <c:v>272</c:v>
                </c:pt>
                <c:pt idx="5">
                  <c:v>272</c:v>
                </c:pt>
                <c:pt idx="6">
                  <c:v>272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185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185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185</c:v>
                </c:pt>
                <c:pt idx="24">
                  <c:v>185</c:v>
                </c:pt>
                <c:pt idx="25">
                  <c:v>185</c:v>
                </c:pt>
                <c:pt idx="26">
                  <c:v>185</c:v>
                </c:pt>
                <c:pt idx="27">
                  <c:v>185</c:v>
                </c:pt>
                <c:pt idx="28">
                  <c:v>185</c:v>
                </c:pt>
                <c:pt idx="29">
                  <c:v>185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210</c:v>
                </c:pt>
                <c:pt idx="42">
                  <c:v>210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B-40DE-9A63-07F0888A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873072"/>
        <c:axId val="1"/>
      </c:lineChart>
      <c:dateAx>
        <c:axId val="863873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(MW)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04567699836867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87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Weighted Average Off-Peak Price</a:t>
            </a:r>
          </a:p>
        </c:rich>
      </c:tx>
      <c:layout>
        <c:manualLayout>
          <c:xMode val="edge"/>
          <c:yMode val="edge"/>
          <c:x val="0.3573806881243063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680355160932297E-2"/>
          <c:y val="0.12071778140293637"/>
          <c:w val="0.8901220865704772"/>
          <c:h val="0.784665579119086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'Total (2)'!$CK$14:$CK$174</c:f>
              <c:numCache>
                <c:formatCode>mmm\-yy</c:formatCode>
                <c:ptCount val="161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  <c:pt idx="55">
                  <c:v>38718</c:v>
                </c:pt>
                <c:pt idx="56">
                  <c:v>38749</c:v>
                </c:pt>
                <c:pt idx="57">
                  <c:v>38777</c:v>
                </c:pt>
                <c:pt idx="58">
                  <c:v>38808</c:v>
                </c:pt>
                <c:pt idx="59">
                  <c:v>38838</c:v>
                </c:pt>
                <c:pt idx="60">
                  <c:v>38869</c:v>
                </c:pt>
                <c:pt idx="61">
                  <c:v>38899</c:v>
                </c:pt>
                <c:pt idx="62">
                  <c:v>38930</c:v>
                </c:pt>
                <c:pt idx="63">
                  <c:v>38961</c:v>
                </c:pt>
                <c:pt idx="64">
                  <c:v>38991</c:v>
                </c:pt>
                <c:pt idx="65">
                  <c:v>39022</c:v>
                </c:pt>
                <c:pt idx="66">
                  <c:v>39052</c:v>
                </c:pt>
                <c:pt idx="67">
                  <c:v>39083</c:v>
                </c:pt>
                <c:pt idx="68">
                  <c:v>39114</c:v>
                </c:pt>
                <c:pt idx="69">
                  <c:v>39142</c:v>
                </c:pt>
                <c:pt idx="70">
                  <c:v>39173</c:v>
                </c:pt>
                <c:pt idx="71">
                  <c:v>39203</c:v>
                </c:pt>
                <c:pt idx="72">
                  <c:v>39234</c:v>
                </c:pt>
                <c:pt idx="73">
                  <c:v>39264</c:v>
                </c:pt>
                <c:pt idx="74">
                  <c:v>39295</c:v>
                </c:pt>
                <c:pt idx="75">
                  <c:v>39326</c:v>
                </c:pt>
                <c:pt idx="76">
                  <c:v>39356</c:v>
                </c:pt>
                <c:pt idx="77">
                  <c:v>39387</c:v>
                </c:pt>
                <c:pt idx="78">
                  <c:v>39417</c:v>
                </c:pt>
                <c:pt idx="79">
                  <c:v>39448</c:v>
                </c:pt>
                <c:pt idx="80">
                  <c:v>39479</c:v>
                </c:pt>
                <c:pt idx="81">
                  <c:v>39508</c:v>
                </c:pt>
                <c:pt idx="82">
                  <c:v>39539</c:v>
                </c:pt>
                <c:pt idx="83">
                  <c:v>39569</c:v>
                </c:pt>
                <c:pt idx="84">
                  <c:v>39600</c:v>
                </c:pt>
                <c:pt idx="85">
                  <c:v>39630</c:v>
                </c:pt>
                <c:pt idx="86">
                  <c:v>39661</c:v>
                </c:pt>
                <c:pt idx="87">
                  <c:v>39692</c:v>
                </c:pt>
                <c:pt idx="88">
                  <c:v>39722</c:v>
                </c:pt>
                <c:pt idx="89">
                  <c:v>39753</c:v>
                </c:pt>
                <c:pt idx="90">
                  <c:v>39783</c:v>
                </c:pt>
                <c:pt idx="91">
                  <c:v>39814</c:v>
                </c:pt>
                <c:pt idx="92">
                  <c:v>39845</c:v>
                </c:pt>
                <c:pt idx="93">
                  <c:v>39873</c:v>
                </c:pt>
                <c:pt idx="94">
                  <c:v>39904</c:v>
                </c:pt>
                <c:pt idx="95">
                  <c:v>39934</c:v>
                </c:pt>
                <c:pt idx="96">
                  <c:v>39965</c:v>
                </c:pt>
                <c:pt idx="97">
                  <c:v>39995</c:v>
                </c:pt>
                <c:pt idx="98">
                  <c:v>40026</c:v>
                </c:pt>
                <c:pt idx="99">
                  <c:v>40057</c:v>
                </c:pt>
                <c:pt idx="100">
                  <c:v>40087</c:v>
                </c:pt>
                <c:pt idx="101">
                  <c:v>40118</c:v>
                </c:pt>
                <c:pt idx="102">
                  <c:v>40148</c:v>
                </c:pt>
                <c:pt idx="103">
                  <c:v>40179</c:v>
                </c:pt>
                <c:pt idx="104">
                  <c:v>40210</c:v>
                </c:pt>
                <c:pt idx="105">
                  <c:v>40238</c:v>
                </c:pt>
                <c:pt idx="106">
                  <c:v>40269</c:v>
                </c:pt>
                <c:pt idx="107">
                  <c:v>40299</c:v>
                </c:pt>
                <c:pt idx="108">
                  <c:v>40330</c:v>
                </c:pt>
                <c:pt idx="109">
                  <c:v>40360</c:v>
                </c:pt>
                <c:pt idx="110">
                  <c:v>40391</c:v>
                </c:pt>
                <c:pt idx="111">
                  <c:v>40422</c:v>
                </c:pt>
                <c:pt idx="112">
                  <c:v>40452</c:v>
                </c:pt>
                <c:pt idx="113">
                  <c:v>40483</c:v>
                </c:pt>
                <c:pt idx="114">
                  <c:v>40513</c:v>
                </c:pt>
                <c:pt idx="115">
                  <c:v>40544</c:v>
                </c:pt>
                <c:pt idx="116">
                  <c:v>40575</c:v>
                </c:pt>
                <c:pt idx="117">
                  <c:v>40603</c:v>
                </c:pt>
                <c:pt idx="118">
                  <c:v>40634</c:v>
                </c:pt>
                <c:pt idx="119">
                  <c:v>40664</c:v>
                </c:pt>
                <c:pt idx="120">
                  <c:v>40695</c:v>
                </c:pt>
                <c:pt idx="121">
                  <c:v>40725</c:v>
                </c:pt>
                <c:pt idx="122">
                  <c:v>40756</c:v>
                </c:pt>
                <c:pt idx="123">
                  <c:v>40787</c:v>
                </c:pt>
                <c:pt idx="124">
                  <c:v>40817</c:v>
                </c:pt>
                <c:pt idx="125">
                  <c:v>40848</c:v>
                </c:pt>
                <c:pt idx="126">
                  <c:v>40878</c:v>
                </c:pt>
                <c:pt idx="127">
                  <c:v>40909</c:v>
                </c:pt>
                <c:pt idx="128">
                  <c:v>40940</c:v>
                </c:pt>
                <c:pt idx="129">
                  <c:v>40969</c:v>
                </c:pt>
                <c:pt idx="130">
                  <c:v>41000</c:v>
                </c:pt>
                <c:pt idx="131">
                  <c:v>41030</c:v>
                </c:pt>
                <c:pt idx="132">
                  <c:v>41061</c:v>
                </c:pt>
                <c:pt idx="133">
                  <c:v>41091</c:v>
                </c:pt>
                <c:pt idx="134">
                  <c:v>41122</c:v>
                </c:pt>
                <c:pt idx="135">
                  <c:v>41153</c:v>
                </c:pt>
                <c:pt idx="136">
                  <c:v>41183</c:v>
                </c:pt>
                <c:pt idx="137">
                  <c:v>41214</c:v>
                </c:pt>
                <c:pt idx="138">
                  <c:v>41244</c:v>
                </c:pt>
                <c:pt idx="139">
                  <c:v>41275</c:v>
                </c:pt>
                <c:pt idx="140">
                  <c:v>41306</c:v>
                </c:pt>
                <c:pt idx="141">
                  <c:v>41334</c:v>
                </c:pt>
                <c:pt idx="142">
                  <c:v>41365</c:v>
                </c:pt>
                <c:pt idx="143">
                  <c:v>41395</c:v>
                </c:pt>
                <c:pt idx="144">
                  <c:v>41426</c:v>
                </c:pt>
                <c:pt idx="145">
                  <c:v>41456</c:v>
                </c:pt>
                <c:pt idx="146">
                  <c:v>41487</c:v>
                </c:pt>
                <c:pt idx="147">
                  <c:v>41518</c:v>
                </c:pt>
                <c:pt idx="148">
                  <c:v>41548</c:v>
                </c:pt>
                <c:pt idx="149">
                  <c:v>41579</c:v>
                </c:pt>
                <c:pt idx="150">
                  <c:v>41609</c:v>
                </c:pt>
                <c:pt idx="151">
                  <c:v>41640</c:v>
                </c:pt>
                <c:pt idx="152">
                  <c:v>41671</c:v>
                </c:pt>
                <c:pt idx="153">
                  <c:v>41699</c:v>
                </c:pt>
                <c:pt idx="154">
                  <c:v>41730</c:v>
                </c:pt>
                <c:pt idx="155">
                  <c:v>41760</c:v>
                </c:pt>
                <c:pt idx="156">
                  <c:v>41791</c:v>
                </c:pt>
                <c:pt idx="157">
                  <c:v>41821</c:v>
                </c:pt>
                <c:pt idx="158">
                  <c:v>41852</c:v>
                </c:pt>
                <c:pt idx="159">
                  <c:v>41883</c:v>
                </c:pt>
                <c:pt idx="160">
                  <c:v>41913</c:v>
                </c:pt>
              </c:numCache>
            </c:numRef>
          </c:cat>
          <c:val>
            <c:numRef>
              <c:f>'Total (2)'!$DU$14:$DU$174</c:f>
              <c:numCache>
                <c:formatCode>_(* #,##0.00_);_(* \(#,##0.00\);_(* "-"??_);_(@_)</c:formatCode>
                <c:ptCount val="161"/>
                <c:pt idx="0">
                  <c:v>65.553394296342219</c:v>
                </c:pt>
                <c:pt idx="1">
                  <c:v>65.675074827895841</c:v>
                </c:pt>
                <c:pt idx="2">
                  <c:v>65.544681968196826</c:v>
                </c:pt>
                <c:pt idx="3">
                  <c:v>77.388025210084038</c:v>
                </c:pt>
                <c:pt idx="4">
                  <c:v>69.760914434117012</c:v>
                </c:pt>
                <c:pt idx="5">
                  <c:v>70.052923292797004</c:v>
                </c:pt>
                <c:pt idx="6">
                  <c:v>70.259170571274112</c:v>
                </c:pt>
                <c:pt idx="7">
                  <c:v>49.272162162162168</c:v>
                </c:pt>
                <c:pt idx="8">
                  <c:v>49.272162162162161</c:v>
                </c:pt>
                <c:pt idx="9">
                  <c:v>49.272162162162168</c:v>
                </c:pt>
                <c:pt idx="10">
                  <c:v>49.272162162162161</c:v>
                </c:pt>
                <c:pt idx="11">
                  <c:v>49.272162162162168</c:v>
                </c:pt>
                <c:pt idx="12">
                  <c:v>49.272162162162161</c:v>
                </c:pt>
                <c:pt idx="13">
                  <c:v>53.248905650027432</c:v>
                </c:pt>
                <c:pt idx="14">
                  <c:v>53.065321782178223</c:v>
                </c:pt>
                <c:pt idx="15">
                  <c:v>53.467881355932207</c:v>
                </c:pt>
                <c:pt idx="16">
                  <c:v>49.272162162162168</c:v>
                </c:pt>
                <c:pt idx="17">
                  <c:v>49.272162162162161</c:v>
                </c:pt>
                <c:pt idx="18">
                  <c:v>49.272162162162168</c:v>
                </c:pt>
                <c:pt idx="19">
                  <c:v>49.272162162162168</c:v>
                </c:pt>
                <c:pt idx="20">
                  <c:v>49.272162162162161</c:v>
                </c:pt>
                <c:pt idx="21">
                  <c:v>49.272162162162168</c:v>
                </c:pt>
                <c:pt idx="22">
                  <c:v>49.272162162162161</c:v>
                </c:pt>
                <c:pt idx="23">
                  <c:v>49.272162162162168</c:v>
                </c:pt>
                <c:pt idx="24">
                  <c:v>49.272162162162161</c:v>
                </c:pt>
                <c:pt idx="25">
                  <c:v>49.272162162162168</c:v>
                </c:pt>
                <c:pt idx="26">
                  <c:v>49.272162162162168</c:v>
                </c:pt>
                <c:pt idx="27">
                  <c:v>49.272162162162161</c:v>
                </c:pt>
                <c:pt idx="28">
                  <c:v>49.272162162162168</c:v>
                </c:pt>
                <c:pt idx="29">
                  <c:v>49.272162162162161</c:v>
                </c:pt>
                <c:pt idx="30">
                  <c:v>49.272162162162168</c:v>
                </c:pt>
                <c:pt idx="31">
                  <c:v>49.272162162162168</c:v>
                </c:pt>
                <c:pt idx="32">
                  <c:v>49.272162162162161</c:v>
                </c:pt>
                <c:pt idx="33">
                  <c:v>49.272162162162168</c:v>
                </c:pt>
                <c:pt idx="34">
                  <c:v>49.272162162162161</c:v>
                </c:pt>
                <c:pt idx="35">
                  <c:v>49.272162162162168</c:v>
                </c:pt>
                <c:pt idx="36">
                  <c:v>49.272162162162161</c:v>
                </c:pt>
                <c:pt idx="37">
                  <c:v>49.272162162162168</c:v>
                </c:pt>
                <c:pt idx="38">
                  <c:v>49.272162162162168</c:v>
                </c:pt>
                <c:pt idx="39">
                  <c:v>49.272162162162161</c:v>
                </c:pt>
                <c:pt idx="40">
                  <c:v>49.272162162162168</c:v>
                </c:pt>
                <c:pt idx="41">
                  <c:v>48.769523809523811</c:v>
                </c:pt>
                <c:pt idx="42">
                  <c:v>48.769523809523811</c:v>
                </c:pt>
                <c:pt idx="43">
                  <c:v>47.412500000000001</c:v>
                </c:pt>
                <c:pt idx="44">
                  <c:v>47.412500000000001</c:v>
                </c:pt>
                <c:pt idx="45">
                  <c:v>47.412500000000001</c:v>
                </c:pt>
                <c:pt idx="46">
                  <c:v>47.412500000000001</c:v>
                </c:pt>
                <c:pt idx="47">
                  <c:v>47.412500000000001</c:v>
                </c:pt>
                <c:pt idx="48">
                  <c:v>47.412500000000001</c:v>
                </c:pt>
                <c:pt idx="49">
                  <c:v>47.412500000000001</c:v>
                </c:pt>
                <c:pt idx="50">
                  <c:v>47.412500000000001</c:v>
                </c:pt>
                <c:pt idx="51">
                  <c:v>47.412500000000001</c:v>
                </c:pt>
                <c:pt idx="52">
                  <c:v>47.412500000000001</c:v>
                </c:pt>
                <c:pt idx="53">
                  <c:v>47.412500000000001</c:v>
                </c:pt>
                <c:pt idx="54">
                  <c:v>47.412500000000001</c:v>
                </c:pt>
                <c:pt idx="55">
                  <c:v>45.825000000000003</c:v>
                </c:pt>
                <c:pt idx="56">
                  <c:v>45.825000000000003</c:v>
                </c:pt>
                <c:pt idx="57">
                  <c:v>45.825000000000003</c:v>
                </c:pt>
                <c:pt idx="58">
                  <c:v>45.825000000000003</c:v>
                </c:pt>
                <c:pt idx="59">
                  <c:v>45.825000000000003</c:v>
                </c:pt>
                <c:pt idx="60">
                  <c:v>45.825000000000003</c:v>
                </c:pt>
                <c:pt idx="61">
                  <c:v>45.825000000000003</c:v>
                </c:pt>
                <c:pt idx="62">
                  <c:v>45.825000000000003</c:v>
                </c:pt>
                <c:pt idx="63">
                  <c:v>45.825000000000003</c:v>
                </c:pt>
                <c:pt idx="64">
                  <c:v>45.825000000000003</c:v>
                </c:pt>
                <c:pt idx="65">
                  <c:v>45.825000000000003</c:v>
                </c:pt>
                <c:pt idx="66">
                  <c:v>45.825000000000003</c:v>
                </c:pt>
                <c:pt idx="67">
                  <c:v>45.825000000000003</c:v>
                </c:pt>
                <c:pt idx="68">
                  <c:v>45.825000000000003</c:v>
                </c:pt>
                <c:pt idx="69">
                  <c:v>45.825000000000003</c:v>
                </c:pt>
                <c:pt idx="70">
                  <c:v>45.825000000000003</c:v>
                </c:pt>
                <c:pt idx="71">
                  <c:v>45.825000000000003</c:v>
                </c:pt>
                <c:pt idx="72">
                  <c:v>45.825000000000003</c:v>
                </c:pt>
                <c:pt idx="73">
                  <c:v>45.825000000000003</c:v>
                </c:pt>
                <c:pt idx="74">
                  <c:v>45.825000000000003</c:v>
                </c:pt>
                <c:pt idx="75">
                  <c:v>45.825000000000003</c:v>
                </c:pt>
                <c:pt idx="76">
                  <c:v>45.825000000000003</c:v>
                </c:pt>
                <c:pt idx="77">
                  <c:v>45.825000000000003</c:v>
                </c:pt>
                <c:pt idx="78">
                  <c:v>45.825000000000003</c:v>
                </c:pt>
                <c:pt idx="79">
                  <c:v>45.825000000000003</c:v>
                </c:pt>
                <c:pt idx="80">
                  <c:v>45.825000000000003</c:v>
                </c:pt>
                <c:pt idx="81">
                  <c:v>45.825000000000003</c:v>
                </c:pt>
                <c:pt idx="82">
                  <c:v>45.825000000000003</c:v>
                </c:pt>
                <c:pt idx="83">
                  <c:v>45.825000000000003</c:v>
                </c:pt>
                <c:pt idx="84">
                  <c:v>45.825000000000003</c:v>
                </c:pt>
                <c:pt idx="85">
                  <c:v>45.825000000000003</c:v>
                </c:pt>
                <c:pt idx="86">
                  <c:v>45.825000000000003</c:v>
                </c:pt>
                <c:pt idx="87">
                  <c:v>45.825000000000003</c:v>
                </c:pt>
                <c:pt idx="88">
                  <c:v>45.825000000000003</c:v>
                </c:pt>
                <c:pt idx="89">
                  <c:v>45.825000000000003</c:v>
                </c:pt>
                <c:pt idx="90">
                  <c:v>45.825000000000003</c:v>
                </c:pt>
                <c:pt idx="91">
                  <c:v>45.825000000000003</c:v>
                </c:pt>
                <c:pt idx="92">
                  <c:v>45.825000000000003</c:v>
                </c:pt>
                <c:pt idx="93">
                  <c:v>45.825000000000003</c:v>
                </c:pt>
                <c:pt idx="94">
                  <c:v>45.825000000000003</c:v>
                </c:pt>
                <c:pt idx="95">
                  <c:v>45.825000000000003</c:v>
                </c:pt>
                <c:pt idx="96">
                  <c:v>45.825000000000003</c:v>
                </c:pt>
                <c:pt idx="97">
                  <c:v>45.825000000000003</c:v>
                </c:pt>
                <c:pt idx="98">
                  <c:v>45.825000000000003</c:v>
                </c:pt>
                <c:pt idx="99">
                  <c:v>45.825000000000003</c:v>
                </c:pt>
                <c:pt idx="100">
                  <c:v>45.825000000000003</c:v>
                </c:pt>
                <c:pt idx="101">
                  <c:v>45.825000000000003</c:v>
                </c:pt>
                <c:pt idx="102">
                  <c:v>45.825000000000003</c:v>
                </c:pt>
                <c:pt idx="103">
                  <c:v>45.05</c:v>
                </c:pt>
                <c:pt idx="104">
                  <c:v>45.05</c:v>
                </c:pt>
                <c:pt idx="105">
                  <c:v>45.05</c:v>
                </c:pt>
                <c:pt idx="106">
                  <c:v>45.05</c:v>
                </c:pt>
                <c:pt idx="107">
                  <c:v>45.05</c:v>
                </c:pt>
                <c:pt idx="108">
                  <c:v>45.05</c:v>
                </c:pt>
                <c:pt idx="109">
                  <c:v>45.05</c:v>
                </c:pt>
                <c:pt idx="110">
                  <c:v>45.05</c:v>
                </c:pt>
                <c:pt idx="111">
                  <c:v>45.05</c:v>
                </c:pt>
                <c:pt idx="112">
                  <c:v>45.05</c:v>
                </c:pt>
                <c:pt idx="113">
                  <c:v>45.05</c:v>
                </c:pt>
                <c:pt idx="114">
                  <c:v>45.05</c:v>
                </c:pt>
                <c:pt idx="115">
                  <c:v>45.05</c:v>
                </c:pt>
                <c:pt idx="116">
                  <c:v>45.05</c:v>
                </c:pt>
                <c:pt idx="117">
                  <c:v>45.05</c:v>
                </c:pt>
                <c:pt idx="118">
                  <c:v>45.05</c:v>
                </c:pt>
                <c:pt idx="119">
                  <c:v>45.05</c:v>
                </c:pt>
                <c:pt idx="120">
                  <c:v>45.05</c:v>
                </c:pt>
                <c:pt idx="121">
                  <c:v>45.05</c:v>
                </c:pt>
                <c:pt idx="122">
                  <c:v>45.05</c:v>
                </c:pt>
                <c:pt idx="123">
                  <c:v>45.05</c:v>
                </c:pt>
                <c:pt idx="124">
                  <c:v>45.05</c:v>
                </c:pt>
                <c:pt idx="125">
                  <c:v>45.05</c:v>
                </c:pt>
                <c:pt idx="126">
                  <c:v>45.05</c:v>
                </c:pt>
                <c:pt idx="127">
                  <c:v>45.05</c:v>
                </c:pt>
                <c:pt idx="128">
                  <c:v>45.05</c:v>
                </c:pt>
                <c:pt idx="129">
                  <c:v>45.05</c:v>
                </c:pt>
                <c:pt idx="130">
                  <c:v>45.05</c:v>
                </c:pt>
                <c:pt idx="131">
                  <c:v>45.05</c:v>
                </c:pt>
                <c:pt idx="132">
                  <c:v>45.05</c:v>
                </c:pt>
                <c:pt idx="133">
                  <c:v>45.05</c:v>
                </c:pt>
                <c:pt idx="134">
                  <c:v>45.05</c:v>
                </c:pt>
                <c:pt idx="135">
                  <c:v>45.05</c:v>
                </c:pt>
                <c:pt idx="136">
                  <c:v>45.05</c:v>
                </c:pt>
                <c:pt idx="137">
                  <c:v>45.05</c:v>
                </c:pt>
                <c:pt idx="138">
                  <c:v>45.05</c:v>
                </c:pt>
                <c:pt idx="139">
                  <c:v>45.05</c:v>
                </c:pt>
                <c:pt idx="140">
                  <c:v>45.05</c:v>
                </c:pt>
                <c:pt idx="141">
                  <c:v>45.05</c:v>
                </c:pt>
                <c:pt idx="142">
                  <c:v>45.05</c:v>
                </c:pt>
                <c:pt idx="143">
                  <c:v>45.05</c:v>
                </c:pt>
                <c:pt idx="144">
                  <c:v>45.05</c:v>
                </c:pt>
                <c:pt idx="145">
                  <c:v>45.05</c:v>
                </c:pt>
                <c:pt idx="146">
                  <c:v>45.05</c:v>
                </c:pt>
                <c:pt idx="147">
                  <c:v>45.05</c:v>
                </c:pt>
                <c:pt idx="148">
                  <c:v>45.05</c:v>
                </c:pt>
                <c:pt idx="149">
                  <c:v>45.05</c:v>
                </c:pt>
                <c:pt idx="150">
                  <c:v>45.05</c:v>
                </c:pt>
                <c:pt idx="151">
                  <c:v>45.05</c:v>
                </c:pt>
                <c:pt idx="152">
                  <c:v>45.05</c:v>
                </c:pt>
                <c:pt idx="153">
                  <c:v>45.05</c:v>
                </c:pt>
                <c:pt idx="154">
                  <c:v>45.05</c:v>
                </c:pt>
                <c:pt idx="155">
                  <c:v>45.05</c:v>
                </c:pt>
                <c:pt idx="156">
                  <c:v>45.05</c:v>
                </c:pt>
                <c:pt idx="157">
                  <c:v>45.05</c:v>
                </c:pt>
                <c:pt idx="158">
                  <c:v>45.05</c:v>
                </c:pt>
                <c:pt idx="159">
                  <c:v>45.05</c:v>
                </c:pt>
                <c:pt idx="160">
                  <c:v>45.05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2-4AA9-B460-CB0144E48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874512"/>
        <c:axId val="1"/>
      </c:lineChart>
      <c:dateAx>
        <c:axId val="863874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371941272430668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874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E3327BD-9E8D-E221-2B47-3E1E26E379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32ECF80-A48E-2C7C-9A15-CF91F94737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6EEF81A-7212-CECE-5B8A-6C256CA3D9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6DCF7E7-8D6D-BD26-63B2-AD1562A54A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ke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curve\new_sys\DATA\JIM\monthmw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ke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"/>
      <sheetName val="Top"/>
      <sheetName val="TVA"/>
      <sheetName val="MWPosn"/>
      <sheetName val="Pivot"/>
      <sheetName val="Data"/>
      <sheetName val="MWh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cke" refreshedDate="36899.463560995369" createdVersion="1" recordCount="592">
  <cacheSource type="worksheet">
    <worksheetSource name="TotData" sheet="Total"/>
  </cacheSource>
  <cacheFields count="18">
    <cacheField name="Customer" numFmtId="0">
      <sharedItems count="178">
        <s v="Citizens Utilities"/>
        <s v="Deseret"/>
        <s v="Energy West Resources"/>
        <s v="Montana Power Company"/>
        <s v="Conoco Pipeline"/>
        <s v="Bonneville Power Administration"/>
        <s v="Azusa"/>
        <s v="Washington Water Power"/>
        <s v="Grant County PUD"/>
        <s v="SMUD"/>
        <s v="Public Service Company of Colorado"/>
        <s v="El Paso Electric"/>
        <s v="Puget Sound Energy"/>
        <s v="Calpine"/>
        <s v="CRC"/>
        <s v="Plains Electric"/>
        <s v="Riverside"/>
        <s v="Arizona Public Service"/>
        <s v="Tucson/WAPA-LC"/>
        <s v="Powerex"/>
        <s v="WAPA"/>
        <s v="Enron Energy Services"/>
        <s v="LADWP"/>
        <s v="Eugene Water and Electric Board"/>
        <s v="Glendale"/>
        <s v="Pasadena"/>
        <s v="Nevada Power"/>
        <s v="Valley Electric"/>
        <s v="Seattle City Light"/>
        <s v="CDWR"/>
        <s v="Portland General"/>
        <s v="Avista "/>
        <s v="Idaho Power Company"/>
        <s v="NCPA"/>
        <s v="Public Service Company of New Mexico"/>
        <s v="Tacoma City Light"/>
        <s v="WAPA-CRSP"/>
        <s v="Modesto"/>
        <s v="Tillamook PUD"/>
        <s v="Vernon"/>
        <s v="McMinnville"/>
        <s v="Delano Energy Company"/>
        <s v="Merced"/>
        <s v="Sempra Trading"/>
        <s v="Smurfit-Stone"/>
        <s v="APX"/>
        <s v="Tucson"/>
        <s v="Anaheim"/>
        <s v="Conoco Power Marketing"/>
        <s v="WAPA "/>
        <s v="Ash Grove Cement"/>
        <s v="Kaiser"/>
        <s v="Sempra Development"/>
        <s v="Snohomish County PUD "/>
        <s v="Turlock Irrigation District"/>
        <s v="TransAlta"/>
        <s v="PNM"/>
        <s v="Louisiana-Pacific"/>
        <s v="Colorado Springs Utilities"/>
        <s v="CRC "/>
        <s v="Wheelabrator Martell"/>
        <s v="Roseville"/>
        <s v="Luzenac America"/>
        <s v="Santa Clara"/>
        <s v="Redding"/>
        <s v="Enron Wind Corp"/>
        <s v="WAPA-Lower Colorado"/>
        <s v="Tri-States G&amp;T"/>
        <s v="PG&amp;E"/>
        <s v="Wheelabrator Shasta"/>
        <s v="Tacoma "/>
        <s v="Pacificorp"/>
        <s v="SoCal Edison"/>
        <s v="Shasta Lake"/>
        <s v="Salt River Project Transmission"/>
        <s v="WALC"/>
        <s v="Cominco LTD"/>
        <s v="Hinson Power"/>
        <s v="San Francisco"/>
        <s v="ABAG" u="1"/>
        <s v="Bonneville Power" u="1"/>
        <s v="Bonneville Power " u="1"/>
        <s v="Bonneville Power Company" u="1"/>
        <s v="BPA" u="1"/>
        <s v="Cenex Harvest States" u="1"/>
        <s v="City of Deming" u="1"/>
        <s v="City of McMinnville" u="1"/>
        <s v="Colorado Springs" u="1"/>
        <s v="Colorado Springs Utility" u="1"/>
        <s v="Commercial Energy of Montana" u="1"/>
        <s v="ConAgra Energy Services" u="1"/>
        <s v="Conoco Pipe Line Co." u="1"/>
        <s v="Conoco Refinery" u="1"/>
        <s v="Constellation" u="1"/>
        <s v="Deseret G &amp; T" u="1"/>
        <s v="Energy West Resources Inc." u="1"/>
        <s v="Enron Interbook" u="1"/>
        <s v="Eugene Water and Electric " u="1"/>
        <s v="Glendale " u="1"/>
        <s v="Golden Sunlight Mines" u="1"/>
        <s v="LADWP Trans" u="1"/>
        <s v="LADWP/SPP/UAMPS" u="1"/>
        <s v="Modesto Irrigation" u="1"/>
        <s v="Modesto Irrigation District" u="1"/>
        <s v="NPC" u="1"/>
        <s v="PRM" u="1"/>
        <s v="PRM/Merced" u="1"/>
        <s v="PSCO" u="1"/>
        <s v="Sierra Pacific" u="1"/>
        <s v="Tillamook County PUD" u="1"/>
        <s v="Tosco" u="1"/>
        <s v="Tosco Refining" u="1"/>
        <s v="Tosco Refining Company" u="1"/>
        <s v="Tosco Refining Corp" u="1"/>
        <s v="Turlock" u="1"/>
        <s v="UAMPS" u="1"/>
        <s v="Tacoma Public Utilities" u="1"/>
        <s v="Conoco Power Marketing (Refinery)" u="1"/>
        <s v="Public Service of Colorado" u="1"/>
        <s v="Banning" u="1"/>
        <s v="Atlantic Richfield Company" u="1"/>
        <s v="Plains G&amp;T" u="1"/>
        <s v="Chelan County PUD" u="1"/>
        <s v="Colorado River Commission" u="1"/>
        <s v="Palo Alto" u="1"/>
        <s v="Louisiana-Pacific " u="1"/>
        <s v="New Energy Ventures Inc." u="1"/>
        <s v="Idaho Power Company/Energy West" u="1"/>
        <s v="Las Vegas Cogen/West Desk Gas" u="1"/>
        <s v="Salt River Project" u="1"/>
        <s v="Amoco Energy Trading" u="1"/>
        <s v="City of Pasadena" u="1"/>
        <s v="Tristates" u="1"/>
        <s v="Portland General Electric" u="1"/>
        <s v="Grays Harbor" u="1"/>
        <s v="Benton County" u="1"/>
        <s v="El Paso" u="1"/>
        <s v="CFE" u="1"/>
        <s v="Deseret Generation and Trans Co-op" u="1"/>
        <s v="CFE " u="1"/>
        <s v="Smurfit-Stone " u="1"/>
        <s v="Tristate" u="1"/>
        <s v="CSU" u="1"/>
        <s v="Ballard Petroleum" u="1"/>
        <s v="Redding " u="1"/>
        <s v="SRP" u="1"/>
        <s v="Energy Service Provider" u="1"/>
        <s v="CanFibre" u="1"/>
        <s v="Energy West" u="1"/>
        <s v="Tucson Electric" u="1"/>
        <s v="APS/PSCO" u="1"/>
        <s v="Akzo Nobel, Inc." u="1"/>
        <s v="WWP" u="1"/>
        <s v="Las Vegas Cogen" u="1"/>
        <s v="Tri-States" u="1"/>
        <s v="Puget" u="1"/>
        <s v="El Paso " u="1"/>
        <s v="Snohomish" u="1"/>
        <s v="PGE" u="1"/>
        <s v="Deseret Generation and Transmission" u="1"/>
        <s v="Bonneville PowerAdministration" u="1"/>
        <s v="Plains " u="1"/>
        <s v="City of Riverside" u="1"/>
        <s v="EES" u="1"/>
        <s v="Avista Utilitiy" u="1"/>
        <s v="Avista Corp.(Utility)" u="1"/>
        <s v="Citizens Utilities Company" u="1"/>
        <s v="Western Area Power  Authority - CRSP" u="1"/>
        <s v="Kaiser Aluminum" u="1"/>
        <s v="TEP" u="1"/>
        <s v="TEP/WALC" u="1"/>
        <s v="EWEB" u="1"/>
        <s v="Conoco " u="1"/>
        <s v="BPA/NEV" u="1"/>
        <s v="Bonneville Power Administration/NEV" u="1"/>
        <s v="Conoco  Pipeline" u="1"/>
        <s v="Wheelabrator" u="1"/>
        <s v="City of Redding" u="1"/>
      </sharedItems>
    </cacheField>
    <cacheField name="Power / Gas" numFmtId="0">
      <sharedItems count="6">
        <s v="Gas"/>
        <s v="Power"/>
        <s v="Transmission"/>
        <s v="Trans"/>
        <s v="Option"/>
        <s v="Green Tags"/>
      </sharedItems>
    </cacheField>
    <cacheField name="Deal Date" numFmtId="0">
      <sharedItems containsSemiMixedTypes="0" containsNonDate="0" containsDate="1" containsString="0" minDate="1999-01-31T00:00:00" maxDate="2000-12-25T00:00:00"/>
    </cacheField>
    <cacheField name="Deal Type (Services/Conventional)" numFmtId="0">
      <sharedItems count="15">
        <s v="Commodity"/>
        <s v="Spread"/>
        <s v="Option"/>
        <s v="Commodity Option"/>
        <s v="Services"/>
        <s v="Trans/Spread"/>
        <s v="Transmission"/>
        <s v="Transmission "/>
        <s v="Transmission option"/>
        <s v="Financial"/>
        <s v="Put Option"/>
        <s v="Monetization"/>
        <s v="Parking"/>
        <s v="Commodity/Finance"/>
        <s v="Commoduty"/>
      </sharedItems>
    </cacheField>
    <cacheField name="Status C/Complete Date" numFmtId="0">
      <sharedItems count="2">
        <s v="Complete"/>
        <s v="Pending"/>
      </sharedItems>
    </cacheField>
    <cacheField name="ECT Buy/Sell" numFmtId="0">
      <sharedItems containsBlank="1" count="12">
        <s v="Sell"/>
        <s v="Buy"/>
        <s v="Buy/Sell"/>
        <s v="Sold"/>
        <s v="Purchase "/>
        <s v="Restrucutre"/>
        <s v="Service"/>
        <m/>
        <s v="exchange"/>
        <s v="Sell "/>
        <s v="Spread"/>
        <s v="Bought"/>
      </sharedItems>
    </cacheField>
    <cacheField name="Physical / Financial" numFmtId="0">
      <sharedItems count="8">
        <s v="Physical"/>
        <s v="Financial"/>
        <s v="EFP"/>
        <s v=" Financial"/>
        <s v="Service"/>
        <s v="Physical Option"/>
        <s v="Financial AP Option"/>
        <s v="Green Tags"/>
      </sharedItems>
    </cacheField>
    <cacheField name="Type of Deal" numFmtId="0">
      <sharedItems/>
    </cacheField>
    <cacheField name="Delivery Point" numFmtId="0">
      <sharedItems/>
    </cacheField>
    <cacheField name="Volume (MW/MMBtu)" numFmtId="0">
      <sharedItems containsMixedTypes="1" containsNumber="1" containsInteger="1" minValue="50" maxValue="150"/>
    </cacheField>
    <cacheField name="Price" numFmtId="0">
      <sharedItems containsBlank="1" containsMixedTypes="1" containsNumber="1" minValue="0" maxValue="7360000"/>
    </cacheField>
    <cacheField name="Start Date" numFmtId="0">
      <sharedItems containsDate="1" containsMixedTypes="1" minDate="1999-10-01T00:00:00" maxDate="2004-11-02T00:00:00"/>
    </cacheField>
    <cacheField name="End Date" numFmtId="0">
      <sharedItems containsDate="1" containsBlank="1" containsMixedTypes="1" minDate="1999-09-30T00:00:00" maxDate="3100-09-01T00:00:00"/>
    </cacheField>
    <cacheField name="Value " numFmtId="0">
      <sharedItems containsSemiMixedTypes="0" containsString="0" containsNumber="1" minValue="0" maxValue="32000000"/>
    </cacheField>
    <cacheField name="BOOK" numFmtId="0">
      <sharedItems/>
    </cacheField>
    <cacheField name="Originator" numFmtId="0">
      <sharedItems containsDate="1" containsBlank="1" containsMixedTypes="1" minDate="1899-12-31T00:00:00" maxDate="1999-05-09T18:00:00" count="57">
        <s v="Foster"/>
        <s v="Etringer"/>
        <s v="Malowney"/>
        <s v="Krebs"/>
        <s v="Rosman"/>
        <s v="Wolfe"/>
        <s v="Choi"/>
        <s v="Ward"/>
        <s v="Choi/Ward"/>
        <s v="Krebs/Foster"/>
        <s v="Rosman/Foster"/>
        <s v="Krebs/Wolfe"/>
        <s v="Wolfe/Etringer"/>
        <s v="Rosman/Wolfe"/>
        <s v="Choi/Rosman"/>
        <s v="Ward/Foster"/>
        <s v="Krebs/Rosman"/>
        <s v="Krebs/Scholtes"/>
        <s v="Malowney/Krebs"/>
        <s v="Rosman/Foster/Krebs"/>
        <s v="Ward/Rosman"/>
        <s v="Choi/Scholtes"/>
        <s v="Ward/Krebs"/>
        <s v="Ward/Rosman/Foster"/>
        <s v="Rawson"/>
        <s v="Krebs/Scholtes/Williams"/>
        <s v="Etringer " u="1"/>
        <s v="Etringer/Rosman" u="1"/>
        <s v="Etringer/Ward" u="1"/>
        <s v="Malowney/Rosman" u="1"/>
        <s v="MEtringer/KWard" u="1"/>
        <s v="Rosman/Choi" u="1"/>
        <s v="Rosman/Etringer" u="1"/>
        <s v="Your name goes here…." u="1"/>
        <d v="1999-05-09T18:00:00" u="1"/>
        <s v="Tripp" u="1"/>
        <s v="Krebs,Etringer,Foster" u="1"/>
        <s v="Mackey" u="1"/>
        <s v="Malowney/Etringer" u="1"/>
        <s v="Ward/choi" u="1"/>
        <m u="1"/>
        <s v="Forney/Rosman" u="1"/>
        <s v="Forney" u="1"/>
        <s v="Mead/Forney" u="1"/>
        <s v="Rosman/Foster/Belden" u="1"/>
        <s v="Rosman/McGowan" u="1"/>
        <s v="Forney/Malowney" u="1"/>
        <s v="Krebs/Malowney" u="1"/>
        <s v="Chris" u="1"/>
        <s v="Etringer/Chris" u="1"/>
        <s v="Rosman/Krebs" u="1"/>
        <s v="California" u="1"/>
        <s v="Foster/Rosman" u="1"/>
        <s v="Krebs/rRosman" u="1"/>
        <n v="0" u="1"/>
        <s v="Wolfe/Krebs" u="1"/>
        <s v="Krebs/Rawson" u="1"/>
      </sharedItems>
    </cacheField>
    <cacheField name="Customer Type" numFmtId="0">
      <sharedItems containsBlank="1" count="22">
        <s v="IOU"/>
        <s v="Co-op"/>
        <s v="Marketer"/>
        <s v="Utility"/>
        <s v="Industrial"/>
        <s v="BPA"/>
        <s v="Public"/>
        <s v="Private"/>
        <s v="Public/IOU"/>
        <s v="Public "/>
        <s v="ESP"/>
        <m/>
        <s v="IPP"/>
        <s v="Trader"/>
        <s v="Gov"/>
        <s v="Public/Gov"/>
        <s v="Coop"/>
        <s v="DSI"/>
        <s v="Generator"/>
        <s v="APX"/>
        <s v="Muni"/>
        <s v="QF/IPP"/>
      </sharedItems>
    </cacheField>
    <cacheField name="Comments" numFmtId="0">
      <sharedItems containsBlank="1" count="22">
        <m/>
        <s v="Hydro to support PG&amp;E sale."/>
        <s v="Got last look at price on this deal"/>
        <s v="$.25 on 1216 MWhrs"/>
        <s v="Did a buy/resell with TEP to get from PV to Westwin for $1 and then Brought WAPA Trans. From Westwing to Mead."/>
        <s v="2 days, HLH only"/>
        <s v="Nordstrom Green Deal.  Booked green premium at $4.25"/>
        <s v="Brought 45 MW of Trans. On LADWP's system to fill Valley Electric Position and also to take a spec positon.  Holly was able to convince PowerEx to match Enron bid."/>
        <s v="Mike sold this for .05/MWh same strike with a 5/24 expiration. Value to book of 87,600. "/>
        <s v="Year 2000 losses on NOB transmission, with assist from Mary H. "/>
        <s v="Bought $6 below bid$264,960 if no Force Majuere"/>
        <s v="Bought $5 below bid to cover our risk of providing liability cap.   Booking $2.50/Mwhr as the unit had no problems."/>
        <s v="BPA not charging us for take or pay energy we couldn't take at Big Eddy May through Aug."/>
        <s v="Assisted by Mary Hain"/>
        <s v="Exchange Enron delivers July 01, Grant delivers July 06 plus pays $4,700,000 July 1, 05"/>
        <s v="Exchange Enron delivers May and June 01, Grant delivers May and June 06 plus pays $5,700,000 July 1, 06"/>
        <s v="assist from structuring"/>
        <s v="This is the split of the $3.00"/>
        <s v="Mike said this had twice this value but only gave me half."/>
        <s v="Assisted on a broker deal"/>
        <s v="This deal is not complete on the credit side - orig is still being decided"/>
        <s v="delivery point flex shap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2">
  <r>
    <x v="0"/>
    <x v="0"/>
    <d v="1999-01-31T00:00:00"/>
    <x v="0"/>
    <x v="0"/>
    <x v="0"/>
    <x v="0"/>
    <s v="Full Requirements"/>
    <s v="San Juan/Citygate"/>
    <s v="35,000 MMBtu/d Avg."/>
    <s v="Index less $.012"/>
    <d v="1999-10-01T00:00:00"/>
    <d v="2003-10-31T00:00:00"/>
    <n v="339813.36"/>
    <s v="Allen"/>
    <x v="0"/>
    <x v="0"/>
    <x v="0"/>
  </r>
  <r>
    <x v="1"/>
    <x v="1"/>
    <d v="1999-12-21T00:00:00"/>
    <x v="0"/>
    <x v="0"/>
    <x v="1"/>
    <x v="1"/>
    <s v="Firm"/>
    <s v="SP-15"/>
    <s v="25 MW"/>
    <n v="34.5"/>
    <d v="2000-01-01T00:00:00"/>
    <d v="2000-12-31T00:00:00"/>
    <n v="208000"/>
    <s v="McGowan"/>
    <x v="1"/>
    <x v="1"/>
    <x v="0"/>
  </r>
  <r>
    <x v="2"/>
    <x v="1"/>
    <d v="1999-12-21T00:00:00"/>
    <x v="0"/>
    <x v="0"/>
    <x v="0"/>
    <x v="0"/>
    <s v="Firm"/>
    <s v="MPC System"/>
    <s v="3MW"/>
    <s v="$26.95 HLH, MC + $.35 On-Peak Sundays"/>
    <d v="1999-12-21T00:00:00"/>
    <d v="2000-02-29T00:00:00"/>
    <n v="732"/>
    <s v="Swerzbin"/>
    <x v="2"/>
    <x v="2"/>
    <x v="0"/>
  </r>
  <r>
    <x v="3"/>
    <x v="1"/>
    <d v="1999-12-22T00:00:00"/>
    <x v="0"/>
    <x v="0"/>
    <x v="1"/>
    <x v="0"/>
    <s v="Firm"/>
    <s v="MPC System"/>
    <s v="35MW"/>
    <s v="MC + $.10"/>
    <s v="Q1,Q3, &amp; Q4"/>
    <d v="2000-12-31T00:00:00"/>
    <n v="54740"/>
    <s v="Swerzbin"/>
    <x v="2"/>
    <x v="3"/>
    <x v="0"/>
  </r>
  <r>
    <x v="4"/>
    <x v="1"/>
    <d v="2000-01-01T00:00:00"/>
    <x v="0"/>
    <x v="0"/>
    <x v="0"/>
    <x v="0"/>
    <s v="Firm &amp; Flat"/>
    <s v="MPC System"/>
    <s v="7MW"/>
    <s v="MC + $.75"/>
    <d v="2000-01-01T00:00:00"/>
    <d v="2000-01-31T00:00:00"/>
    <n v="1302"/>
    <s v="Swerzbin"/>
    <x v="2"/>
    <x v="4"/>
    <x v="0"/>
  </r>
  <r>
    <x v="5"/>
    <x v="1"/>
    <d v="2000-01-04T00:00:00"/>
    <x v="0"/>
    <x v="0"/>
    <x v="1"/>
    <x v="0"/>
    <s v="Peak"/>
    <s v="Mid C"/>
    <s v="25 MW"/>
    <n v="22.25"/>
    <d v="2000-03-01T00:00:00"/>
    <d v="2000-03-31T00:00:00"/>
    <n v="2700"/>
    <s v="Swerzbin"/>
    <x v="3"/>
    <x v="5"/>
    <x v="0"/>
  </r>
  <r>
    <x v="6"/>
    <x v="1"/>
    <d v="2000-01-05T00:00:00"/>
    <x v="1"/>
    <x v="0"/>
    <x v="2"/>
    <x v="0"/>
    <s v="Peak"/>
    <s v="SP-15/PV"/>
    <s v="25 MW"/>
    <n v="1.65"/>
    <d v="2000-02-01T00:00:00"/>
    <d v="2000-02-29T00:00:00"/>
    <n v="1500"/>
    <s v="Richter"/>
    <x v="4"/>
    <x v="6"/>
    <x v="0"/>
  </r>
  <r>
    <x v="5"/>
    <x v="1"/>
    <d v="2000-01-05T00:00:00"/>
    <x v="0"/>
    <x v="0"/>
    <x v="1"/>
    <x v="0"/>
    <s v="Peak"/>
    <s v="Big Eddy"/>
    <s v="25 MW"/>
    <n v="20.85"/>
    <d v="2000-05-01T00:00:00"/>
    <d v="2000-06-30T00:00:00"/>
    <n v="20400"/>
    <s v="Swerzbin"/>
    <x v="3"/>
    <x v="5"/>
    <x v="0"/>
  </r>
  <r>
    <x v="5"/>
    <x v="1"/>
    <d v="2000-01-05T00:00:00"/>
    <x v="0"/>
    <x v="0"/>
    <x v="1"/>
    <x v="0"/>
    <s v="Peak"/>
    <s v="Big Eddy"/>
    <s v="50 MW"/>
    <n v="20"/>
    <d v="2000-05-01T00:00:00"/>
    <d v="2000-05-31T00:00:00"/>
    <n v="20000"/>
    <s v="Swerzbin"/>
    <x v="3"/>
    <x v="5"/>
    <x v="0"/>
  </r>
  <r>
    <x v="7"/>
    <x v="1"/>
    <d v="2000-01-05T00:00:00"/>
    <x v="2"/>
    <x v="0"/>
    <x v="1"/>
    <x v="0"/>
    <s v="Option Peak"/>
    <s v="Mid C"/>
    <s v="25 MW"/>
    <s v="5.50 prem., 31 strike"/>
    <d v="2000-07-01T00:00:00"/>
    <d v="2000-07-31T00:00:00"/>
    <n v="5200"/>
    <s v="Mc Gowan"/>
    <x v="3"/>
    <x v="0"/>
    <x v="0"/>
  </r>
  <r>
    <x v="7"/>
    <x v="1"/>
    <d v="2000-01-05T00:00:00"/>
    <x v="2"/>
    <x v="0"/>
    <x v="1"/>
    <x v="0"/>
    <s v="Option Peak"/>
    <s v="Mid C"/>
    <s v="50 MW"/>
    <s v="#.50 prem, 35 strike"/>
    <d v="2000-08-01T00:00:00"/>
    <d v="2000-09-30T00:00:00"/>
    <n v="10200"/>
    <s v="Swerzbin"/>
    <x v="3"/>
    <x v="0"/>
    <x v="0"/>
  </r>
  <r>
    <x v="8"/>
    <x v="1"/>
    <d v="2000-01-10T00:00:00"/>
    <x v="0"/>
    <x v="0"/>
    <x v="0"/>
    <x v="0"/>
    <s v="Peak"/>
    <s v="Mid C"/>
    <s v="25 MW"/>
    <s v="Q3-Q2+14.50"/>
    <d v="2000-07-01T00:00:00"/>
    <d v="2000-07-31T00:00:00"/>
    <n v="5200"/>
    <s v="Swerzbin"/>
    <x v="3"/>
    <x v="6"/>
    <x v="0"/>
  </r>
  <r>
    <x v="9"/>
    <x v="1"/>
    <d v="2000-01-12T00:00:00"/>
    <x v="0"/>
    <x v="0"/>
    <x v="0"/>
    <x v="0"/>
    <s v="Peak"/>
    <s v="COB"/>
    <s v="25 MW"/>
    <n v="25"/>
    <d v="2000-06-01T00:00:00"/>
    <d v="2000-06-30T00:00:00"/>
    <n v="1040"/>
    <s v="Swerzbin"/>
    <x v="4"/>
    <x v="6"/>
    <x v="0"/>
  </r>
  <r>
    <x v="9"/>
    <x v="1"/>
    <d v="2000-01-12T00:00:00"/>
    <x v="0"/>
    <x v="0"/>
    <x v="0"/>
    <x v="0"/>
    <s v="Peak"/>
    <s v="COB"/>
    <s v="25 MW"/>
    <n v="39.65"/>
    <d v="2000-07-01T00:00:00"/>
    <d v="2000-07-31T00:00:00"/>
    <n v="1040"/>
    <s v="Swerzbin"/>
    <x v="4"/>
    <x v="6"/>
    <x v="0"/>
  </r>
  <r>
    <x v="9"/>
    <x v="1"/>
    <d v="2000-01-12T00:00:00"/>
    <x v="0"/>
    <x v="0"/>
    <x v="0"/>
    <x v="0"/>
    <s v="Peak"/>
    <s v="COB"/>
    <s v="25 MW"/>
    <n v="48.45"/>
    <d v="2000-09-01T00:00:00"/>
    <d v="2000-09-30T00:00:00"/>
    <n v="1040"/>
    <s v="Swerzbin"/>
    <x v="4"/>
    <x v="6"/>
    <x v="0"/>
  </r>
  <r>
    <x v="9"/>
    <x v="1"/>
    <d v="2000-01-12T00:00:00"/>
    <x v="0"/>
    <x v="0"/>
    <x v="0"/>
    <x v="0"/>
    <s v="Peak"/>
    <s v="COB"/>
    <s v="25 MW"/>
    <n v="35.450000000000003"/>
    <d v="2000-10-01T00:00:00"/>
    <d v="2000-10-31T00:00:00"/>
    <n v="1040"/>
    <s v="Swerzbin"/>
    <x v="4"/>
    <x v="6"/>
    <x v="0"/>
  </r>
  <r>
    <x v="9"/>
    <x v="1"/>
    <d v="2000-01-12T00:00:00"/>
    <x v="0"/>
    <x v="0"/>
    <x v="0"/>
    <x v="0"/>
    <s v="Peak"/>
    <s v="COB"/>
    <s v="25 MW"/>
    <n v="34"/>
    <d v="2000-11-01T00:00:00"/>
    <d v="2000-11-30T00:00:00"/>
    <n v="1040"/>
    <s v="Swerzbin"/>
    <x v="4"/>
    <x v="6"/>
    <x v="0"/>
  </r>
  <r>
    <x v="9"/>
    <x v="1"/>
    <d v="2000-01-12T00:00:00"/>
    <x v="0"/>
    <x v="0"/>
    <x v="0"/>
    <x v="0"/>
    <s v="Peak"/>
    <s v="COB"/>
    <s v="25 MW"/>
    <n v="36.450000000000003"/>
    <d v="2000-12-01T00:00:00"/>
    <d v="2000-12-31T00:00:00"/>
    <n v="1040"/>
    <s v="Swerzbin"/>
    <x v="4"/>
    <x v="6"/>
    <x v="0"/>
  </r>
  <r>
    <x v="10"/>
    <x v="1"/>
    <d v="2000-01-13T00:00:00"/>
    <x v="0"/>
    <x v="0"/>
    <x v="1"/>
    <x v="0"/>
    <s v="Flat"/>
    <s v="YellowTail"/>
    <s v="50 MW"/>
    <n v="23.25"/>
    <d v="2000-02-01T00:00:00"/>
    <d v="2000-02-29T00:00:00"/>
    <n v="17400"/>
    <s v="Swerzbin"/>
    <x v="1"/>
    <x v="0"/>
    <x v="0"/>
  </r>
  <r>
    <x v="10"/>
    <x v="1"/>
    <d v="2000-01-13T00:00:00"/>
    <x v="0"/>
    <x v="0"/>
    <x v="1"/>
    <x v="0"/>
    <s v="Off Peak"/>
    <s v="YellowTail"/>
    <s v="50 MW"/>
    <n v="21.5"/>
    <d v="2000-02-01T00:00:00"/>
    <d v="2000-02-29T00:00:00"/>
    <n v="7400"/>
    <s v="Swerzbin"/>
    <x v="1"/>
    <x v="0"/>
    <x v="0"/>
  </r>
  <r>
    <x v="5"/>
    <x v="1"/>
    <d v="2000-01-15T00:00:00"/>
    <x v="0"/>
    <x v="0"/>
    <x v="0"/>
    <x v="0"/>
    <s v="Flat"/>
    <s v="Mid-C"/>
    <n v="50"/>
    <n v="30.65"/>
    <d v="2001-10-01T00:00:00"/>
    <d v="2006-09-30T00:00:00"/>
    <n v="413000"/>
    <s v="Swerzbin"/>
    <x v="5"/>
    <x v="5"/>
    <x v="0"/>
  </r>
  <r>
    <x v="5"/>
    <x v="1"/>
    <d v="2000-01-15T00:00:00"/>
    <x v="3"/>
    <x v="0"/>
    <x v="1"/>
    <x v="0"/>
    <s v="Flat"/>
    <s v="Mid-C"/>
    <n v="50"/>
    <n v="0"/>
    <d v="2001-10-01T00:00:00"/>
    <d v="2006-09-30T00:00:00"/>
    <n v="200000"/>
    <s v="Swerzbin"/>
    <x v="5"/>
    <x v="5"/>
    <x v="0"/>
  </r>
  <r>
    <x v="11"/>
    <x v="1"/>
    <d v="2000-01-16T00:00:00"/>
    <x v="0"/>
    <x v="0"/>
    <x v="1"/>
    <x v="0"/>
    <s v="Off Peak"/>
    <s v="PV"/>
    <s v="25 MW"/>
    <n v="17.55"/>
    <d v="2000-02-01T00:00:00"/>
    <d v="2000-03-31T00:00:00"/>
    <n v="13350"/>
    <s v="Mc Gowan"/>
    <x v="6"/>
    <x v="0"/>
    <x v="0"/>
  </r>
  <r>
    <x v="11"/>
    <x v="1"/>
    <d v="2000-01-16T00:00:00"/>
    <x v="0"/>
    <x v="0"/>
    <x v="1"/>
    <x v="0"/>
    <s v="Off Peak"/>
    <s v="PV"/>
    <s v="50 MW"/>
    <n v="20.28"/>
    <d v="2000-04-01T00:00:00"/>
    <d v="2000-12-31T00:00:00"/>
    <n v="145800"/>
    <s v="Mc Gowan"/>
    <x v="6"/>
    <x v="0"/>
    <x v="0"/>
  </r>
  <r>
    <x v="12"/>
    <x v="1"/>
    <d v="2000-01-19T00:00:00"/>
    <x v="0"/>
    <x v="0"/>
    <x v="1"/>
    <x v="1"/>
    <s v="Flat"/>
    <s v="Mid C"/>
    <s v="50 MW"/>
    <n v="24.6"/>
    <d v="2000-02-01T00:00:00"/>
    <d v="2000-09-30T00:00:00"/>
    <n v="87120"/>
    <s v="Swerzbin"/>
    <x v="3"/>
    <x v="0"/>
    <x v="0"/>
  </r>
  <r>
    <x v="9"/>
    <x v="1"/>
    <d v="2000-01-19T00:00:00"/>
    <x v="0"/>
    <x v="0"/>
    <x v="0"/>
    <x v="0"/>
    <s v="Peak"/>
    <s v="COB"/>
    <s v="25 MW"/>
    <n v="36.25"/>
    <d v="2000-10-01T00:00:00"/>
    <d v="2000-10-31T00:00:00"/>
    <n v="2600"/>
    <s v="Swerzbin"/>
    <x v="4"/>
    <x v="6"/>
    <x v="0"/>
  </r>
  <r>
    <x v="9"/>
    <x v="1"/>
    <d v="2000-01-19T00:00:00"/>
    <x v="0"/>
    <x v="0"/>
    <x v="0"/>
    <x v="0"/>
    <s v="Peak"/>
    <s v="COB"/>
    <s v="25 MW"/>
    <n v="35.25"/>
    <d v="2000-11-01T00:00:00"/>
    <d v="2000-11-30T00:00:00"/>
    <n v="2600"/>
    <s v="Swerzbin"/>
    <x v="4"/>
    <x v="6"/>
    <x v="0"/>
  </r>
  <r>
    <x v="9"/>
    <x v="1"/>
    <d v="2000-01-19T00:00:00"/>
    <x v="0"/>
    <x v="0"/>
    <x v="0"/>
    <x v="0"/>
    <s v="Peak"/>
    <s v="COB"/>
    <s v="25 MW"/>
    <n v="36.5"/>
    <d v="2000-12-01T00:00:00"/>
    <d v="2000-12-31T00:00:00"/>
    <n v="2600"/>
    <s v="Swerzbin"/>
    <x v="4"/>
    <x v="6"/>
    <x v="0"/>
  </r>
  <r>
    <x v="13"/>
    <x v="1"/>
    <d v="2000-01-24T00:00:00"/>
    <x v="0"/>
    <x v="0"/>
    <x v="1"/>
    <x v="0"/>
    <s v="Flat"/>
    <s v="NP-15"/>
    <s v="50 MW"/>
    <n v="29"/>
    <d v="2000-02-01T00:00:00"/>
    <d v="2000-02-29T00:00:00"/>
    <n v="111500"/>
    <s v="Richter"/>
    <x v="4"/>
    <x v="7"/>
    <x v="0"/>
  </r>
  <r>
    <x v="4"/>
    <x v="1"/>
    <d v="2000-01-24T00:00:00"/>
    <x v="0"/>
    <x v="0"/>
    <x v="0"/>
    <x v="0"/>
    <s v="Firm &amp; Flat"/>
    <s v="MPC System"/>
    <s v="7MW"/>
    <s v="MC + $.75"/>
    <d v="2000-02-01T00:00:00"/>
    <d v="2000-02-29T00:00:00"/>
    <n v="1218"/>
    <s v="Swerzbin"/>
    <x v="2"/>
    <x v="4"/>
    <x v="0"/>
  </r>
  <r>
    <x v="14"/>
    <x v="1"/>
    <d v="2000-01-24T00:00:00"/>
    <x v="4"/>
    <x v="0"/>
    <x v="1"/>
    <x v="0"/>
    <s v="Peak"/>
    <s v="Mead 230"/>
    <s v="Varies"/>
    <s v="LC1 - $0.30"/>
    <d v="1999-10-01T00:00:00"/>
    <d v="1999-12-31T00:00:00"/>
    <n v="5484"/>
    <s v="Richter"/>
    <x v="6"/>
    <x v="6"/>
    <x v="0"/>
  </r>
  <r>
    <x v="15"/>
    <x v="1"/>
    <d v="2000-01-24T00:00:00"/>
    <x v="4"/>
    <x v="0"/>
    <x v="1"/>
    <x v="0"/>
    <s v="Flat"/>
    <s v="Four Corners"/>
    <s v="20 MW"/>
    <s v="Varies"/>
    <d v="1999-12-14T00:00:00"/>
    <d v="2000-01-04T00:00:00"/>
    <n v="2715"/>
    <s v="Richter"/>
    <x v="6"/>
    <x v="6"/>
    <x v="0"/>
  </r>
  <r>
    <x v="3"/>
    <x v="1"/>
    <d v="2000-01-25T00:00:00"/>
    <x v="0"/>
    <x v="0"/>
    <x v="1"/>
    <x v="0"/>
    <s v="Flat"/>
    <s v="Mid C"/>
    <s v="25 MW"/>
    <s v="Mid C +.05"/>
    <d v="2000-02-01T00:00:00"/>
    <d v="2000-02-29T00:00:00"/>
    <n v="744"/>
    <s v="Swerzbin"/>
    <x v="3"/>
    <x v="0"/>
    <x v="0"/>
  </r>
  <r>
    <x v="5"/>
    <x v="1"/>
    <d v="2000-01-26T00:00:00"/>
    <x v="0"/>
    <x v="0"/>
    <x v="1"/>
    <x v="0"/>
    <s v="Peak"/>
    <s v="Mid C"/>
    <s v="25 MW"/>
    <n v="23.9"/>
    <d v="2000-03-01T00:00:00"/>
    <d v="2000-03-31T00:00:00"/>
    <n v="2160"/>
    <s v="Swerzbin"/>
    <x v="3"/>
    <x v="5"/>
    <x v="0"/>
  </r>
  <r>
    <x v="5"/>
    <x v="1"/>
    <d v="2000-01-26T00:00:00"/>
    <x v="0"/>
    <x v="0"/>
    <x v="1"/>
    <x v="0"/>
    <s v="Peak"/>
    <s v="Mid C"/>
    <s v="25 MW"/>
    <n v="24"/>
    <d v="2000-03-01T00:00:00"/>
    <d v="2000-03-31T00:00:00"/>
    <n v="1080"/>
    <s v="Swerzbin"/>
    <x v="3"/>
    <x v="5"/>
    <x v="0"/>
  </r>
  <r>
    <x v="5"/>
    <x v="1"/>
    <d v="2000-01-26T00:00:00"/>
    <x v="0"/>
    <x v="0"/>
    <x v="1"/>
    <x v="0"/>
    <s v="Peak"/>
    <s v="Mid C"/>
    <s v="25 MW"/>
    <n v="20"/>
    <d v="2000-05-01T00:00:00"/>
    <d v="2000-05-31T00:00:00"/>
    <n v="0"/>
    <s v="Swerzbin"/>
    <x v="3"/>
    <x v="5"/>
    <x v="0"/>
  </r>
  <r>
    <x v="16"/>
    <x v="1"/>
    <d v="2000-01-26T00:00:00"/>
    <x v="0"/>
    <x v="0"/>
    <x v="1"/>
    <x v="0"/>
    <s v="Peak"/>
    <s v="PV - SP-15"/>
    <s v="25 MW"/>
    <n v="1.5"/>
    <d v="2000-02-01T00:00:00"/>
    <d v="2000-02-28T00:00:00"/>
    <n v="18500"/>
    <s v="McGowan"/>
    <x v="4"/>
    <x v="6"/>
    <x v="0"/>
  </r>
  <r>
    <x v="17"/>
    <x v="1"/>
    <d v="2000-01-27T00:00:00"/>
    <x v="0"/>
    <x v="0"/>
    <x v="1"/>
    <x v="0"/>
    <s v="HE 10-16"/>
    <s v="Mead 230"/>
    <s v="50 MW"/>
    <s v="LC1 - $0.25"/>
    <d v="2000-02-01T00:00:00"/>
    <d v="2000-02-29T00:00:00"/>
    <n v="2000"/>
    <s v="McGowan"/>
    <x v="7"/>
    <x v="6"/>
    <x v="0"/>
  </r>
  <r>
    <x v="2"/>
    <x v="1"/>
    <d v="2000-01-27T00:00:00"/>
    <x v="0"/>
    <x v="0"/>
    <x v="0"/>
    <x v="0"/>
    <s v="Flat"/>
    <s v="MPC System"/>
    <s v="1MW"/>
    <n v="23.95"/>
    <d v="2000-02-01T00:00:00"/>
    <d v="2000-06-30T00:00:00"/>
    <n v="8879"/>
    <s v="Swerzbin"/>
    <x v="2"/>
    <x v="2"/>
    <x v="0"/>
  </r>
  <r>
    <x v="8"/>
    <x v="1"/>
    <d v="2000-01-27T00:00:00"/>
    <x v="0"/>
    <x v="0"/>
    <x v="0"/>
    <x v="0"/>
    <s v="Peak"/>
    <s v="Mid C"/>
    <s v="25 MW"/>
    <s v="Q3-Q4+14.10"/>
    <d v="2000-05-01T00:00:00"/>
    <d v="2000-05-31T00:00:00"/>
    <n v="4160"/>
    <s v="Swerzbin"/>
    <x v="3"/>
    <x v="6"/>
    <x v="0"/>
  </r>
  <r>
    <x v="8"/>
    <x v="1"/>
    <d v="2000-01-27T00:00:00"/>
    <x v="0"/>
    <x v="0"/>
    <x v="0"/>
    <x v="0"/>
    <s v="Peak"/>
    <s v="Mid C"/>
    <s v="25 MW"/>
    <s v="Q3-Q4+18.85"/>
    <d v="2000-04-01T00:00:00"/>
    <d v="2000-04-30T00:00:00"/>
    <n v="5000"/>
    <s v="Swerzbin"/>
    <x v="3"/>
    <x v="6"/>
    <x v="0"/>
  </r>
  <r>
    <x v="18"/>
    <x v="1"/>
    <d v="2000-01-27T00:00:00"/>
    <x v="5"/>
    <x v="0"/>
    <x v="1"/>
    <x v="0"/>
    <s v="Peak"/>
    <s v="PV-Mead 230"/>
    <s v="50 MW"/>
    <n v="2.58"/>
    <d v="2000-07-01T00:00:00"/>
    <d v="2000-09-30T00:00:00"/>
    <n v="15400"/>
    <s v="Swerzbin"/>
    <x v="8"/>
    <x v="8"/>
    <x v="0"/>
  </r>
  <r>
    <x v="5"/>
    <x v="1"/>
    <d v="2000-01-31T00:00:00"/>
    <x v="0"/>
    <x v="0"/>
    <x v="1"/>
    <x v="0"/>
    <s v="Peak"/>
    <s v="Mid C"/>
    <s v="50 MW"/>
    <n v="20"/>
    <d v="2000-05-01T00:00:00"/>
    <d v="2000-05-31T00:00:00"/>
    <n v="10000"/>
    <s v="Swerzbin"/>
    <x v="3"/>
    <x v="5"/>
    <x v="0"/>
  </r>
  <r>
    <x v="5"/>
    <x v="1"/>
    <d v="2000-01-31T00:00:00"/>
    <x v="0"/>
    <x v="0"/>
    <x v="1"/>
    <x v="0"/>
    <s v="Off Peak"/>
    <s v="Mid C"/>
    <s v="50 MW"/>
    <n v="13.75"/>
    <d v="2000-04-01T00:00:00"/>
    <d v="2000-06-30T00:00:00"/>
    <n v="9240"/>
    <s v="Swerzbin"/>
    <x v="3"/>
    <x v="5"/>
    <x v="0"/>
  </r>
  <r>
    <x v="2"/>
    <x v="1"/>
    <d v="2000-01-31T00:00:00"/>
    <x v="0"/>
    <x v="0"/>
    <x v="0"/>
    <x v="0"/>
    <s v="Flat"/>
    <s v="MPC System"/>
    <s v="1MW"/>
    <n v="22.25"/>
    <d v="2000-02-02T00:00:00"/>
    <d v="2000-06-30T00:00:00"/>
    <n v="1812"/>
    <s v="Swerzbin"/>
    <x v="2"/>
    <x v="2"/>
    <x v="0"/>
  </r>
  <r>
    <x v="19"/>
    <x v="1"/>
    <d v="2000-01-31T00:00:00"/>
    <x v="0"/>
    <x v="0"/>
    <x v="1"/>
    <x v="0"/>
    <s v="Peak"/>
    <s v="Mid C"/>
    <s v="25 MW"/>
    <n v="24.75"/>
    <d v="2000-03-01T00:00:00"/>
    <d v="2000-03-31T00:00:00"/>
    <n v="1620"/>
    <s v="Swerzbin"/>
    <x v="3"/>
    <x v="9"/>
    <x v="0"/>
  </r>
  <r>
    <x v="5"/>
    <x v="1"/>
    <d v="2000-02-01T00:00:00"/>
    <x v="0"/>
    <x v="0"/>
    <x v="1"/>
    <x v="0"/>
    <s v="Put Option Flat"/>
    <s v="Mid C"/>
    <s v="50 MW"/>
    <s v=".01 prem, $28 strike"/>
    <d v="2002-01-01T00:00:00"/>
    <d v="2006-12-31T00:00:00"/>
    <n v="32850"/>
    <s v="Swerzbin/Belden"/>
    <x v="3"/>
    <x v="5"/>
    <x v="0"/>
  </r>
  <r>
    <x v="14"/>
    <x v="1"/>
    <d v="2000-02-01T00:00:00"/>
    <x v="0"/>
    <x v="0"/>
    <x v="0"/>
    <x v="0"/>
    <s v="Flat"/>
    <s v="Mead 230"/>
    <s v="25 MW"/>
    <n v="27.25"/>
    <d v="2000-04-01T00:00:00"/>
    <d v="2000-04-30T00:00:00"/>
    <n v="4500"/>
    <s v="Mc Gowan"/>
    <x v="8"/>
    <x v="6"/>
    <x v="0"/>
  </r>
  <r>
    <x v="20"/>
    <x v="1"/>
    <d v="2000-02-01T00:00:00"/>
    <x v="0"/>
    <x v="0"/>
    <x v="0"/>
    <x v="0"/>
    <s v="7x8 OP"/>
    <s v="COB"/>
    <s v="65 MW"/>
    <n v="14.5"/>
    <d v="2000-04-01T00:00:00"/>
    <d v="2000-06-30T00:00:00"/>
    <n v="14200"/>
    <s v="Swerzbin"/>
    <x v="4"/>
    <x v="6"/>
    <x v="0"/>
  </r>
  <r>
    <x v="20"/>
    <x v="1"/>
    <d v="2000-02-01T00:00:00"/>
    <x v="0"/>
    <x v="0"/>
    <x v="1"/>
    <x v="0"/>
    <s v="7x8 OP Call"/>
    <s v="COB"/>
    <s v="65 MW"/>
    <n v="18.75"/>
    <d v="2000-04-01T00:00:00"/>
    <d v="2000-06-30T00:00:00"/>
    <n v="14200"/>
    <s v="Swerzbin"/>
    <x v="4"/>
    <x v="6"/>
    <x v="0"/>
  </r>
  <r>
    <x v="21"/>
    <x v="1"/>
    <d v="2000-02-02T00:00:00"/>
    <x v="0"/>
    <x v="0"/>
    <x v="0"/>
    <x v="0"/>
    <s v="Flat"/>
    <s v="SP-15"/>
    <s v="25 MW"/>
    <n v="31.85"/>
    <d v="2001-01-01T00:00:00"/>
    <d v="2004-12-31T00:00:00"/>
    <n v="43800"/>
    <s v="Swerzbin"/>
    <x v="9"/>
    <x v="10"/>
    <x v="0"/>
  </r>
  <r>
    <x v="22"/>
    <x v="2"/>
    <d v="2000-02-02T00:00:00"/>
    <x v="6"/>
    <x v="0"/>
    <x v="1"/>
    <x v="0"/>
    <s v="Flat"/>
    <s v="COB-Mead"/>
    <s v="45 MW"/>
    <s v="3.210 kw-mo"/>
    <d v="2000-02-05T00:00:00"/>
    <d v="2000-10-31T00:00:00"/>
    <n v="50000"/>
    <s v="McGowan"/>
    <x v="6"/>
    <x v="5"/>
    <x v="0"/>
  </r>
  <r>
    <x v="6"/>
    <x v="1"/>
    <d v="2000-02-07T00:00:00"/>
    <x v="0"/>
    <x v="0"/>
    <x v="0"/>
    <x v="0"/>
    <s v="Peak"/>
    <s v="SP-15"/>
    <s v="10 MW"/>
    <n v="59.48"/>
    <d v="2000-07-01T00:00:00"/>
    <d v="2000-09-30T00:00:00"/>
    <n v="3080"/>
    <s v="Swerzbin"/>
    <x v="4"/>
    <x v="6"/>
    <x v="0"/>
  </r>
  <r>
    <x v="6"/>
    <x v="1"/>
    <d v="2000-02-07T00:00:00"/>
    <x v="0"/>
    <x v="0"/>
    <x v="1"/>
    <x v="0"/>
    <s v="5x6 super peak"/>
    <s v="NOB"/>
    <s v="6 MW"/>
    <n v="64.739999999999995"/>
    <d v="2000-06-01T00:00:00"/>
    <d v="2000-09-30T00:00:00"/>
    <n v="47431"/>
    <s v="Swerzbin"/>
    <x v="4"/>
    <x v="6"/>
    <x v="0"/>
  </r>
  <r>
    <x v="6"/>
    <x v="1"/>
    <d v="2000-02-07T00:00:00"/>
    <x v="0"/>
    <x v="0"/>
    <x v="1"/>
    <x v="0"/>
    <s v="5x14,5x15"/>
    <s v="NOB"/>
    <s v="6 MW"/>
    <n v="48.29"/>
    <d v="2000-06-01T00:00:00"/>
    <d v="2000-09-30T00:00:00"/>
    <n v="0"/>
    <s v="Swerzbin"/>
    <x v="4"/>
    <x v="6"/>
    <x v="0"/>
  </r>
  <r>
    <x v="5"/>
    <x v="1"/>
    <d v="2000-02-07T00:00:00"/>
    <x v="0"/>
    <x v="0"/>
    <x v="1"/>
    <x v="0"/>
    <s v="Put Option Flat"/>
    <s v="Mid C"/>
    <s v="50 MW"/>
    <s v=".01 prem, $28 strike"/>
    <d v="2002-01-01T00:00:00"/>
    <d v="2006-12-31T00:00:00"/>
    <n v="43800"/>
    <s v="Belden"/>
    <x v="3"/>
    <x v="5"/>
    <x v="0"/>
  </r>
  <r>
    <x v="5"/>
    <x v="1"/>
    <d v="2000-02-08T00:00:00"/>
    <x v="0"/>
    <x v="0"/>
    <x v="1"/>
    <x v="0"/>
    <s v="Peak"/>
    <s v="COB"/>
    <s v="25 MW"/>
    <n v="49.45"/>
    <d v="2000-07-01T00:00:00"/>
    <d v="2000-09-30T00:00:00"/>
    <n v="1540"/>
    <s v="Swerzbin"/>
    <x v="3"/>
    <x v="5"/>
    <x v="0"/>
  </r>
  <r>
    <x v="5"/>
    <x v="1"/>
    <d v="2000-02-08T00:00:00"/>
    <x v="0"/>
    <x v="0"/>
    <x v="1"/>
    <x v="0"/>
    <s v="Peak"/>
    <s v="COB"/>
    <s v="25 MW"/>
    <n v="28.2"/>
    <d v="2000-03-01T00:00:00"/>
    <d v="2000-03-31T00:00:00"/>
    <n v="0"/>
    <s v="Swerzbin"/>
    <x v="3"/>
    <x v="5"/>
    <x v="0"/>
  </r>
  <r>
    <x v="9"/>
    <x v="1"/>
    <d v="2000-02-08T00:00:00"/>
    <x v="0"/>
    <x v="0"/>
    <x v="0"/>
    <x v="0"/>
    <s v="Off Peak"/>
    <s v="COB"/>
    <s v="50 MW"/>
    <n v="16.75"/>
    <d v="2000-06-01T00:00:00"/>
    <d v="2000-06-30T00:00:00"/>
    <n v="3800"/>
    <s v="Swerzbin"/>
    <x v="3"/>
    <x v="5"/>
    <x v="0"/>
  </r>
  <r>
    <x v="9"/>
    <x v="1"/>
    <d v="2000-02-08T00:00:00"/>
    <x v="0"/>
    <x v="0"/>
    <x v="0"/>
    <x v="0"/>
    <s v="Off Peak"/>
    <s v="COB"/>
    <s v="50 MW"/>
    <n v="24"/>
    <d v="2000-07-01T00:00:00"/>
    <d v="2000-07-31T00:00:00"/>
    <n v="4300"/>
    <s v="Swerzbin"/>
    <x v="3"/>
    <x v="5"/>
    <x v="0"/>
  </r>
  <r>
    <x v="9"/>
    <x v="1"/>
    <d v="2000-02-08T00:00:00"/>
    <x v="0"/>
    <x v="0"/>
    <x v="0"/>
    <x v="0"/>
    <s v="Off Peak"/>
    <s v="COB"/>
    <s v="50 MW"/>
    <n v="29.5"/>
    <d v="2000-08-01T00:00:00"/>
    <d v="2000-08-31T00:00:00"/>
    <n v="3900"/>
    <s v="Swerzbin"/>
    <x v="3"/>
    <x v="5"/>
    <x v="0"/>
  </r>
  <r>
    <x v="9"/>
    <x v="1"/>
    <d v="2000-02-08T00:00:00"/>
    <x v="0"/>
    <x v="0"/>
    <x v="0"/>
    <x v="0"/>
    <s v="Off Peak"/>
    <s v="COB"/>
    <s v="50 MW"/>
    <n v="29.25"/>
    <d v="2000-09-01T00:00:00"/>
    <d v="2000-09-30T00:00:00"/>
    <n v="4000"/>
    <s v="Swerzbin"/>
    <x v="3"/>
    <x v="5"/>
    <x v="0"/>
  </r>
  <r>
    <x v="9"/>
    <x v="1"/>
    <d v="2000-02-08T00:00:00"/>
    <x v="0"/>
    <x v="0"/>
    <x v="0"/>
    <x v="0"/>
    <s v="Off Peak"/>
    <s v="COB"/>
    <s v="50 MW"/>
    <n v="29.75"/>
    <d v="2000-10-01T00:00:00"/>
    <d v="2000-10-31T00:00:00"/>
    <n v="4100"/>
    <s v="Swerzbin"/>
    <x v="3"/>
    <x v="5"/>
    <x v="0"/>
  </r>
  <r>
    <x v="9"/>
    <x v="1"/>
    <d v="2000-02-08T00:00:00"/>
    <x v="0"/>
    <x v="0"/>
    <x v="0"/>
    <x v="0"/>
    <s v="Off Peak"/>
    <s v="COB"/>
    <s v="50 MW"/>
    <n v="28.5"/>
    <d v="2000-11-01T00:00:00"/>
    <d v="2000-11-30T00:00:00"/>
    <n v="4000"/>
    <s v="Swerzbin"/>
    <x v="3"/>
    <x v="5"/>
    <x v="0"/>
  </r>
  <r>
    <x v="9"/>
    <x v="1"/>
    <d v="2000-02-08T00:00:00"/>
    <x v="0"/>
    <x v="0"/>
    <x v="0"/>
    <x v="0"/>
    <s v="Off Peak"/>
    <s v="COB"/>
    <s v="50 MW"/>
    <n v="28"/>
    <d v="2000-12-01T00:00:00"/>
    <d v="2000-12-31T00:00:00"/>
    <n v="4300"/>
    <s v="Swerzbin"/>
    <x v="3"/>
    <x v="5"/>
    <x v="0"/>
  </r>
  <r>
    <x v="6"/>
    <x v="1"/>
    <d v="2000-02-09T00:00:00"/>
    <x v="0"/>
    <x v="0"/>
    <x v="0"/>
    <x v="0"/>
    <s v="Peak"/>
    <s v="PV"/>
    <s v="15 MW"/>
    <n v="59.35"/>
    <d v="2000-07-01T00:00:00"/>
    <d v="2000-09-30T00:00:00"/>
    <n v="9240"/>
    <s v="McGowan"/>
    <x v="4"/>
    <x v="6"/>
    <x v="0"/>
  </r>
  <r>
    <x v="23"/>
    <x v="1"/>
    <d v="2000-02-09T00:00:00"/>
    <x v="0"/>
    <x v="0"/>
    <x v="1"/>
    <x v="0"/>
    <s v="Peak"/>
    <s v="Big Eddy/John Day"/>
    <s v="25 MW"/>
    <n v="24"/>
    <d v="2000-04-01T00:00:00"/>
    <d v="2000-06-30T00:00:00"/>
    <n v="23100"/>
    <s v="Swerzbin"/>
    <x v="3"/>
    <x v="6"/>
    <x v="0"/>
  </r>
  <r>
    <x v="24"/>
    <x v="1"/>
    <d v="2000-02-10T00:00:00"/>
    <x v="0"/>
    <x v="0"/>
    <x v="0"/>
    <x v="0"/>
    <s v="Peak"/>
    <s v="PV"/>
    <s v="19 MW"/>
    <n v="31.35"/>
    <d v="2000-02-14T00:00:00"/>
    <d v="2000-02-29T00:00:00"/>
    <n v="0"/>
    <s v="Badeer"/>
    <x v="4"/>
    <x v="6"/>
    <x v="0"/>
  </r>
  <r>
    <x v="6"/>
    <x v="1"/>
    <d v="2000-02-11T00:00:00"/>
    <x v="0"/>
    <x v="0"/>
    <x v="0"/>
    <x v="0"/>
    <s v="Peak"/>
    <s v="COB"/>
    <s v="5 MW"/>
    <n v="50.4"/>
    <d v="2000-07-01T00:00:00"/>
    <d v="2000-09-30T00:00:00"/>
    <n v="1500"/>
    <s v="Swerzbin"/>
    <x v="4"/>
    <x v="6"/>
    <x v="0"/>
  </r>
  <r>
    <x v="5"/>
    <x v="1"/>
    <d v="2000-02-16T00:00:00"/>
    <x v="0"/>
    <x v="0"/>
    <x v="1"/>
    <x v="0"/>
    <s v="Off Peak"/>
    <s v="NW Del"/>
    <s v="25 MW"/>
    <n v="16.25"/>
    <d v="2000-04-01T00:00:00"/>
    <d v="2000-06-30T00:00:00"/>
    <n v="11900"/>
    <s v="Swerzbin"/>
    <x v="3"/>
    <x v="5"/>
    <x v="0"/>
  </r>
  <r>
    <x v="5"/>
    <x v="1"/>
    <d v="2000-02-16T00:00:00"/>
    <x v="0"/>
    <x v="0"/>
    <x v="1"/>
    <x v="0"/>
    <s v="Option Peak"/>
    <s v="Mid C"/>
    <s v="25 MW"/>
    <s v="$3.10 prem, $42 strike"/>
    <d v="2000-07-01T00:00:00"/>
    <d v="2000-07-31T00:00:00"/>
    <n v="4000"/>
    <s v="Belden"/>
    <x v="3"/>
    <x v="5"/>
    <x v="0"/>
  </r>
  <r>
    <x v="11"/>
    <x v="1"/>
    <d v="2000-02-16T00:00:00"/>
    <x v="0"/>
    <x v="0"/>
    <x v="1"/>
    <x v="0"/>
    <s v="Peak"/>
    <s v="PV"/>
    <s v="25 MW"/>
    <n v="34.08"/>
    <d v="2000-10-01T00:00:00"/>
    <d v="2000-12-31T00:00:00"/>
    <n v="22800"/>
    <s v="McGowan"/>
    <x v="6"/>
    <x v="0"/>
    <x v="0"/>
  </r>
  <r>
    <x v="2"/>
    <x v="1"/>
    <d v="2000-02-16T00:00:00"/>
    <x v="0"/>
    <x v="0"/>
    <x v="0"/>
    <x v="0"/>
    <s v="HLH"/>
    <s v="MPC System"/>
    <s v="2MW"/>
    <s v="MC + $.75"/>
    <d v="2000-02-19T00:00:00"/>
    <d v="2000-02-29T00:00:00"/>
    <n v="72"/>
    <s v="Crandell"/>
    <x v="2"/>
    <x v="2"/>
    <x v="1"/>
  </r>
  <r>
    <x v="22"/>
    <x v="1"/>
    <d v="2000-02-16T00:00:00"/>
    <x v="0"/>
    <x v="0"/>
    <x v="1"/>
    <x v="0"/>
    <s v="Peak"/>
    <s v="Mead 230"/>
    <s v="50 MW"/>
    <n v="36.25"/>
    <d v="2000-04-01T00:00:00"/>
    <d v="2000-06-30T00:00:00"/>
    <n v="12320"/>
    <s v="McGowan"/>
    <x v="6"/>
    <x v="0"/>
    <x v="0"/>
  </r>
  <r>
    <x v="25"/>
    <x v="0"/>
    <d v="2000-02-16T00:00:00"/>
    <x v="0"/>
    <x v="0"/>
    <x v="0"/>
    <x v="0"/>
    <s v="Baselaod"/>
    <s v="San Juan"/>
    <s v="2,783 MMBtu/d"/>
    <n v="2.46"/>
    <d v="2000-07-01T00:00:00"/>
    <d v="2000-09-30T00:00:00"/>
    <n v="0"/>
    <s v="Allen"/>
    <x v="0"/>
    <x v="6"/>
    <x v="0"/>
  </r>
  <r>
    <x v="26"/>
    <x v="1"/>
    <d v="2000-02-17T00:00:00"/>
    <x v="0"/>
    <x v="0"/>
    <x v="0"/>
    <x v="0"/>
    <s v="Peak"/>
    <s v="Mead 230"/>
    <s v="25 MW"/>
    <n v="59"/>
    <d v="2000-06-01T00:00:00"/>
    <d v="2000-08-31T00:00:00"/>
    <n v="25000"/>
    <s v="McGowan"/>
    <x v="6"/>
    <x v="0"/>
    <x v="0"/>
  </r>
  <r>
    <x v="6"/>
    <x v="1"/>
    <d v="2000-02-18T00:00:00"/>
    <x v="0"/>
    <x v="0"/>
    <x v="1"/>
    <x v="0"/>
    <s v="Peak Spread"/>
    <s v="PV"/>
    <s v="15 MW"/>
    <n v="61.75"/>
    <d v="2000-07-01T00:00:00"/>
    <d v="2000-09-30T00:00:00"/>
    <n v="3700"/>
    <s v="Belden"/>
    <x v="4"/>
    <x v="6"/>
    <x v="0"/>
  </r>
  <r>
    <x v="6"/>
    <x v="1"/>
    <d v="2000-02-18T00:00:00"/>
    <x v="0"/>
    <x v="0"/>
    <x v="0"/>
    <x v="0"/>
    <s v="Peak Spread"/>
    <s v="SP-15"/>
    <s v="15 MW"/>
    <n v="62.55"/>
    <d v="2000-07-01T00:00:00"/>
    <d v="2000-09-30T00:00:00"/>
    <n v="0"/>
    <s v="Belden"/>
    <x v="4"/>
    <x v="6"/>
    <x v="0"/>
  </r>
  <r>
    <x v="14"/>
    <x v="1"/>
    <d v="2000-02-18T00:00:00"/>
    <x v="0"/>
    <x v="0"/>
    <x v="1"/>
    <x v="0"/>
    <s v="HE 13-24"/>
    <s v="Mead 230"/>
    <s v="25 MW"/>
    <n v="77.5"/>
    <d v="2000-07-01T00:00:00"/>
    <d v="2000-08-31T00:00:00"/>
    <n v="23400"/>
    <s v="McGowan"/>
    <x v="6"/>
    <x v="6"/>
    <x v="0"/>
  </r>
  <r>
    <x v="26"/>
    <x v="1"/>
    <d v="2000-02-18T00:00:00"/>
    <x v="0"/>
    <x v="0"/>
    <x v="0"/>
    <x v="0"/>
    <s v="HE 13-24"/>
    <s v="Mead 230"/>
    <s v="25 MW"/>
    <n v="79"/>
    <d v="2000-07-01T00:00:00"/>
    <d v="2000-08-31T00:00:00"/>
    <n v="0"/>
    <s v="McGowan"/>
    <x v="6"/>
    <x v="0"/>
    <x v="0"/>
  </r>
  <r>
    <x v="26"/>
    <x v="1"/>
    <d v="2000-02-18T00:00:00"/>
    <x v="0"/>
    <x v="0"/>
    <x v="0"/>
    <x v="0"/>
    <s v="On Peak"/>
    <s v="Mead 230"/>
    <s v="25 MW"/>
    <n v="43.75"/>
    <d v="2000-06-01T00:00:00"/>
    <d v="2000-06-30T00:00:00"/>
    <n v="5000"/>
    <s v="Fisher/Alonso"/>
    <x v="6"/>
    <x v="6"/>
    <x v="0"/>
  </r>
  <r>
    <x v="6"/>
    <x v="1"/>
    <d v="2000-02-22T00:00:00"/>
    <x v="0"/>
    <x v="0"/>
    <x v="1"/>
    <x v="0"/>
    <s v="Peak"/>
    <s v="COB"/>
    <s v="5 MW"/>
    <n v="51.2"/>
    <d v="2000-07-01T00:00:00"/>
    <d v="2000-09-30T00:00:00"/>
    <n v="620"/>
    <s v="Swerzbin"/>
    <x v="4"/>
    <x v="6"/>
    <x v="0"/>
  </r>
  <r>
    <x v="6"/>
    <x v="1"/>
    <d v="2000-02-22T00:00:00"/>
    <x v="0"/>
    <x v="0"/>
    <x v="1"/>
    <x v="0"/>
    <s v="Peak Spread"/>
    <s v="PV"/>
    <s v="15 MW"/>
    <n v="34"/>
    <d v="2000-04-01T00:00:00"/>
    <d v="2000-06-30T00:00:00"/>
    <n v="3700"/>
    <s v="Belden"/>
    <x v="4"/>
    <x v="6"/>
    <x v="0"/>
  </r>
  <r>
    <x v="6"/>
    <x v="1"/>
    <d v="2000-02-22T00:00:00"/>
    <x v="0"/>
    <x v="0"/>
    <x v="0"/>
    <x v="0"/>
    <s v="Peak Spread"/>
    <s v="SP-15"/>
    <s v="15 MW"/>
    <n v="34.5"/>
    <d v="2000-04-01T00:00:00"/>
    <d v="2000-06-30T00:00:00"/>
    <n v="0"/>
    <s v="Belden"/>
    <x v="4"/>
    <x v="6"/>
    <x v="0"/>
  </r>
  <r>
    <x v="16"/>
    <x v="1"/>
    <d v="2000-02-22T00:00:00"/>
    <x v="0"/>
    <x v="0"/>
    <x v="1"/>
    <x v="0"/>
    <s v="Peak"/>
    <s v="SP-15"/>
    <s v="25 MW"/>
    <n v="34.799999999999997"/>
    <d v="2000-05-01T00:00:00"/>
    <d v="2000-06-30T00:00:00"/>
    <n v="4160"/>
    <s v="McGowan"/>
    <x v="4"/>
    <x v="6"/>
    <x v="0"/>
  </r>
  <r>
    <x v="4"/>
    <x v="1"/>
    <d v="2000-02-22T00:00:00"/>
    <x v="0"/>
    <x v="0"/>
    <x v="0"/>
    <x v="0"/>
    <s v="Firm &amp; Flat"/>
    <s v="MPC System"/>
    <s v="5MW"/>
    <s v="MC + $.75"/>
    <d v="2000-03-01T00:00:00"/>
    <d v="2000-03-31T00:00:00"/>
    <n v="930"/>
    <s v="Swerzbin"/>
    <x v="2"/>
    <x v="4"/>
    <x v="0"/>
  </r>
  <r>
    <x v="5"/>
    <x v="1"/>
    <d v="2000-02-23T00:00:00"/>
    <x v="0"/>
    <x v="0"/>
    <x v="1"/>
    <x v="0"/>
    <s v="Flat Spread"/>
    <s v="Mid C-NWDel"/>
    <s v="25 MW"/>
    <s v=".50/MWh"/>
    <d v="2000-03-01T00:00:00"/>
    <d v="2000-03-31T00:00:00"/>
    <n v="4650"/>
    <s v="Swerzbin"/>
    <x v="3"/>
    <x v="5"/>
    <x v="0"/>
  </r>
  <r>
    <x v="5"/>
    <x v="1"/>
    <d v="2000-02-23T00:00:00"/>
    <x v="0"/>
    <x v="0"/>
    <x v="0"/>
    <x v="0"/>
    <s v="Flat Spread"/>
    <s v="Mid C-Busbar"/>
    <s v="95 MW"/>
    <s v=".50/MWh"/>
    <d v="2000-03-01T00:00:00"/>
    <d v="2000-03-31T00:00:00"/>
    <n v="35340"/>
    <s v="Swerzbin"/>
    <x v="3"/>
    <x v="5"/>
    <x v="0"/>
  </r>
  <r>
    <x v="13"/>
    <x v="1"/>
    <d v="2000-02-23T00:00:00"/>
    <x v="0"/>
    <x v="0"/>
    <x v="1"/>
    <x v="0"/>
    <s v="Off Peak"/>
    <s v="NP-15"/>
    <s v="50 MW"/>
    <n v="23"/>
    <d v="2000-03-01T00:00:00"/>
    <d v="2000-03-31T00:00:00"/>
    <n v="3900"/>
    <s v="Richter"/>
    <x v="4"/>
    <x v="7"/>
    <x v="0"/>
  </r>
  <r>
    <x v="13"/>
    <x v="1"/>
    <d v="2000-02-23T00:00:00"/>
    <x v="0"/>
    <x v="0"/>
    <x v="1"/>
    <x v="0"/>
    <s v="Peak"/>
    <s v="NP-15"/>
    <s v="50 MW"/>
    <s v="Index +10"/>
    <d v="2000-03-01T00:00:00"/>
    <d v="2000-03-31T00:00:00"/>
    <n v="1000"/>
    <s v="Richter"/>
    <x v="4"/>
    <x v="7"/>
    <x v="0"/>
  </r>
  <r>
    <x v="9"/>
    <x v="1"/>
    <d v="2000-02-23T00:00:00"/>
    <x v="0"/>
    <x v="0"/>
    <x v="0"/>
    <x v="0"/>
    <s v="Peak"/>
    <s v="COB"/>
    <s v="50 MW"/>
    <n v="41.25"/>
    <d v="2000-07-01T00:00:00"/>
    <d v="2000-07-31T00:00:00"/>
    <n v="5000"/>
    <s v="Swerzbin"/>
    <x v="4"/>
    <x v="6"/>
    <x v="0"/>
  </r>
  <r>
    <x v="9"/>
    <x v="1"/>
    <d v="2000-02-23T00:00:00"/>
    <x v="0"/>
    <x v="0"/>
    <x v="0"/>
    <x v="0"/>
    <s v="Peak"/>
    <s v="COB"/>
    <s v="50 MW"/>
    <n v="37.5"/>
    <d v="2000-12-01T00:00:00"/>
    <d v="2000-12-31T00:00:00"/>
    <n v="2000"/>
    <s v="Swerzbin"/>
    <x v="4"/>
    <x v="6"/>
    <x v="0"/>
  </r>
  <r>
    <x v="5"/>
    <x v="1"/>
    <d v="2000-02-24T00:00:00"/>
    <x v="0"/>
    <x v="0"/>
    <x v="1"/>
    <x v="0"/>
    <s v="Peak Option"/>
    <s v="COB"/>
    <s v="25 MW"/>
    <s v="$4.50 prem., 80 strike"/>
    <d v="2000-07-01T00:00:00"/>
    <d v="2000-09-30T00:00:00"/>
    <n v="15400"/>
    <s v="Swerzbin"/>
    <x v="3"/>
    <x v="5"/>
    <x v="0"/>
  </r>
  <r>
    <x v="5"/>
    <x v="1"/>
    <d v="2000-02-24T00:00:00"/>
    <x v="0"/>
    <x v="0"/>
    <x v="1"/>
    <x v="0"/>
    <s v="Peak Option"/>
    <s v="COB"/>
    <s v="25 MW"/>
    <s v="$1.40 prem.,55 strike"/>
    <d v="2000-07-01T00:00:00"/>
    <d v="2000-09-30T00:00:00"/>
    <n v="7712"/>
    <s v="Swerzbin"/>
    <x v="3"/>
    <x v="5"/>
    <x v="0"/>
  </r>
  <r>
    <x v="16"/>
    <x v="1"/>
    <d v="2000-02-24T00:00:00"/>
    <x v="0"/>
    <x v="0"/>
    <x v="1"/>
    <x v="0"/>
    <s v="Off Peak"/>
    <s v="SP-15"/>
    <s v="50 MW"/>
    <n v="19"/>
    <d v="2000-05-01T00:00:00"/>
    <d v="2000-05-30T00:00:00"/>
    <n v="4000"/>
    <s v="Swerzbin"/>
    <x v="4"/>
    <x v="6"/>
    <x v="0"/>
  </r>
  <r>
    <x v="21"/>
    <x v="1"/>
    <d v="2000-02-24T00:00:00"/>
    <x v="0"/>
    <x v="0"/>
    <x v="1"/>
    <x v="0"/>
    <s v="RTC"/>
    <s v="NP-15"/>
    <s v="100 MW"/>
    <n v="47.8"/>
    <d v="2000-09-01T00:00:00"/>
    <d v="2000-09-30T00:00:00"/>
    <n v="10800"/>
    <s v="Swerzbin"/>
    <x v="9"/>
    <x v="10"/>
    <x v="0"/>
  </r>
  <r>
    <x v="23"/>
    <x v="1"/>
    <d v="2000-02-25T00:00:00"/>
    <x v="0"/>
    <x v="0"/>
    <x v="1"/>
    <x v="0"/>
    <s v="Peak"/>
    <s v="Big Eddy"/>
    <s v="25 MW"/>
    <n v="34"/>
    <d v="2000-07-01T00:00:00"/>
    <d v="2000-09-30T00:00:00"/>
    <n v="7500"/>
    <s v="Swerzbin"/>
    <x v="3"/>
    <x v="6"/>
    <x v="0"/>
  </r>
  <r>
    <x v="5"/>
    <x v="1"/>
    <d v="2000-02-28T00:00:00"/>
    <x v="0"/>
    <x v="0"/>
    <x v="1"/>
    <x v="0"/>
    <s v="Peak"/>
    <s v="Big Eddy"/>
    <s v="25 MW"/>
    <n v="34.5"/>
    <d v="2000-07-01T00:00:00"/>
    <d v="2000-07-31T00:00:00"/>
    <n v="7500"/>
    <s v="Swerzbin"/>
    <x v="3"/>
    <x v="5"/>
    <x v="0"/>
  </r>
  <r>
    <x v="5"/>
    <x v="1"/>
    <d v="2000-02-28T00:00:00"/>
    <x v="0"/>
    <x v="0"/>
    <x v="1"/>
    <x v="0"/>
    <s v="Peak"/>
    <s v="Big Eddy"/>
    <s v="25 MW"/>
    <n v="54"/>
    <d v="2000-08-01T00:00:00"/>
    <d v="2000-08-31T00:00:00"/>
    <n v="13500"/>
    <s v="Swezbin"/>
    <x v="3"/>
    <x v="5"/>
    <x v="0"/>
  </r>
  <r>
    <x v="14"/>
    <x v="1"/>
    <d v="2000-02-28T00:00:00"/>
    <x v="0"/>
    <x v="0"/>
    <x v="1"/>
    <x v="0"/>
    <s v="Off Peak"/>
    <s v="Mead 230"/>
    <s v="5 MW"/>
    <n v="21.75"/>
    <d v="2000-03-01T00:00:00"/>
    <d v="2000-03-31T00:00:00"/>
    <n v="780"/>
    <s v="McGowan"/>
    <x v="6"/>
    <x v="6"/>
    <x v="0"/>
  </r>
  <r>
    <x v="5"/>
    <x v="1"/>
    <d v="2000-02-29T00:00:00"/>
    <x v="0"/>
    <x v="0"/>
    <x v="1"/>
    <x v="0"/>
    <s v="Peak"/>
    <s v="COB"/>
    <s v="50 MW"/>
    <n v="38.1"/>
    <d v="2000-10-01T00:00:00"/>
    <d v="2000-12-31T00:00:00"/>
    <n v="12320"/>
    <s v="Swerzbin"/>
    <x v="3"/>
    <x v="5"/>
    <x v="0"/>
  </r>
  <r>
    <x v="5"/>
    <x v="1"/>
    <d v="2000-02-29T00:00:00"/>
    <x v="0"/>
    <x v="0"/>
    <x v="0"/>
    <x v="0"/>
    <s v="Peak"/>
    <s v="COB"/>
    <s v="25 MW"/>
    <n v="53.8"/>
    <d v="2000-07-01T00:00:00"/>
    <d v="2000-09-30T00:00:00"/>
    <n v="0"/>
    <s v="Swerzbin"/>
    <x v="3"/>
    <x v="5"/>
    <x v="0"/>
  </r>
  <r>
    <x v="2"/>
    <x v="1"/>
    <d v="2000-02-29T00:00:00"/>
    <x v="0"/>
    <x v="0"/>
    <x v="0"/>
    <x v="0"/>
    <s v="HLH"/>
    <s v="MPC System"/>
    <s v="6MW"/>
    <s v="MC + $.75"/>
    <d v="2000-03-01T00:00:00"/>
    <d v="2000-03-16T00:00:00"/>
    <n v="312"/>
    <s v="Swerzbin"/>
    <x v="2"/>
    <x v="2"/>
    <x v="0"/>
  </r>
  <r>
    <x v="21"/>
    <x v="1"/>
    <d v="2000-02-29T00:00:00"/>
    <x v="0"/>
    <x v="0"/>
    <x v="1"/>
    <x v="0"/>
    <s v="Off Peak"/>
    <s v="NP-15"/>
    <s v="100 MW"/>
    <n v="31.5"/>
    <d v="2000-09-01T00:00:00"/>
    <d v="2000-09-30T00:00:00"/>
    <n v="8000"/>
    <s v="Swerzbin"/>
    <x v="0"/>
    <x v="11"/>
    <x v="0"/>
  </r>
  <r>
    <x v="21"/>
    <x v="1"/>
    <d v="2000-03-01T00:00:00"/>
    <x v="0"/>
    <x v="0"/>
    <x v="1"/>
    <x v="0"/>
    <s v="Peak"/>
    <s v="SP-15"/>
    <n v="75"/>
    <n v="31.75"/>
    <d v="2001-01-01T00:00:00"/>
    <d v="2001-03-31T00:00:00"/>
    <n v="22800"/>
    <s v="Swerzbin"/>
    <x v="0"/>
    <x v="10"/>
    <x v="0"/>
  </r>
  <r>
    <x v="2"/>
    <x v="1"/>
    <d v="2000-03-02T00:00:00"/>
    <x v="0"/>
    <x v="0"/>
    <x v="0"/>
    <x v="0"/>
    <s v="HLH"/>
    <s v="MPC System"/>
    <s v="2MW"/>
    <s v="MC + $.75"/>
    <d v="2000-03-05T00:00:00"/>
    <d v="2000-03-13T00:00:00"/>
    <n v="16"/>
    <s v="Crandell"/>
    <x v="2"/>
    <x v="2"/>
    <x v="0"/>
  </r>
  <r>
    <x v="9"/>
    <x v="1"/>
    <d v="2000-03-02T00:00:00"/>
    <x v="0"/>
    <x v="0"/>
    <x v="0"/>
    <x v="0"/>
    <s v="Off Peak"/>
    <s v="COB"/>
    <s v="50 MW"/>
    <n v="29.75"/>
    <d v="2000-08-01T00:00:00"/>
    <d v="2000-08-31T00:00:00"/>
    <n v="3900"/>
    <s v="Swerzbin"/>
    <x v="4"/>
    <x v="6"/>
    <x v="2"/>
  </r>
  <r>
    <x v="9"/>
    <x v="1"/>
    <d v="2000-03-02T00:00:00"/>
    <x v="0"/>
    <x v="0"/>
    <x v="0"/>
    <x v="0"/>
    <s v="Off Peak"/>
    <s v="COB"/>
    <s v="50 MW"/>
    <n v="30"/>
    <d v="2000-09-01T00:00:00"/>
    <d v="2000-09-30T00:00:00"/>
    <n v="4000"/>
    <s v="Swerzbin"/>
    <x v="4"/>
    <x v="6"/>
    <x v="0"/>
  </r>
  <r>
    <x v="9"/>
    <x v="1"/>
    <d v="2000-03-02T00:00:00"/>
    <x v="0"/>
    <x v="0"/>
    <x v="0"/>
    <x v="0"/>
    <s v="Off Peak"/>
    <s v="COB"/>
    <s v="50 MW"/>
    <n v="30"/>
    <d v="2000-10-01T00:00:00"/>
    <d v="2000-10-31T00:00:00"/>
    <n v="4100"/>
    <s v="Swerzbin"/>
    <x v="4"/>
    <x v="6"/>
    <x v="0"/>
  </r>
  <r>
    <x v="9"/>
    <x v="1"/>
    <d v="2000-03-02T00:00:00"/>
    <x v="0"/>
    <x v="0"/>
    <x v="0"/>
    <x v="0"/>
    <s v="Off Peak"/>
    <s v="COB"/>
    <s v="50 MW"/>
    <n v="29.5"/>
    <d v="2000-11-01T00:00:00"/>
    <d v="2000-11-30T00:00:00"/>
    <n v="4000"/>
    <s v="Swerzbin"/>
    <x v="4"/>
    <x v="6"/>
    <x v="0"/>
  </r>
  <r>
    <x v="9"/>
    <x v="1"/>
    <d v="2000-03-02T00:00:00"/>
    <x v="0"/>
    <x v="0"/>
    <x v="0"/>
    <x v="0"/>
    <s v="Off Peak"/>
    <s v="COB"/>
    <s v="50 MW"/>
    <n v="29.5"/>
    <d v="2000-12-01T00:00:00"/>
    <d v="2000-12-31T00:00:00"/>
    <n v="4300"/>
    <s v="Swerzbin"/>
    <x v="4"/>
    <x v="6"/>
    <x v="0"/>
  </r>
  <r>
    <x v="1"/>
    <x v="1"/>
    <d v="2000-03-03T00:00:00"/>
    <x v="0"/>
    <x v="0"/>
    <x v="1"/>
    <x v="1"/>
    <s v="Firm"/>
    <s v="PV"/>
    <s v="25 MW"/>
    <n v="62.1"/>
    <d v="2000-07-01T00:00:00"/>
    <d v="2000-09-30T00:00:00"/>
    <n v="15400"/>
    <s v="McGowan"/>
    <x v="1"/>
    <x v="1"/>
    <x v="0"/>
  </r>
  <r>
    <x v="5"/>
    <x v="1"/>
    <d v="2000-03-06T00:00:00"/>
    <x v="0"/>
    <x v="0"/>
    <x v="1"/>
    <x v="0"/>
    <s v="Peak"/>
    <s v="Big Eddy"/>
    <s v="25 MW"/>
    <n v="35"/>
    <d v="2000-07-01T00:00:00"/>
    <d v="2000-07-31T00:00:00"/>
    <n v="5580"/>
    <s v="Swerzbin"/>
    <x v="3"/>
    <x v="5"/>
    <x v="0"/>
  </r>
  <r>
    <x v="5"/>
    <x v="1"/>
    <d v="2000-03-06T00:00:00"/>
    <x v="0"/>
    <x v="0"/>
    <x v="1"/>
    <x v="0"/>
    <s v="Off Peak"/>
    <s v="Big Eddy"/>
    <s v="25 MW"/>
    <n v="25.5"/>
    <d v="2000-07-01T00:00:00"/>
    <d v="2000-07-31T00:00:00"/>
    <n v="5580"/>
    <s v="Swerzbin"/>
    <x v="3"/>
    <x v="5"/>
    <x v="0"/>
  </r>
  <r>
    <x v="4"/>
    <x v="1"/>
    <d v="2000-03-06T00:00:00"/>
    <x v="0"/>
    <x v="0"/>
    <x v="1"/>
    <x v="0"/>
    <s v="Flat"/>
    <s v="MPC System"/>
    <s v="5MW"/>
    <s v="MC + $.50/MWh"/>
    <d v="2000-03-07T00:00:00"/>
    <d v="2000-03-31T00:00:00"/>
    <n v="750"/>
    <s v="Crandell"/>
    <x v="2"/>
    <x v="4"/>
    <x v="3"/>
  </r>
  <r>
    <x v="21"/>
    <x v="1"/>
    <d v="2000-03-06T00:00:00"/>
    <x v="0"/>
    <x v="0"/>
    <x v="1"/>
    <x v="0"/>
    <s v="Off Peak"/>
    <s v="SP-15"/>
    <s v="75 MW"/>
    <n v="24.5"/>
    <d v="2000-12-01T00:00:00"/>
    <d v="2000-12-31T00:00:00"/>
    <n v="1290"/>
    <s v="Swerzbin"/>
    <x v="0"/>
    <x v="10"/>
    <x v="0"/>
  </r>
  <r>
    <x v="21"/>
    <x v="1"/>
    <d v="2000-03-06T00:00:00"/>
    <x v="0"/>
    <x v="0"/>
    <x v="1"/>
    <x v="0"/>
    <s v="Peak"/>
    <s v="NP-15"/>
    <s v="50 MW"/>
    <n v="62.5"/>
    <d v="2000-09-01T00:00:00"/>
    <d v="2000-09-30T00:00:00"/>
    <n v="1000"/>
    <s v="Swerzbin"/>
    <x v="0"/>
    <x v="10"/>
    <x v="4"/>
  </r>
  <r>
    <x v="21"/>
    <x v="1"/>
    <d v="2000-03-06T00:00:00"/>
    <x v="0"/>
    <x v="0"/>
    <x v="3"/>
    <x v="0"/>
    <s v="Peak"/>
    <s v="NP-15"/>
    <s v="50 MW"/>
    <n v="66.25"/>
    <d v="2001-09-01T00:00:00"/>
    <d v="2001-09-30T00:00:00"/>
    <n v="1000"/>
    <s v="Swerzbin"/>
    <x v="0"/>
    <x v="10"/>
    <x v="0"/>
  </r>
  <r>
    <x v="21"/>
    <x v="1"/>
    <d v="2000-03-06T00:00:00"/>
    <x v="0"/>
    <x v="0"/>
    <x v="1"/>
    <x v="0"/>
    <s v="Peak"/>
    <s v="NP-15"/>
    <s v="50 MW"/>
    <n v="62.5"/>
    <d v="2000-08-01T00:00:00"/>
    <d v="2000-08-30T00:00:00"/>
    <n v="1000"/>
    <s v="Swerzbin"/>
    <x v="0"/>
    <x v="10"/>
    <x v="0"/>
  </r>
  <r>
    <x v="21"/>
    <x v="1"/>
    <d v="2000-03-06T00:00:00"/>
    <x v="0"/>
    <x v="0"/>
    <x v="3"/>
    <x v="0"/>
    <s v="Peak"/>
    <s v="NP-15"/>
    <s v="50 MW"/>
    <n v="67.5"/>
    <d v="2000-09-01T00:00:00"/>
    <d v="2000-09-30T00:00:00"/>
    <n v="1000"/>
    <s v="Swerzbin"/>
    <x v="0"/>
    <x v="10"/>
    <x v="0"/>
  </r>
  <r>
    <x v="5"/>
    <x v="1"/>
    <d v="2000-03-07T00:00:00"/>
    <x v="0"/>
    <x v="0"/>
    <x v="0"/>
    <x v="0"/>
    <s v="Flat Spread"/>
    <s v="Mid C-Busbar"/>
    <s v="100 MW"/>
    <s v="0.5/MWh disc."/>
    <d v="2000-04-01T00:00:00"/>
    <d v="2000-04-30T00:00:00"/>
    <n v="36000"/>
    <s v="Swerzbin"/>
    <x v="3"/>
    <x v="5"/>
    <x v="5"/>
  </r>
  <r>
    <x v="5"/>
    <x v="1"/>
    <d v="2000-03-07T00:00:00"/>
    <x v="0"/>
    <x v="0"/>
    <x v="0"/>
    <x v="0"/>
    <s v="Peak"/>
    <s v="COB"/>
    <s v="25 MW"/>
    <n v="53.9"/>
    <d v="2000-07-01T00:00:00"/>
    <d v="1999-09-30T00:00:00"/>
    <n v="1540"/>
    <s v="Swerzbin"/>
    <x v="3"/>
    <x v="5"/>
    <x v="0"/>
  </r>
  <r>
    <x v="27"/>
    <x v="1"/>
    <d v="2000-03-07T00:00:00"/>
    <x v="0"/>
    <x v="0"/>
    <x v="0"/>
    <x v="0"/>
    <s v="Flat"/>
    <s v="Mead 230"/>
    <s v="10 MW"/>
    <n v="53"/>
    <d v="2000-07-01T00:00:00"/>
    <d v="2000-09-30T00:00:00"/>
    <n v="10000"/>
    <s v="McGowan"/>
    <x v="6"/>
    <x v="10"/>
    <x v="0"/>
  </r>
  <r>
    <x v="21"/>
    <x v="1"/>
    <d v="2000-03-08T00:00:00"/>
    <x v="0"/>
    <x v="0"/>
    <x v="0"/>
    <x v="0"/>
    <s v="Peak"/>
    <s v="NP-15"/>
    <s v="25 MW"/>
    <n v="63.25"/>
    <d v="2001-07-01T00:00:00"/>
    <d v="2001-09-30T00:00:00"/>
    <n v="1540"/>
    <s v="Swerzbin"/>
    <x v="10"/>
    <x v="10"/>
    <x v="0"/>
  </r>
  <r>
    <x v="3"/>
    <x v="1"/>
    <d v="2000-03-08T00:00:00"/>
    <x v="0"/>
    <x v="0"/>
    <x v="4"/>
    <x v="0"/>
    <s v="Flat"/>
    <s v="Colstrip 3&amp;4"/>
    <s v="50MW"/>
    <s v="$24.00/MWh"/>
    <d v="2000-04-01T00:00:00"/>
    <d v="2000-04-30T00:00:00"/>
    <n v="27000"/>
    <s v="Swerzbin"/>
    <x v="2"/>
    <x v="0"/>
    <x v="0"/>
  </r>
  <r>
    <x v="5"/>
    <x v="1"/>
    <d v="2000-03-09T00:00:00"/>
    <x v="0"/>
    <x v="0"/>
    <x v="0"/>
    <x v="0"/>
    <s v="Peak"/>
    <s v="COB"/>
    <s v="25 MW"/>
    <n v="55.25"/>
    <d v="2000-07-01T00:00:00"/>
    <d v="2000-09-30T00:00:00"/>
    <n v="1540"/>
    <s v="Swerzbin"/>
    <x v="3"/>
    <x v="6"/>
    <x v="0"/>
  </r>
  <r>
    <x v="21"/>
    <x v="1"/>
    <d v="2000-03-09T00:00:00"/>
    <x v="0"/>
    <x v="0"/>
    <x v="0"/>
    <x v="0"/>
    <s v="Peak"/>
    <s v="PV"/>
    <s v="25 MW"/>
    <n v="40.700000000000003"/>
    <d v="2002-01-01T00:00:00"/>
    <d v="2006-12-31T00:00:00"/>
    <n v="30700"/>
    <s v="Swezbin"/>
    <x v="10"/>
    <x v="10"/>
    <x v="0"/>
  </r>
  <r>
    <x v="28"/>
    <x v="1"/>
    <d v="2000-03-09T00:00:00"/>
    <x v="0"/>
    <x v="0"/>
    <x v="1"/>
    <x v="0"/>
    <s v="Peak"/>
    <s v="John Day"/>
    <s v="25 MW"/>
    <n v="26"/>
    <d v="2000-04-01T00:00:00"/>
    <d v="2000-04-30T00:00:00"/>
    <n v="1000"/>
    <s v="Crandell"/>
    <x v="3"/>
    <x v="6"/>
    <x v="0"/>
  </r>
  <r>
    <x v="28"/>
    <x v="1"/>
    <d v="2000-03-09T00:00:00"/>
    <x v="0"/>
    <x v="0"/>
    <x v="0"/>
    <x v="0"/>
    <s v="Peak"/>
    <s v="Mid C"/>
    <s v="25 MW"/>
    <n v="25.25"/>
    <d v="2000-04-01T00:00:00"/>
    <d v="2000-04-30T00:00:00"/>
    <n v="0"/>
    <s v="Crandell"/>
    <x v="3"/>
    <x v="6"/>
    <x v="0"/>
  </r>
  <r>
    <x v="28"/>
    <x v="1"/>
    <d v="2000-03-09T00:00:00"/>
    <x v="0"/>
    <x v="0"/>
    <x v="1"/>
    <x v="0"/>
    <s v="Peak"/>
    <s v="Big Eddy"/>
    <s v="25 MW"/>
    <n v="26.25"/>
    <d v="2000-05-01T00:00:00"/>
    <d v="2000-05-31T00:00:00"/>
    <n v="10400"/>
    <s v="Swerzbin"/>
    <x v="3"/>
    <x v="6"/>
    <x v="0"/>
  </r>
  <r>
    <x v="28"/>
    <x v="1"/>
    <d v="2000-03-09T00:00:00"/>
    <x v="0"/>
    <x v="0"/>
    <x v="0"/>
    <x v="0"/>
    <s v="Peak"/>
    <s v="Mid C"/>
    <s v="25 MW"/>
    <n v="25"/>
    <d v="2000-05-01T00:00:00"/>
    <d v="2000-05-31T00:00:00"/>
    <n v="0"/>
    <s v="Swerzbin"/>
    <x v="3"/>
    <x v="6"/>
    <x v="0"/>
  </r>
  <r>
    <x v="2"/>
    <x v="1"/>
    <d v="2000-03-13T00:00:00"/>
    <x v="0"/>
    <x v="0"/>
    <x v="0"/>
    <x v="0"/>
    <s v="On-Peak"/>
    <s v="MPC System"/>
    <s v="7MW (6x16) 4MW Sundays"/>
    <s v="MC + $.75/MWh"/>
    <d v="2000-03-16T00:00:00"/>
    <d v="2000-03-31T00:00:00"/>
    <n v="424"/>
    <s v="Crandall"/>
    <x v="2"/>
    <x v="2"/>
    <x v="0"/>
  </r>
  <r>
    <x v="6"/>
    <x v="1"/>
    <d v="2000-03-14T00:00:00"/>
    <x v="0"/>
    <x v="0"/>
    <x v="1"/>
    <x v="0"/>
    <s v="Peakl"/>
    <s v="SP-15"/>
    <s v="10 MW"/>
    <n v="68"/>
    <d v="2000-07-01T00:00:00"/>
    <d v="2000-09-30T00:00:00"/>
    <n v="3000"/>
    <s v="Swerzbin"/>
    <x v="4"/>
    <x v="6"/>
    <x v="0"/>
  </r>
  <r>
    <x v="5"/>
    <x v="1"/>
    <d v="2000-03-14T00:00:00"/>
    <x v="0"/>
    <x v="0"/>
    <x v="1"/>
    <x v="0"/>
    <s v="Peak"/>
    <s v="Big Eddy"/>
    <s v="50 MW"/>
    <n v="56"/>
    <d v="2000-08-01T00:00:00"/>
    <d v="2000-08-31T00:00:00"/>
    <n v="32400"/>
    <s v="Swerzbin"/>
    <x v="3"/>
    <x v="5"/>
    <x v="0"/>
  </r>
  <r>
    <x v="5"/>
    <x v="1"/>
    <d v="2000-03-14T00:00:00"/>
    <x v="0"/>
    <x v="0"/>
    <x v="1"/>
    <x v="0"/>
    <s v="Off Peak"/>
    <s v="Mid C"/>
    <s v="25 MW"/>
    <n v="21.25"/>
    <d v="2000-04-01T00:00:00"/>
    <d v="2000-04-30T00:00:00"/>
    <n v="2000"/>
    <s v="Swerzbin"/>
    <x v="3"/>
    <x v="5"/>
    <x v="0"/>
  </r>
  <r>
    <x v="5"/>
    <x v="1"/>
    <d v="2000-03-14T00:00:00"/>
    <x v="0"/>
    <x v="0"/>
    <x v="0"/>
    <x v="0"/>
    <s v="Peak"/>
    <s v="COB"/>
    <s v="25 MW"/>
    <n v="57.3"/>
    <d v="2000-07-01T00:00:00"/>
    <d v="2000-09-30T00:00:00"/>
    <n v="0"/>
    <s v="Swerzbin"/>
    <x v="3"/>
    <x v="5"/>
    <x v="0"/>
  </r>
  <r>
    <x v="29"/>
    <x v="1"/>
    <d v="2000-03-14T00:00:00"/>
    <x v="0"/>
    <x v="0"/>
    <x v="1"/>
    <x v="0"/>
    <s v="Peak"/>
    <s v="SP-15"/>
    <s v="50 MW"/>
    <n v="33"/>
    <d v="2000-03-16T00:00:00"/>
    <d v="2000-03-31T00:00:00"/>
    <n v="3000"/>
    <s v="Richter"/>
    <x v="4"/>
    <x v="6"/>
    <x v="0"/>
  </r>
  <r>
    <x v="29"/>
    <x v="1"/>
    <d v="2000-03-14T00:00:00"/>
    <x v="0"/>
    <x v="0"/>
    <x v="1"/>
    <x v="0"/>
    <s v="Off Peak"/>
    <s v="SP-15"/>
    <s v="50 MW"/>
    <n v="21.25"/>
    <d v="2000-03-16T00:00:00"/>
    <d v="2000-03-31T00:00:00"/>
    <n v="10000"/>
    <s v="Richter"/>
    <x v="4"/>
    <x v="6"/>
    <x v="0"/>
  </r>
  <r>
    <x v="29"/>
    <x v="1"/>
    <d v="2000-03-14T00:00:00"/>
    <x v="0"/>
    <x v="0"/>
    <x v="1"/>
    <x v="0"/>
    <s v="Off Peak"/>
    <s v="SP-15"/>
    <s v="50 MW"/>
    <n v="22"/>
    <d v="2000-04-01T00:00:00"/>
    <d v="2000-04-30T00:00:00"/>
    <n v="4000"/>
    <s v="Richter"/>
    <x v="4"/>
    <x v="6"/>
    <x v="0"/>
  </r>
  <r>
    <x v="6"/>
    <x v="1"/>
    <d v="2000-03-15T00:00:00"/>
    <x v="0"/>
    <x v="0"/>
    <x v="1"/>
    <x v="0"/>
    <s v="Peak"/>
    <s v="PV"/>
    <s v="5 MW"/>
    <n v="68.3"/>
    <d v="2000-07-01T00:00:00"/>
    <d v="2000-09-30T00:00:00"/>
    <n v="2156"/>
    <s v="Belden"/>
    <x v="4"/>
    <x v="6"/>
    <x v="0"/>
  </r>
  <r>
    <x v="6"/>
    <x v="1"/>
    <d v="2000-03-15T00:00:00"/>
    <x v="0"/>
    <x v="0"/>
    <x v="0"/>
    <x v="0"/>
    <s v="Peak"/>
    <s v="COB"/>
    <s v="5 MW"/>
    <n v="58.4"/>
    <d v="2000-07-01T00:00:00"/>
    <d v="2000-09-30T00:00:00"/>
    <n v="0"/>
    <s v="Belden"/>
    <x v="4"/>
    <x v="6"/>
    <x v="0"/>
  </r>
  <r>
    <x v="5"/>
    <x v="1"/>
    <d v="2000-03-16T00:00:00"/>
    <x v="0"/>
    <x v="0"/>
    <x v="1"/>
    <x v="0"/>
    <s v="Spread"/>
    <s v="Mid C-Big Eddy"/>
    <s v="50-100 MW"/>
    <s v="$1/MWh"/>
    <d v="2000-06-01T00:00:00"/>
    <d v="2001-06-30T00:00:00"/>
    <n v="210000"/>
    <s v="Swerzbin"/>
    <x v="3"/>
    <x v="5"/>
    <x v="0"/>
  </r>
  <r>
    <x v="2"/>
    <x v="1"/>
    <d v="2000-03-16T00:00:00"/>
    <x v="0"/>
    <x v="0"/>
    <x v="0"/>
    <x v="0"/>
    <s v="Flat"/>
    <s v="MPC System"/>
    <s v="1MW"/>
    <s v="MC + $.75/MWh"/>
    <d v="2000-03-20T00:00:00"/>
    <d v="2000-03-31T00:00:00"/>
    <n v="72"/>
    <s v="Crandell"/>
    <x v="2"/>
    <x v="2"/>
    <x v="0"/>
  </r>
  <r>
    <x v="21"/>
    <x v="1"/>
    <d v="2000-03-16T00:00:00"/>
    <x v="0"/>
    <x v="0"/>
    <x v="0"/>
    <x v="0"/>
    <s v="RTC"/>
    <s v="SP-15"/>
    <s v="100 MW"/>
    <s v="Index + $.20"/>
    <d v="2000-04-01T00:00:00"/>
    <d v="2000-04-30T00:00:00"/>
    <n v="428.33333333333331"/>
    <s v="Richter"/>
    <x v="0"/>
    <x v="10"/>
    <x v="0"/>
  </r>
  <r>
    <x v="21"/>
    <x v="1"/>
    <d v="2000-03-16T00:00:00"/>
    <x v="0"/>
    <x v="0"/>
    <x v="0"/>
    <x v="0"/>
    <s v="RTC"/>
    <s v="NP-15"/>
    <s v="125 MW"/>
    <s v="Index + $.20"/>
    <d v="2000-04-01T00:00:00"/>
    <d v="2000-04-30T00:00:00"/>
    <n v="428.33333333333331"/>
    <s v="Richter"/>
    <x v="0"/>
    <x v="10"/>
    <x v="0"/>
  </r>
  <r>
    <x v="21"/>
    <x v="1"/>
    <d v="2000-03-16T00:00:00"/>
    <x v="0"/>
    <x v="0"/>
    <x v="0"/>
    <x v="0"/>
    <s v="RTC"/>
    <s v="ZP-26"/>
    <s v="8 MW"/>
    <s v="Index + $.20"/>
    <d v="2000-04-01T00:00:00"/>
    <d v="2000-04-30T00:00:00"/>
    <n v="428.33333333333331"/>
    <s v="Richter"/>
    <x v="0"/>
    <x v="10"/>
    <x v="0"/>
  </r>
  <r>
    <x v="28"/>
    <x v="1"/>
    <d v="2000-03-20T00:00:00"/>
    <x v="0"/>
    <x v="0"/>
    <x v="1"/>
    <x v="0"/>
    <s v="Off Peak"/>
    <s v="COB"/>
    <s v="25 MW"/>
    <s v="$1/Mwh"/>
    <d v="2000-05-01T00:00:00"/>
    <d v="2000-05-31T00:00:00"/>
    <n v="8200"/>
    <s v="Swerzbin"/>
    <x v="11"/>
    <x v="6"/>
    <x v="0"/>
  </r>
  <r>
    <x v="6"/>
    <x v="1"/>
    <d v="2000-03-21T00:00:00"/>
    <x v="0"/>
    <x v="0"/>
    <x v="0"/>
    <x v="0"/>
    <s v="Peak"/>
    <s v="PV"/>
    <s v="10 MW"/>
    <n v="68.25"/>
    <d v="2001-07-01T00:00:00"/>
    <d v="2001-09-30T00:00:00"/>
    <n v="3000"/>
    <s v="Motley"/>
    <x v="4"/>
    <x v="6"/>
    <x v="0"/>
  </r>
  <r>
    <x v="5"/>
    <x v="1"/>
    <d v="2000-03-21T00:00:00"/>
    <x v="0"/>
    <x v="0"/>
    <x v="1"/>
    <x v="0"/>
    <s v="Spread"/>
    <s v="Mid C-Big Eddy"/>
    <s v="50 MW"/>
    <s v="$1/MWh"/>
    <d v="2000-05-01T00:00:00"/>
    <d v="2000-06-30T00:00:00"/>
    <n v="23500"/>
    <s v="Swerzbin"/>
    <x v="3"/>
    <x v="5"/>
    <x v="0"/>
  </r>
  <r>
    <x v="5"/>
    <x v="1"/>
    <d v="2000-03-21T00:00:00"/>
    <x v="0"/>
    <x v="0"/>
    <x v="1"/>
    <x v="0"/>
    <s v="Peak"/>
    <s v="Big Eddy"/>
    <s v="50 MW"/>
    <n v="37.25"/>
    <d v="2000-07-01T00:00:00"/>
    <d v="2000-07-31T00:00:00"/>
    <n v="15000"/>
    <s v="Swerzbin"/>
    <x v="3"/>
    <x v="5"/>
    <x v="0"/>
  </r>
  <r>
    <x v="5"/>
    <x v="1"/>
    <d v="2000-03-21T00:00:00"/>
    <x v="0"/>
    <x v="0"/>
    <x v="0"/>
    <x v="0"/>
    <s v="Peak"/>
    <s v="Mid C"/>
    <s v="25 MW"/>
    <n v="37.5"/>
    <d v="2000-10-01T00:00:00"/>
    <d v="2000-12-31T00:00:00"/>
    <n v="0"/>
    <s v="Swerzbin"/>
    <x v="3"/>
    <x v="5"/>
    <x v="0"/>
  </r>
  <r>
    <x v="30"/>
    <x v="1"/>
    <d v="2000-03-24T00:00:00"/>
    <x v="0"/>
    <x v="0"/>
    <x v="1"/>
    <x v="0"/>
    <s v="RTC"/>
    <s v="PGE System"/>
    <s v="5 MW"/>
    <s v="Index + $.25"/>
    <d v="2000-04-01T00:00:00"/>
    <d v="2000-06-30T00:00:00"/>
    <n v="2621"/>
    <s v="Crandell"/>
    <x v="0"/>
    <x v="0"/>
    <x v="0"/>
  </r>
  <r>
    <x v="5"/>
    <x v="1"/>
    <d v="2000-03-25T00:00:00"/>
    <x v="0"/>
    <x v="0"/>
    <x v="0"/>
    <x v="0"/>
    <s v="Flat"/>
    <s v="Mid-C"/>
    <n v="150"/>
    <s v="MC + $.50/MWh"/>
    <d v="2000-04-01T00:00:00"/>
    <d v="2000-04-30T00:00:00"/>
    <n v="54000"/>
    <s v="Swerzbin"/>
    <x v="12"/>
    <x v="5"/>
    <x v="0"/>
  </r>
  <r>
    <x v="31"/>
    <x v="1"/>
    <d v="2000-03-27T00:00:00"/>
    <x v="0"/>
    <x v="0"/>
    <x v="1"/>
    <x v="0"/>
    <s v="Flat"/>
    <s v="Hot Springs"/>
    <s v="19 MW/pk,15 MW,off"/>
    <s v="MC Ind+&gt;50/MWh"/>
    <d v="2000-04-01T00:00:00"/>
    <d v="2000-04-30T00:00:00"/>
    <n v="3240"/>
    <s v="Swerzbin"/>
    <x v="3"/>
    <x v="0"/>
    <x v="0"/>
  </r>
  <r>
    <x v="5"/>
    <x v="1"/>
    <d v="2000-03-27T00:00:00"/>
    <x v="0"/>
    <x v="0"/>
    <x v="0"/>
    <x v="0"/>
    <s v="Spread"/>
    <s v="Mid C/Busbar"/>
    <s v="50 MW"/>
    <s v=".50/Mwh"/>
    <d v="2000-04-01T00:00:00"/>
    <d v="2000-04-30T00:00:00"/>
    <n v="10000"/>
    <s v="Swerzbin"/>
    <x v="3"/>
    <x v="5"/>
    <x v="0"/>
  </r>
  <r>
    <x v="5"/>
    <x v="1"/>
    <d v="2000-03-27T00:00:00"/>
    <x v="0"/>
    <x v="0"/>
    <x v="1"/>
    <x v="0"/>
    <s v="Peak"/>
    <s v="Mid C"/>
    <s v="25 MW"/>
    <n v="29.9"/>
    <d v="2000-04-01T00:00:00"/>
    <d v="2000-04-30T00:00:00"/>
    <n v="0"/>
    <s v="Crandall"/>
    <x v="3"/>
    <x v="5"/>
    <x v="0"/>
  </r>
  <r>
    <x v="5"/>
    <x v="1"/>
    <d v="2000-03-27T00:00:00"/>
    <x v="0"/>
    <x v="0"/>
    <x v="1"/>
    <x v="0"/>
    <s v="On Peak"/>
    <s v="Busbar"/>
    <s v="20 MW"/>
    <n v="29.75"/>
    <d v="2000-04-01T00:00:00"/>
    <d v="2000-04-30T00:00:00"/>
    <n v="2000"/>
    <s v="Swerzbin"/>
    <x v="3"/>
    <x v="5"/>
    <x v="0"/>
  </r>
  <r>
    <x v="5"/>
    <x v="1"/>
    <d v="2000-03-27T00:00:00"/>
    <x v="0"/>
    <x v="0"/>
    <x v="1"/>
    <x v="0"/>
    <s v="Flat"/>
    <s v="Mid C"/>
    <s v="28,728 MWh"/>
    <n v="22.8"/>
    <d v="2000-05-01T00:00:00"/>
    <d v="2000-09-30T00:00:00"/>
    <n v="290627"/>
    <s v="Swerzbin"/>
    <x v="3"/>
    <x v="5"/>
    <x v="0"/>
  </r>
  <r>
    <x v="4"/>
    <x v="1"/>
    <d v="2000-03-28T00:00:00"/>
    <x v="0"/>
    <x v="0"/>
    <x v="0"/>
    <x v="0"/>
    <s v="Flat"/>
    <s v="MPC System"/>
    <s v="5MW"/>
    <s v="MC + $.75/MWh"/>
    <d v="2000-04-01T00:00:00"/>
    <d v="2000-04-30T00:00:00"/>
    <n v="900"/>
    <s v="Swerzbin"/>
    <x v="2"/>
    <x v="4"/>
    <x v="0"/>
  </r>
  <r>
    <x v="4"/>
    <x v="1"/>
    <d v="2000-03-28T00:00:00"/>
    <x v="0"/>
    <x v="0"/>
    <x v="0"/>
    <x v="0"/>
    <s v="Flat"/>
    <s v="MPC System"/>
    <s v="3MW"/>
    <s v="RT+$1, MC+$.75"/>
    <d v="2000-03-28T00:00:00"/>
    <d v="2000-03-31T00:00:00"/>
    <n v="62"/>
    <s v="RT &amp; Crandell"/>
    <x v="2"/>
    <x v="4"/>
    <x v="0"/>
  </r>
  <r>
    <x v="32"/>
    <x v="1"/>
    <d v="2000-03-28T00:00:00"/>
    <x v="0"/>
    <x v="0"/>
    <x v="0"/>
    <x v="0"/>
    <s v="Spread"/>
    <s v="COB-Mid C"/>
    <s v="50 MW"/>
    <s v="$4.15/MWh"/>
    <d v="2000-04-01T00:00:00"/>
    <d v="2000-04-30T00:00:00"/>
    <n v="1000"/>
    <s v="Swerzbin"/>
    <x v="3"/>
    <x v="0"/>
    <x v="0"/>
  </r>
  <r>
    <x v="3"/>
    <x v="1"/>
    <d v="2000-03-28T00:00:00"/>
    <x v="0"/>
    <x v="0"/>
    <x v="1"/>
    <x v="0"/>
    <s v="Flat"/>
    <s v="MPC System"/>
    <s v="50MW"/>
    <n v="22.5"/>
    <d v="2000-05-01T00:00:00"/>
    <d v="2000-06-30T00:00:00"/>
    <n v="36600"/>
    <s v="Swerzbin"/>
    <x v="2"/>
    <x v="0"/>
    <x v="0"/>
  </r>
  <r>
    <x v="33"/>
    <x v="1"/>
    <d v="2000-03-28T00:00:00"/>
    <x v="0"/>
    <x v="0"/>
    <x v="1"/>
    <x v="0"/>
    <s v="Off Peak"/>
    <s v="NP-15"/>
    <s v="10 MW"/>
    <n v="25.5"/>
    <d v="2000-04-01T00:00:00"/>
    <d v="2000-04-30T00:00:00"/>
    <n v="2000"/>
    <s v="Swerzbin"/>
    <x v="4"/>
    <x v="6"/>
    <x v="0"/>
  </r>
  <r>
    <x v="17"/>
    <x v="1"/>
    <d v="2000-03-29T00:00:00"/>
    <x v="0"/>
    <x v="0"/>
    <x v="0"/>
    <x v="0"/>
    <s v="Option Peak"/>
    <s v="1.85 prem, 29 strike"/>
    <s v="25 MW"/>
    <n v="1.85"/>
    <d v="2000-04-01T00:00:00"/>
    <d v="2000-04-30T00:00:00"/>
    <n v="1500"/>
    <s v="Swerzbin"/>
    <x v="3"/>
    <x v="0"/>
    <x v="0"/>
  </r>
  <r>
    <x v="17"/>
    <x v="1"/>
    <d v="2000-03-29T00:00:00"/>
    <x v="0"/>
    <x v="0"/>
    <x v="1"/>
    <x v="0"/>
    <s v="Peak"/>
    <s v="Four Corners"/>
    <s v="25 MW"/>
    <n v="35.75"/>
    <d v="2000-04-01T00:00:00"/>
    <d v="2000-04-30T00:00:00"/>
    <n v="1000"/>
    <s v="Badeer"/>
    <x v="3"/>
    <x v="0"/>
    <x v="0"/>
  </r>
  <r>
    <x v="5"/>
    <x v="1"/>
    <d v="2000-03-29T00:00:00"/>
    <x v="0"/>
    <x v="0"/>
    <x v="1"/>
    <x v="0"/>
    <s v="HLH"/>
    <s v="NW Del"/>
    <s v="8 MW"/>
    <n v="31.5"/>
    <d v="2000-04-01T00:00:00"/>
    <d v="2000-04-30T00:00:00"/>
    <n v="1600"/>
    <s v="Swerzbin"/>
    <x v="3"/>
    <x v="5"/>
    <x v="0"/>
  </r>
  <r>
    <x v="5"/>
    <x v="1"/>
    <d v="2000-03-29T00:00:00"/>
    <x v="0"/>
    <x v="0"/>
    <x v="0"/>
    <x v="0"/>
    <s v="Spread"/>
    <s v="Mid C to Busbar"/>
    <s v="50 MW"/>
    <s v=".50/MWh"/>
    <d v="2000-04-01T00:00:00"/>
    <d v="2000-04-30T00:00:00"/>
    <n v="8000"/>
    <s v="Swerzbin"/>
    <x v="3"/>
    <x v="5"/>
    <x v="6"/>
  </r>
  <r>
    <x v="21"/>
    <x v="1"/>
    <d v="2000-03-29T00:00:00"/>
    <x v="0"/>
    <x v="0"/>
    <x v="0"/>
    <x v="0"/>
    <s v="Peak"/>
    <s v="SP-15/NP-15"/>
    <s v="Various Quantities"/>
    <s v="Index + $.15"/>
    <d v="2000-04-01T00:00:00"/>
    <d v="2000-04-30T00:00:00"/>
    <n v="500"/>
    <s v="Richter"/>
    <x v="0"/>
    <x v="10"/>
    <x v="0"/>
  </r>
  <r>
    <x v="10"/>
    <x v="1"/>
    <d v="2000-03-29T00:00:00"/>
    <x v="0"/>
    <x v="0"/>
    <x v="2"/>
    <x v="0"/>
    <s v="On-Peak"/>
    <s v="PV/Midway w/Put"/>
    <s v="25 MW"/>
    <s v="$1spread/DJPV-$3(put)"/>
    <d v="2000-04-01T00:00:00"/>
    <d v="2000-04-30T00:00:00"/>
    <n v="2500"/>
    <s v="Badeer"/>
    <x v="7"/>
    <x v="0"/>
    <x v="0"/>
  </r>
  <r>
    <x v="34"/>
    <x v="1"/>
    <d v="2000-03-29T00:00:00"/>
    <x v="0"/>
    <x v="0"/>
    <x v="2"/>
    <x v="0"/>
    <s v="On-Peak"/>
    <s v="PV/San Juan option"/>
    <s v="25 MW"/>
    <s v=".50/MWh"/>
    <d v="2000-04-01T00:00:00"/>
    <d v="2000-04-30T00:00:00"/>
    <n v="2500"/>
    <s v="Badeer"/>
    <x v="7"/>
    <x v="0"/>
    <x v="0"/>
  </r>
  <r>
    <x v="9"/>
    <x v="1"/>
    <d v="2000-03-29T00:00:00"/>
    <x v="0"/>
    <x v="0"/>
    <x v="0"/>
    <x v="0"/>
    <s v="Off Peak"/>
    <s v="COB"/>
    <s v="50 MW"/>
    <s v="$27.75-$32.00"/>
    <d v="2000-07-01T00:00:00"/>
    <d v="2000-10-31T00:00:00"/>
    <n v="3260"/>
    <s v="Swerzbin"/>
    <x v="10"/>
    <x v="6"/>
    <x v="0"/>
  </r>
  <r>
    <x v="35"/>
    <x v="1"/>
    <d v="2000-03-29T00:00:00"/>
    <x v="0"/>
    <x v="0"/>
    <x v="0"/>
    <x v="0"/>
    <s v="Flat"/>
    <s v="Tacoma's System"/>
    <s v="5 MW"/>
    <s v="MC+1.95"/>
    <d v="2000-04-01T00:00:00"/>
    <d v="2000-04-23T00:00:00"/>
    <n v="480"/>
    <s v="Crandall"/>
    <x v="3"/>
    <x v="6"/>
    <x v="0"/>
  </r>
  <r>
    <x v="21"/>
    <x v="1"/>
    <d v="2000-03-30T00:00:00"/>
    <x v="0"/>
    <x v="0"/>
    <x v="0"/>
    <x v="0"/>
    <s v="Of Peak"/>
    <s v="SP-15/NP-15"/>
    <s v="Various Quantities"/>
    <s v="MC+1.95"/>
    <d v="2000-04-01T00:00:00"/>
    <d v="2000-04-30T00:00:00"/>
    <n v="500"/>
    <s v="Richter"/>
    <x v="0"/>
    <x v="10"/>
    <x v="7"/>
  </r>
  <r>
    <x v="21"/>
    <x v="1"/>
    <d v="2000-03-30T00:00:00"/>
    <x v="0"/>
    <x v="0"/>
    <x v="0"/>
    <x v="0"/>
    <s v="Peak"/>
    <s v="SP-15"/>
    <s v="50 MW"/>
    <n v="42.55"/>
    <d v="2003-01-01T00:00:00"/>
    <s v="12/32/04"/>
    <n v="1842"/>
    <s v="Motley"/>
    <x v="0"/>
    <x v="10"/>
    <x v="0"/>
  </r>
  <r>
    <x v="21"/>
    <x v="1"/>
    <d v="2000-03-30T00:00:00"/>
    <x v="0"/>
    <x v="0"/>
    <x v="1"/>
    <x v="0"/>
    <s v="Peak"/>
    <s v="PV"/>
    <s v="50 MW"/>
    <n v="41.5"/>
    <d v="2003-01-01T00:00:00"/>
    <d v="2004-12-31T00:00:00"/>
    <n v="0"/>
    <s v="Motley"/>
    <x v="0"/>
    <x v="10"/>
    <x v="0"/>
  </r>
  <r>
    <x v="8"/>
    <x v="1"/>
    <d v="2000-03-30T00:00:00"/>
    <x v="0"/>
    <x v="0"/>
    <x v="0"/>
    <x v="0"/>
    <s v="On Peak"/>
    <s v="Mid C"/>
    <s v="25 MW"/>
    <m/>
    <d v="2000-05-01T00:00:00"/>
    <d v="2000-05-31T00:00:00"/>
    <n v="1040"/>
    <s v="Swerzbin"/>
    <x v="3"/>
    <x v="6"/>
    <x v="0"/>
  </r>
  <r>
    <x v="0"/>
    <x v="0"/>
    <d v="2000-04-04T00:00:00"/>
    <x v="0"/>
    <x v="0"/>
    <x v="0"/>
    <x v="0"/>
    <s v="Gas"/>
    <s v="San Juan Basin"/>
    <s v="2,710 MMBtu/Month"/>
    <n v="2.83"/>
    <d v="2000-04-01T00:00:00"/>
    <d v="2001-03-31T00:00:00"/>
    <n v="750"/>
    <s v="Allen"/>
    <x v="0"/>
    <x v="0"/>
    <x v="0"/>
  </r>
  <r>
    <x v="21"/>
    <x v="1"/>
    <d v="2000-04-04T00:00:00"/>
    <x v="0"/>
    <x v="0"/>
    <x v="0"/>
    <x v="0"/>
    <s v="Peak"/>
    <s v="NP-15"/>
    <s v="25 MW"/>
    <n v="43.1"/>
    <d v="2000-10-01T00:00:00"/>
    <d v="2000-12-31T00:00:00"/>
    <n v="7600"/>
    <s v="Swerzbin"/>
    <x v="0"/>
    <x v="10"/>
    <x v="8"/>
  </r>
  <r>
    <x v="28"/>
    <x v="1"/>
    <d v="2000-04-04T00:00:00"/>
    <x v="0"/>
    <x v="0"/>
    <x v="0"/>
    <x v="0"/>
    <s v="Green Energy Off Peak"/>
    <s v="SP-15"/>
    <s v="400 MWhrs/Month"/>
    <n v="34.25"/>
    <d v="2000-04-01T00:00:00"/>
    <d v="2001-03-31T00:00:00"/>
    <n v="20400"/>
    <s v="Belden"/>
    <x v="9"/>
    <x v="0"/>
    <x v="0"/>
  </r>
  <r>
    <x v="31"/>
    <x v="1"/>
    <d v="2000-04-05T00:00:00"/>
    <x v="0"/>
    <x v="0"/>
    <x v="0"/>
    <x v="0"/>
    <s v="Flat"/>
    <s v="Avista/Mid Columbia"/>
    <s v="50MW"/>
    <s v="MC + $.25"/>
    <d v="2000-10-01T00:00:00"/>
    <d v="2001-09-30T00:00:00"/>
    <n v="109500"/>
    <s v="Swerzbin"/>
    <x v="2"/>
    <x v="0"/>
    <x v="0"/>
  </r>
  <r>
    <x v="22"/>
    <x v="3"/>
    <d v="2000-04-06T00:00:00"/>
    <x v="7"/>
    <x v="0"/>
    <x v="1"/>
    <x v="0"/>
    <s v="Flat"/>
    <s v="NOB-Mead"/>
    <s v="25 MW"/>
    <s v="1.45 kw-mo."/>
    <d v="2000-05-01T00:00:00"/>
    <d v="2000-11-01T00:00:00"/>
    <n v="0"/>
    <s v="Trans Book"/>
    <x v="6"/>
    <x v="0"/>
    <x v="0"/>
  </r>
  <r>
    <x v="34"/>
    <x v="1"/>
    <d v="2000-04-06T00:00:00"/>
    <x v="8"/>
    <x v="0"/>
    <x v="2"/>
    <x v="0"/>
    <s v="On-Peak"/>
    <s v="FC345/San Juan option"/>
    <s v="50 MW"/>
    <s v=".50/MWh"/>
    <d v="2000-07-01T00:00:00"/>
    <d v="2000-09-30T00:00:00"/>
    <n v="90000"/>
    <s v="Motley"/>
    <x v="7"/>
    <x v="0"/>
    <x v="0"/>
  </r>
  <r>
    <x v="36"/>
    <x v="1"/>
    <d v="2000-04-06T00:00:00"/>
    <x v="0"/>
    <x v="0"/>
    <x v="0"/>
    <x v="0"/>
    <s v="On-Peak"/>
    <s v="Mead 230"/>
    <s v="50 MW"/>
    <n v="72.25"/>
    <d v="2000-07-01T00:00:00"/>
    <d v="2000-09-30T00:00:00"/>
    <n v="15400"/>
    <s v="Motley"/>
    <x v="7"/>
    <x v="6"/>
    <x v="0"/>
  </r>
  <r>
    <x v="36"/>
    <x v="1"/>
    <d v="2000-04-06T00:00:00"/>
    <x v="0"/>
    <x v="0"/>
    <x v="0"/>
    <x v="0"/>
    <s v="On-Peak"/>
    <s v="Mead 230"/>
    <s v="50 MW"/>
    <n v="42.5"/>
    <d v="2000-06-01T00:00:00"/>
    <d v="2000-06-30T00:00:00"/>
    <n v="4600"/>
    <s v="Motley"/>
    <x v="7"/>
    <x v="6"/>
    <x v="0"/>
  </r>
  <r>
    <x v="21"/>
    <x v="1"/>
    <d v="2000-04-10T00:00:00"/>
    <x v="0"/>
    <x v="0"/>
    <x v="2"/>
    <x v="0"/>
    <s v="Peak"/>
    <s v="SP-15/NP-15 Spread"/>
    <s v="25 MW"/>
    <n v="4.6500000000000004"/>
    <d v="2000-07-01T00:00:00"/>
    <d v="2000-09-30T00:00:00"/>
    <n v="12320"/>
    <s v="Motley"/>
    <x v="0"/>
    <x v="10"/>
    <x v="0"/>
  </r>
  <r>
    <x v="8"/>
    <x v="1"/>
    <d v="2000-04-10T00:00:00"/>
    <x v="0"/>
    <x v="0"/>
    <x v="2"/>
    <x v="0"/>
    <s v="Green Energy Off Peak"/>
    <s v="Mid C"/>
    <s v="39 MW"/>
    <s v="sold 13/buy 13.1"/>
    <d v="2000-06-01T00:00:00"/>
    <d v="2000-06-30T00:00:00"/>
    <n v="10670"/>
    <s v="Belden"/>
    <x v="3"/>
    <x v="6"/>
    <x v="0"/>
  </r>
  <r>
    <x v="6"/>
    <x v="1"/>
    <d v="2000-04-11T00:00:00"/>
    <x v="0"/>
    <x v="0"/>
    <x v="1"/>
    <x v="0"/>
    <s v="Peak"/>
    <s v="SP-15"/>
    <s v="10 MW"/>
    <n v="33.799999999999997"/>
    <d v="2000-05-01T00:00:00"/>
    <d v="2000-05-31T00:00:00"/>
    <n v="1040"/>
    <s v="Motley"/>
    <x v="4"/>
    <x v="6"/>
    <x v="0"/>
  </r>
  <r>
    <x v="6"/>
    <x v="1"/>
    <d v="2000-04-11T00:00:00"/>
    <x v="0"/>
    <x v="0"/>
    <x v="1"/>
    <x v="0"/>
    <s v="Peak"/>
    <s v="SP-15"/>
    <s v="10 MW"/>
    <n v="39"/>
    <d v="2000-06-01T00:00:00"/>
    <d v="2000-06-30T00:00:00"/>
    <n v="1040"/>
    <s v="Motley"/>
    <x v="4"/>
    <x v="6"/>
    <x v="0"/>
  </r>
  <r>
    <x v="6"/>
    <x v="1"/>
    <d v="2000-04-11T00:00:00"/>
    <x v="0"/>
    <x v="0"/>
    <x v="0"/>
    <x v="0"/>
    <s v="Peak"/>
    <s v="COB"/>
    <s v="5 MW"/>
    <n v="29.05"/>
    <d v="2000-05-01T00:00:00"/>
    <d v="2000-05-31T00:00:00"/>
    <n v="500"/>
    <s v="Swerzbin"/>
    <x v="4"/>
    <x v="6"/>
    <x v="0"/>
  </r>
  <r>
    <x v="6"/>
    <x v="1"/>
    <d v="2000-04-11T00:00:00"/>
    <x v="0"/>
    <x v="0"/>
    <x v="0"/>
    <x v="0"/>
    <s v="Peak"/>
    <s v="COB"/>
    <s v="5 MW"/>
    <n v="31.25"/>
    <d v="2000-06-01T00:00:00"/>
    <d v="2000-06-30T00:00:00"/>
    <n v="500"/>
    <s v="Swerzbin"/>
    <x v="4"/>
    <x v="6"/>
    <x v="0"/>
  </r>
  <r>
    <x v="6"/>
    <x v="1"/>
    <d v="2000-04-11T00:00:00"/>
    <x v="0"/>
    <x v="0"/>
    <x v="1"/>
    <x v="0"/>
    <s v="HLH"/>
    <s v="COB"/>
    <s v="5 MW"/>
    <n v="67.5"/>
    <d v="2000-07-01T00:00:00"/>
    <d v="2000-09-30T00:00:00"/>
    <n v="1250"/>
    <s v="Motley"/>
    <x v="4"/>
    <x v="6"/>
    <x v="0"/>
  </r>
  <r>
    <x v="6"/>
    <x v="1"/>
    <d v="2000-04-11T00:00:00"/>
    <x v="0"/>
    <x v="0"/>
    <x v="0"/>
    <x v="0"/>
    <s v="HLH"/>
    <s v="PV"/>
    <s v="5 MW"/>
    <n v="76"/>
    <d v="2000-07-01T00:00:00"/>
    <d v="2000-09-30T00:00:00"/>
    <n v="0"/>
    <s v="Motley"/>
    <x v="4"/>
    <x v="6"/>
    <x v="0"/>
  </r>
  <r>
    <x v="6"/>
    <x v="1"/>
    <d v="2000-04-11T00:00:00"/>
    <x v="0"/>
    <x v="0"/>
    <x v="0"/>
    <x v="0"/>
    <s v="HLH"/>
    <s v="PV"/>
    <s v="10 MW"/>
    <n v="40.65"/>
    <d v="2000-10-01T00:00:00"/>
    <d v="2000-12-31T00:00:00"/>
    <n v="2500"/>
    <s v="Motley"/>
    <x v="4"/>
    <x v="6"/>
    <x v="0"/>
  </r>
  <r>
    <x v="22"/>
    <x v="1"/>
    <d v="2000-04-11T00:00:00"/>
    <x v="0"/>
    <x v="0"/>
    <x v="0"/>
    <x v="0"/>
    <s v="Peak"/>
    <s v="NOB-Mead"/>
    <s v="25 MW"/>
    <n v="61.99"/>
    <d v="2000-07-01T00:00:00"/>
    <d v="2000-09-30T00:00:00"/>
    <n v="15400"/>
    <s v="Swerzbin"/>
    <x v="4"/>
    <x v="6"/>
    <x v="0"/>
  </r>
  <r>
    <x v="9"/>
    <x v="1"/>
    <d v="2000-04-11T00:00:00"/>
    <x v="0"/>
    <x v="0"/>
    <x v="0"/>
    <x v="0"/>
    <s v="Peak"/>
    <s v="COB"/>
    <s v="25 MW"/>
    <n v="42.25"/>
    <d v="2000-10-01T00:00:00"/>
    <d v="2000-10-31T00:00:00"/>
    <n v="2600"/>
    <s v="Swerzbin"/>
    <x v="4"/>
    <x v="6"/>
    <x v="0"/>
  </r>
  <r>
    <x v="21"/>
    <x v="1"/>
    <d v="2000-04-12T00:00:00"/>
    <x v="0"/>
    <x v="0"/>
    <x v="0"/>
    <x v="0"/>
    <s v="Peak"/>
    <s v="PV - SP15"/>
    <s v="25 MW"/>
    <n v="0.6"/>
    <d v="2000-07-01T00:00:00"/>
    <d v="2000-09-30T00:00:00"/>
    <n v="1540"/>
    <s v="Motley"/>
    <x v="10"/>
    <x v="10"/>
    <x v="0"/>
  </r>
  <r>
    <x v="37"/>
    <x v="1"/>
    <d v="2000-04-12T00:00:00"/>
    <x v="0"/>
    <x v="0"/>
    <x v="0"/>
    <x v="0"/>
    <s v="Peak"/>
    <s v="NP-15"/>
    <s v="20 MW"/>
    <n v="61.6"/>
    <d v="2000-07-01T00:00:00"/>
    <d v="2000-09-30T00:00:00"/>
    <n v="8624"/>
    <s v="Swerzbin"/>
    <x v="4"/>
    <x v="6"/>
    <x v="0"/>
  </r>
  <r>
    <x v="9"/>
    <x v="1"/>
    <d v="2000-04-12T00:00:00"/>
    <x v="0"/>
    <x v="0"/>
    <x v="0"/>
    <x v="0"/>
    <s v="Peak"/>
    <s v="COB"/>
    <s v="50 MW"/>
    <n v="45.5"/>
    <d v="2000-07-01T00:00:00"/>
    <d v="2000-07-30T00:00:00"/>
    <n v="3000"/>
    <s v="Swerzbin"/>
    <x v="4"/>
    <x v="6"/>
    <x v="0"/>
  </r>
  <r>
    <x v="35"/>
    <x v="1"/>
    <d v="2000-04-12T00:00:00"/>
    <x v="0"/>
    <x v="0"/>
    <x v="0"/>
    <x v="0"/>
    <s v="Peak"/>
    <s v="Tacoma's System"/>
    <s v="5 MW"/>
    <n v="27.7"/>
    <d v="2000-04-14T00:00:00"/>
    <s v="4/31/00"/>
    <n v="1104"/>
    <s v="Crandall"/>
    <x v="3"/>
    <x v="6"/>
    <x v="0"/>
  </r>
  <r>
    <x v="35"/>
    <x v="1"/>
    <d v="2000-04-12T00:00:00"/>
    <x v="0"/>
    <x v="0"/>
    <x v="0"/>
    <x v="0"/>
    <s v="Off Peak"/>
    <s v="Tacoma's System"/>
    <s v="5 MW"/>
    <n v="17.7"/>
    <d v="2000-04-14T00:00:00"/>
    <s v="4/31/00"/>
    <n v="784"/>
    <s v="Crandall"/>
    <x v="3"/>
    <x v="6"/>
    <x v="0"/>
  </r>
  <r>
    <x v="38"/>
    <x v="1"/>
    <d v="2000-04-12T00:00:00"/>
    <x v="0"/>
    <x v="0"/>
    <x v="0"/>
    <x v="0"/>
    <s v="Flat"/>
    <s v="Busbar"/>
    <s v="7 MW"/>
    <n v="28.75"/>
    <d v="2000-10-01T00:00:00"/>
    <d v="2001-06-30T00:00:00"/>
    <n v="22995"/>
    <s v="Swerzbin"/>
    <x v="3"/>
    <x v="6"/>
    <x v="0"/>
  </r>
  <r>
    <x v="21"/>
    <x v="1"/>
    <d v="2000-04-13T00:00:00"/>
    <x v="0"/>
    <x v="0"/>
    <x v="0"/>
    <x v="0"/>
    <s v="Off Peak"/>
    <s v="COB"/>
    <s v="25 MW"/>
    <n v="27.15"/>
    <d v="2002-01-01T00:00:00"/>
    <d v="2003-12-31T00:00:00"/>
    <n v="28860"/>
    <s v="Swerzbin"/>
    <x v="10"/>
    <x v="10"/>
    <x v="0"/>
  </r>
  <r>
    <x v="21"/>
    <x v="1"/>
    <d v="2000-04-13T00:00:00"/>
    <x v="0"/>
    <x v="0"/>
    <x v="0"/>
    <x v="0"/>
    <s v="Off Peak"/>
    <s v="COB"/>
    <s v="25 MW"/>
    <n v="28.29"/>
    <d v="2004-01-01T00:00:00"/>
    <d v="2010-12-31T00:00:00"/>
    <n v="33670"/>
    <s v="Swerzbin"/>
    <x v="10"/>
    <x v="10"/>
    <x v="0"/>
  </r>
  <r>
    <x v="23"/>
    <x v="1"/>
    <d v="2000-04-13T00:00:00"/>
    <x v="0"/>
    <x v="0"/>
    <x v="1"/>
    <x v="0"/>
    <s v="Off Peak"/>
    <s v="Big Eddy"/>
    <s v="25 MW"/>
    <n v="24.25"/>
    <d v="2000-07-01T00:00:00"/>
    <d v="2000-07-31T00:00:00"/>
    <n v="6450"/>
    <s v="Swerzbin"/>
    <x v="3"/>
    <x v="6"/>
    <x v="0"/>
  </r>
  <r>
    <x v="5"/>
    <x v="1"/>
    <d v="2000-04-14T00:00:00"/>
    <x v="0"/>
    <x v="0"/>
    <x v="0"/>
    <x v="0"/>
    <s v="Flat"/>
    <s v="Mid-C"/>
    <n v="150"/>
    <s v="MC + $.50/MWh"/>
    <d v="2000-05-01T00:00:00"/>
    <d v="2000-05-31T00:00:00"/>
    <n v="55800"/>
    <s v="Swerzbin"/>
    <x v="12"/>
    <x v="5"/>
    <x v="0"/>
  </r>
  <r>
    <x v="9"/>
    <x v="1"/>
    <d v="2000-04-18T00:00:00"/>
    <x v="0"/>
    <x v="0"/>
    <x v="0"/>
    <x v="0"/>
    <s v="Off Peak"/>
    <s v="COB"/>
    <s v="50 MW"/>
    <n v="18.850000000000001"/>
    <d v="2000-06-01T00:00:00"/>
    <d v="2000-06-30T00:00:00"/>
    <n v="2300"/>
    <s v="Swerzbin"/>
    <x v="4"/>
    <x v="6"/>
    <x v="9"/>
  </r>
  <r>
    <x v="9"/>
    <x v="1"/>
    <d v="2000-04-18T00:00:00"/>
    <x v="0"/>
    <x v="0"/>
    <x v="0"/>
    <x v="0"/>
    <s v="Off Peak"/>
    <s v="COB"/>
    <s v="50 MW"/>
    <n v="29.35"/>
    <d v="2000-07-01T00:00:00"/>
    <d v="2000-07-31T00:00:00"/>
    <n v="2600"/>
    <s v="Swerzbin"/>
    <x v="4"/>
    <x v="6"/>
    <x v="0"/>
  </r>
  <r>
    <x v="9"/>
    <x v="1"/>
    <d v="2000-04-18T00:00:00"/>
    <x v="0"/>
    <x v="0"/>
    <x v="0"/>
    <x v="0"/>
    <s v="Off Peak"/>
    <s v="COB"/>
    <s v="50 MW"/>
    <n v="31.85"/>
    <d v="2000-08-01T00:00:00"/>
    <d v="2000-08-31T00:00:00"/>
    <n v="2400"/>
    <s v="Swerzbin"/>
    <x v="4"/>
    <x v="6"/>
    <x v="0"/>
  </r>
  <r>
    <x v="9"/>
    <x v="1"/>
    <d v="2000-04-18T00:00:00"/>
    <x v="0"/>
    <x v="0"/>
    <x v="0"/>
    <x v="0"/>
    <s v="Off Peak"/>
    <s v="COB"/>
    <s v="50 MW"/>
    <n v="31.35"/>
    <d v="2000-09-01T00:00:00"/>
    <d v="2000-09-30T00:00:00"/>
    <n v="2400"/>
    <s v="Swerzbin"/>
    <x v="4"/>
    <x v="6"/>
    <x v="0"/>
  </r>
  <r>
    <x v="9"/>
    <x v="1"/>
    <d v="2000-04-18T00:00:00"/>
    <x v="0"/>
    <x v="0"/>
    <x v="0"/>
    <x v="0"/>
    <s v="Off Peak"/>
    <s v="COB"/>
    <s v="50 MW"/>
    <n v="31.35"/>
    <d v="2000-10-01T00:00:00"/>
    <d v="2000-10-31T00:00:00"/>
    <n v="2500"/>
    <s v="Swerzbin"/>
    <x v="4"/>
    <x v="6"/>
    <x v="0"/>
  </r>
  <r>
    <x v="9"/>
    <x v="1"/>
    <d v="2000-04-18T00:00:00"/>
    <x v="0"/>
    <x v="0"/>
    <x v="0"/>
    <x v="0"/>
    <s v="Off Peak"/>
    <s v="COB"/>
    <s v="50 MW"/>
    <n v="30.6"/>
    <d v="2000-11-01T00:00:00"/>
    <d v="2000-11-30T00:00:00"/>
    <n v="2400"/>
    <s v="Swerzbin"/>
    <x v="4"/>
    <x v="6"/>
    <x v="0"/>
  </r>
  <r>
    <x v="9"/>
    <x v="1"/>
    <d v="2000-04-18T00:00:00"/>
    <x v="0"/>
    <x v="0"/>
    <x v="0"/>
    <x v="0"/>
    <s v="Off Peak"/>
    <s v="COB"/>
    <s v="50 MW"/>
    <n v="30.35"/>
    <d v="2000-12-01T00:00:00"/>
    <d v="2000-12-31T00:00:00"/>
    <n v="2600"/>
    <s v="Swerzbin"/>
    <x v="4"/>
    <x v="6"/>
    <x v="0"/>
  </r>
  <r>
    <x v="23"/>
    <x v="1"/>
    <d v="2000-04-19T00:00:00"/>
    <x v="0"/>
    <x v="0"/>
    <x v="0"/>
    <x v="0"/>
    <s v="Off Peak"/>
    <s v="Busbar"/>
    <s v="50 MW"/>
    <n v="16.8"/>
    <d v="2001-04-01T00:00:00"/>
    <d v="2001-06-30T00:00:00"/>
    <n v="11900"/>
    <s v="Swerzbin"/>
    <x v="3"/>
    <x v="6"/>
    <x v="0"/>
  </r>
  <r>
    <x v="23"/>
    <x v="1"/>
    <d v="2000-04-19T00:00:00"/>
    <x v="0"/>
    <x v="0"/>
    <x v="0"/>
    <x v="0"/>
    <s v="Off Peak"/>
    <s v="Busbar"/>
    <s v="50 MW"/>
    <n v="29.8"/>
    <d v="2001-07-01T00:00:00"/>
    <d v="2001-09-30T00:00:00"/>
    <n v="12400"/>
    <s v="Swerzbin"/>
    <x v="3"/>
    <x v="6"/>
    <x v="0"/>
  </r>
  <r>
    <x v="5"/>
    <x v="1"/>
    <d v="2000-04-20T00:00:00"/>
    <x v="0"/>
    <x v="0"/>
    <x v="1"/>
    <x v="0"/>
    <s v="On Peak"/>
    <s v="COB"/>
    <s v="25 MW"/>
    <n v="58.75"/>
    <d v="2000-07-01T00:00:00"/>
    <d v="2000-07-31T00:00:00"/>
    <n v="2500"/>
    <s v="Swerzbin"/>
    <x v="3"/>
    <x v="5"/>
    <x v="0"/>
  </r>
  <r>
    <x v="5"/>
    <x v="1"/>
    <d v="2000-04-20T00:00:00"/>
    <x v="0"/>
    <x v="0"/>
    <x v="0"/>
    <x v="0"/>
    <s v="On Peak"/>
    <s v="COB"/>
    <s v="25 MW"/>
    <n v="66.8"/>
    <d v="2000-08-01T00:00:00"/>
    <d v="2001-08-31T00:00:00"/>
    <n v="0"/>
    <s v="Swerzbin"/>
    <x v="3"/>
    <x v="5"/>
    <x v="0"/>
  </r>
  <r>
    <x v="5"/>
    <x v="1"/>
    <d v="2000-04-20T00:00:00"/>
    <x v="0"/>
    <x v="0"/>
    <x v="0"/>
    <x v="0"/>
    <s v="On Peak"/>
    <s v="COB"/>
    <s v="25 MW"/>
    <n v="61.8"/>
    <d v="2000-09-01T00:00:00"/>
    <d v="2000-09-30T00:00:00"/>
    <n v="0"/>
    <s v="Swerzbin"/>
    <x v="3"/>
    <x v="5"/>
    <x v="0"/>
  </r>
  <r>
    <x v="35"/>
    <x v="1"/>
    <d v="2000-04-20T00:00:00"/>
    <x v="0"/>
    <x v="0"/>
    <x v="0"/>
    <x v="0"/>
    <s v="all hours"/>
    <s v="Tacoma's System"/>
    <s v="5 on, 3 off"/>
    <s v="Index +1.95"/>
    <d v="2000-04-24T00:00:00"/>
    <d v="2000-04-30T00:00:00"/>
    <n v="135"/>
    <s v="Crandall"/>
    <x v="3"/>
    <x v="6"/>
    <x v="0"/>
  </r>
  <r>
    <x v="35"/>
    <x v="1"/>
    <d v="2000-04-20T00:00:00"/>
    <x v="0"/>
    <x v="0"/>
    <x v="0"/>
    <x v="0"/>
    <s v="Flat"/>
    <s v="Tacoma's System"/>
    <s v="1 MW"/>
    <s v="27.70/hlh, 13 llh"/>
    <d v="2000-04-23T00:00:00"/>
    <d v="2000-04-30T00:00:00"/>
    <n v="150"/>
    <s v="Crandall"/>
    <x v="3"/>
    <x v="6"/>
    <x v="0"/>
  </r>
  <r>
    <x v="10"/>
    <x v="1"/>
    <d v="2000-04-25T00:00:00"/>
    <x v="0"/>
    <x v="0"/>
    <x v="1"/>
    <x v="0"/>
    <s v="On Peak"/>
    <s v="Craig"/>
    <s v="25 MW"/>
    <n v="34.5"/>
    <d v="2000-05-01T00:00:00"/>
    <d v="2000-05-30T00:00:00"/>
    <n v="2600"/>
    <s v="Fisher/Alonso"/>
    <x v="7"/>
    <x v="6"/>
    <x v="10"/>
  </r>
  <r>
    <x v="20"/>
    <x v="1"/>
    <d v="2000-04-25T00:00:00"/>
    <x v="0"/>
    <x v="0"/>
    <x v="0"/>
    <x v="0"/>
    <s v="Off Peak 4x8"/>
    <s v="COB"/>
    <s v="50 MW"/>
    <n v="13"/>
    <d v="2000-04-27T00:00:00"/>
    <d v="2000-04-30T00:00:00"/>
    <n v="1600"/>
    <s v="Crandall"/>
    <x v="4"/>
    <x v="6"/>
    <x v="0"/>
  </r>
  <r>
    <x v="13"/>
    <x v="1"/>
    <d v="2000-04-26T00:00:00"/>
    <x v="0"/>
    <x v="0"/>
    <x v="1"/>
    <x v="0"/>
    <s v="Peak"/>
    <s v="NP-15"/>
    <s v="60 MW"/>
    <n v="32.85"/>
    <d v="2000-05-01T00:00:00"/>
    <d v="2000-05-31T00:00:00"/>
    <n v="6000"/>
    <s v="Richter"/>
    <x v="4"/>
    <x v="7"/>
    <x v="0"/>
  </r>
  <r>
    <x v="10"/>
    <x v="1"/>
    <d v="2000-04-26T00:00:00"/>
    <x v="0"/>
    <x v="0"/>
    <x v="1"/>
    <x v="0"/>
    <s v="On Peak"/>
    <s v="Midway"/>
    <s v="25 MW"/>
    <n v="37.75"/>
    <d v="2000-05-01T00:00:00"/>
    <d v="2000-05-30T00:00:00"/>
    <n v="2600"/>
    <s v="Fisher/Alonso"/>
    <x v="7"/>
    <x v="6"/>
    <x v="0"/>
  </r>
  <r>
    <x v="38"/>
    <x v="1"/>
    <d v="2000-04-26T00:00:00"/>
    <x v="0"/>
    <x v="0"/>
    <x v="0"/>
    <x v="0"/>
    <s v="Flat"/>
    <s v="Busbar"/>
    <s v="3-10 MW"/>
    <n v="31.9"/>
    <d v="2000-10-01T00:00:00"/>
    <d v="2000-09-30T00:00:00"/>
    <n v="70788"/>
    <s v="Swerzbin"/>
    <x v="3"/>
    <x v="6"/>
    <x v="0"/>
  </r>
  <r>
    <x v="5"/>
    <x v="1"/>
    <d v="2000-04-27T00:00:00"/>
    <x v="0"/>
    <x v="0"/>
    <x v="1"/>
    <x v="0"/>
    <s v="On Peak"/>
    <s v="Mid C"/>
    <s v="25 MW"/>
    <n v="33.85"/>
    <d v="2001-01-01T00:00:00"/>
    <d v="2001-03-31T00:00:00"/>
    <n v="3080"/>
    <s v="Swerzbin"/>
    <x v="3"/>
    <x v="5"/>
    <x v="0"/>
  </r>
  <r>
    <x v="21"/>
    <x v="1"/>
    <d v="2000-04-27T00:00:00"/>
    <x v="0"/>
    <x v="0"/>
    <x v="0"/>
    <x v="0"/>
    <s v="Off Peak"/>
    <s v="COB"/>
    <s v="50 MW"/>
    <n v="27"/>
    <d v="2001-01-01T00:00:00"/>
    <d v="2001-12-31T00:00:00"/>
    <n v="9620"/>
    <s v="Swerzbin"/>
    <x v="0"/>
    <x v="10"/>
    <x v="0"/>
  </r>
  <r>
    <x v="21"/>
    <x v="1"/>
    <d v="2000-04-27T00:00:00"/>
    <x v="0"/>
    <x v="0"/>
    <x v="0"/>
    <x v="0"/>
    <s v="Flat"/>
    <s v="COB"/>
    <s v="25 MW"/>
    <n v="35.200000000000003"/>
    <d v="2001-01-01T00:00:00"/>
    <d v="2001-12-31T00:00:00"/>
    <n v="10950"/>
    <s v="Swerzbin"/>
    <x v="0"/>
    <x v="10"/>
    <x v="0"/>
  </r>
  <r>
    <x v="21"/>
    <x v="1"/>
    <d v="2000-04-27T00:00:00"/>
    <x v="0"/>
    <x v="0"/>
    <x v="0"/>
    <x v="0"/>
    <s v="On Peak"/>
    <s v="PV"/>
    <s v="50 MW"/>
    <n v="44.4"/>
    <d v="2001-01-01T00:00:00"/>
    <d v="2001-12-31T00:00:00"/>
    <n v="12280"/>
    <s v="Swerzbin"/>
    <x v="0"/>
    <x v="10"/>
    <x v="0"/>
  </r>
  <r>
    <x v="21"/>
    <x v="1"/>
    <d v="2000-04-27T00:00:00"/>
    <x v="0"/>
    <x v="0"/>
    <x v="0"/>
    <x v="0"/>
    <s v="Off Peak"/>
    <s v="COB"/>
    <s v="25 MW"/>
    <n v="27.3"/>
    <d v="2002-01-01T00:00:00"/>
    <d v="2002-12-31T00:00:00"/>
    <n v="4810"/>
    <s v="Swerzbin"/>
    <x v="0"/>
    <x v="10"/>
    <x v="0"/>
  </r>
  <r>
    <x v="35"/>
    <x v="1"/>
    <d v="2000-04-27T00:00:00"/>
    <x v="0"/>
    <x v="0"/>
    <x v="0"/>
    <x v="0"/>
    <s v="Flat"/>
    <s v="Tacoma's System"/>
    <s v="4 MW on peak, 5 MW off"/>
    <m/>
    <d v="2000-05-01T00:00:00"/>
    <d v="2000-05-31T00:00:00"/>
    <n v="826"/>
    <s v="Crandall"/>
    <x v="3"/>
    <x v="6"/>
    <x v="0"/>
  </r>
  <r>
    <x v="4"/>
    <x v="1"/>
    <d v="2000-04-28T00:00:00"/>
    <x v="0"/>
    <x v="0"/>
    <x v="0"/>
    <x v="0"/>
    <s v="Flat"/>
    <s v="MPC System"/>
    <s v="6MW"/>
    <s v="MC (+) $.75"/>
    <d v="2000-05-01T00:00:00"/>
    <d v="2000-05-31T00:00:00"/>
    <n v="1116"/>
    <s v="Swerzbin"/>
    <x v="2"/>
    <x v="4"/>
    <x v="0"/>
  </r>
  <r>
    <x v="21"/>
    <x v="1"/>
    <d v="2000-04-28T00:00:00"/>
    <x v="0"/>
    <x v="0"/>
    <x v="2"/>
    <x v="0"/>
    <s v="On Peak"/>
    <s v="COB/NP-15"/>
    <s v="50 MW"/>
    <n v="5.5"/>
    <d v="2001-07-01T00:00:00"/>
    <d v="2001-07-01T00:00:00"/>
    <n v="3080"/>
    <s v="Swerzbin"/>
    <x v="0"/>
    <x v="10"/>
    <x v="0"/>
  </r>
  <r>
    <x v="21"/>
    <x v="1"/>
    <d v="2000-04-28T00:00:00"/>
    <x v="0"/>
    <x v="0"/>
    <x v="2"/>
    <x v="0"/>
    <s v="On Peak"/>
    <s v="00 NP-15/'01 NP-15"/>
    <s v="50 MW"/>
    <n v="2.65"/>
    <d v="2000-07-01T00:00:00"/>
    <d v="2001-09-01T00:00:00"/>
    <n v="3040"/>
    <s v="Swerzbin"/>
    <x v="0"/>
    <x v="10"/>
    <x v="0"/>
  </r>
  <r>
    <x v="22"/>
    <x v="1"/>
    <d v="2000-04-28T00:00:00"/>
    <x v="0"/>
    <x v="0"/>
    <x v="0"/>
    <x v="0"/>
    <s v="Green Energy "/>
    <s v="PV"/>
    <s v="1 MW"/>
    <n v="3.5"/>
    <d v="2000-05-01T00:00:00"/>
    <d v="2000-06-30T00:00:00"/>
    <n v="5124"/>
    <s v="Richter"/>
    <x v="0"/>
    <x v="6"/>
    <x v="0"/>
  </r>
  <r>
    <x v="5"/>
    <x v="1"/>
    <d v="2000-05-01T00:00:00"/>
    <x v="0"/>
    <x v="0"/>
    <x v="0"/>
    <x v="0"/>
    <s v="On Peak"/>
    <s v="COB"/>
    <s v="25 MW"/>
    <n v="55.25"/>
    <d v="2000-07-01T00:00:00"/>
    <d v="2000-07-31T00:00:00"/>
    <n v="1000"/>
    <s v="Swerzbin"/>
    <x v="3"/>
    <x v="5"/>
    <x v="0"/>
  </r>
  <r>
    <x v="5"/>
    <x v="1"/>
    <d v="2000-05-01T00:00:00"/>
    <x v="0"/>
    <x v="0"/>
    <x v="0"/>
    <x v="0"/>
    <s v="On Peak"/>
    <s v="COB"/>
    <s v="25 MW"/>
    <n v="65.5"/>
    <d v="2000-07-01T00:00:00"/>
    <d v="2000-09-30T00:00:00"/>
    <n v="1540"/>
    <s v="Swerzbin"/>
    <x v="3"/>
    <x v="5"/>
    <x v="0"/>
  </r>
  <r>
    <x v="5"/>
    <x v="1"/>
    <d v="2000-05-01T00:00:00"/>
    <x v="0"/>
    <x v="0"/>
    <x v="0"/>
    <x v="0"/>
    <s v="On Peak"/>
    <s v="COB"/>
    <s v="25 MW"/>
    <n v="65.7"/>
    <d v="2000-07-01T00:00:00"/>
    <d v="2000-09-30T00:00:00"/>
    <n v="1540"/>
    <s v="Swerzbin"/>
    <x v="3"/>
    <x v="5"/>
    <x v="0"/>
  </r>
  <r>
    <x v="21"/>
    <x v="1"/>
    <d v="2000-05-01T00:00:00"/>
    <x v="0"/>
    <x v="0"/>
    <x v="2"/>
    <x v="0"/>
    <s v="On Peak"/>
    <s v=" Sell NP-15/Buy COB"/>
    <s v="100 MW"/>
    <n v="5.5"/>
    <d v="2001-07-01T00:00:00"/>
    <d v="2001-09-30T00:00:00"/>
    <n v="6155"/>
    <s v="Swerzbin"/>
    <x v="4"/>
    <x v="10"/>
    <x v="0"/>
  </r>
  <r>
    <x v="21"/>
    <x v="1"/>
    <d v="2000-05-01T00:00:00"/>
    <x v="0"/>
    <x v="0"/>
    <x v="2"/>
    <x v="0"/>
    <s v="On Peak"/>
    <s v="sell NP-15 '01/buy NP-15 '00"/>
    <s v="75 MW"/>
    <n v="2.65"/>
    <s v="Q3 '00"/>
    <s v="Q3 '01"/>
    <n v="4560"/>
    <s v="Swerzbin"/>
    <x v="4"/>
    <x v="10"/>
    <x v="0"/>
  </r>
  <r>
    <x v="23"/>
    <x v="1"/>
    <d v="2000-05-02T00:00:00"/>
    <x v="0"/>
    <x v="0"/>
    <x v="1"/>
    <x v="0"/>
    <s v="Peak"/>
    <s v="Big Eddy/John Day"/>
    <s v="25 MW"/>
    <n v="27"/>
    <d v="2000-07-01T00:00:00"/>
    <d v="2000-07-31T00:00:00"/>
    <n v="4300"/>
    <s v="Swerzbin"/>
    <x v="3"/>
    <x v="6"/>
    <x v="0"/>
  </r>
  <r>
    <x v="39"/>
    <x v="1"/>
    <d v="2000-05-03T00:00:00"/>
    <x v="0"/>
    <x v="0"/>
    <x v="0"/>
    <x v="0"/>
    <s v="Peak"/>
    <s v="SP-15"/>
    <s v="50 MW"/>
    <n v="46.4"/>
    <d v="2002-07-01T00:00:00"/>
    <d v="2003-06-30T00:00:00"/>
    <n v="100000"/>
    <s v="Motley"/>
    <x v="13"/>
    <x v="6"/>
    <x v="0"/>
  </r>
  <r>
    <x v="40"/>
    <x v="1"/>
    <d v="2000-05-04T00:00:00"/>
    <x v="0"/>
    <x v="0"/>
    <x v="0"/>
    <x v="0"/>
    <s v="Flat"/>
    <s v="Busbar"/>
    <s v="6 MW"/>
    <n v="34.65"/>
    <d v="2000-10-01T00:00:00"/>
    <d v="2001-09-30T00:00:00"/>
    <n v="21024"/>
    <s v="Swerzbin"/>
    <x v="3"/>
    <x v="6"/>
    <x v="0"/>
  </r>
  <r>
    <x v="35"/>
    <x v="1"/>
    <d v="2000-05-04T00:00:00"/>
    <x v="0"/>
    <x v="0"/>
    <x v="1"/>
    <x v="0"/>
    <s v="Flat"/>
    <s v="Tacoma's System"/>
    <s v="4 HLH, 5 LLH"/>
    <s v="30.25 on, 21 off"/>
    <d v="2000-05-15T00:00:00"/>
    <d v="2000-05-31T00:00:00"/>
    <n v="2484"/>
    <s v="Crandall"/>
    <x v="3"/>
    <x v="6"/>
    <x v="0"/>
  </r>
  <r>
    <x v="38"/>
    <x v="1"/>
    <d v="2000-05-04T00:00:00"/>
    <x v="0"/>
    <x v="0"/>
    <x v="0"/>
    <x v="0"/>
    <s v="LLH"/>
    <s v="Busbar"/>
    <s v="2 MW"/>
    <n v="31.9"/>
    <d v="2000-10-01T00:00:00"/>
    <d v="2001-05-31T00:00:00"/>
    <n v="1024"/>
    <s v="Swerzbin"/>
    <x v="3"/>
    <x v="6"/>
    <x v="0"/>
  </r>
  <r>
    <x v="11"/>
    <x v="1"/>
    <d v="2000-05-05T00:00:00"/>
    <x v="0"/>
    <x v="0"/>
    <x v="0"/>
    <x v="1"/>
    <s v="Peak"/>
    <s v="PV"/>
    <s v="25 MW"/>
    <n v="74.900000000000006"/>
    <d v="2000-07-01T00:00:00"/>
    <d v="2000-09-30T00:00:00"/>
    <n v="22800"/>
    <s v="Motley"/>
    <x v="14"/>
    <x v="0"/>
    <x v="0"/>
  </r>
  <r>
    <x v="41"/>
    <x v="1"/>
    <d v="2000-05-08T00:00:00"/>
    <x v="0"/>
    <x v="0"/>
    <x v="1"/>
    <x v="0"/>
    <s v="Green Tags"/>
    <s v="SP-15"/>
    <s v="65,000 MWhrs"/>
    <n v="3.8"/>
    <d v="2000-05-08T00:00:00"/>
    <d v="2000-05-09T00:00:00"/>
    <n v="10750"/>
    <s v="Richter"/>
    <x v="0"/>
    <x v="12"/>
    <x v="0"/>
  </r>
  <r>
    <x v="11"/>
    <x v="1"/>
    <d v="2000-05-08T00:00:00"/>
    <x v="0"/>
    <x v="0"/>
    <x v="0"/>
    <x v="0"/>
    <s v="Peak"/>
    <s v="PV"/>
    <s v="25 MW"/>
    <n v="65.5"/>
    <d v="2000-06-01T00:00:00"/>
    <d v="2000-08-31T00:00:00"/>
    <n v="52800"/>
    <s v="Motley"/>
    <x v="6"/>
    <x v="0"/>
    <x v="0"/>
  </r>
  <r>
    <x v="11"/>
    <x v="1"/>
    <d v="2000-05-08T00:00:00"/>
    <x v="0"/>
    <x v="0"/>
    <x v="1"/>
    <x v="0"/>
    <s v="Off Peak"/>
    <s v="PV"/>
    <s v="50 MW"/>
    <n v="32.5"/>
    <d v="2000-07-01T00:00:00"/>
    <d v="2000-09-30T00:00:00"/>
    <n v="24400"/>
    <s v="Motley"/>
    <x v="6"/>
    <x v="0"/>
    <x v="0"/>
  </r>
  <r>
    <x v="21"/>
    <x v="1"/>
    <d v="2000-05-08T00:00:00"/>
    <x v="0"/>
    <x v="0"/>
    <x v="0"/>
    <x v="0"/>
    <s v="Green Tags"/>
    <s v="SP-16"/>
    <s v="65,000 MWhrs"/>
    <s v="3.55/2.50"/>
    <d v="2000-05-08T00:00:00"/>
    <d v="2000-05-09T00:00:00"/>
    <n v="10750"/>
    <s v="Richter"/>
    <x v="0"/>
    <x v="10"/>
    <x v="0"/>
  </r>
  <r>
    <x v="42"/>
    <x v="1"/>
    <d v="2000-05-10T00:00:00"/>
    <x v="0"/>
    <x v="0"/>
    <x v="0"/>
    <x v="1"/>
    <s v="Peak"/>
    <s v="COB"/>
    <s v="3 MW"/>
    <n v="65.849999999999994"/>
    <d v="2000-05-08T00:00:00"/>
    <d v="2000-05-09T00:00:00"/>
    <n v="0"/>
    <s v="Swerzbin"/>
    <x v="4"/>
    <x v="6"/>
    <x v="0"/>
  </r>
  <r>
    <x v="42"/>
    <x v="1"/>
    <d v="2000-05-10T00:00:00"/>
    <x v="0"/>
    <x v="0"/>
    <x v="0"/>
    <x v="1"/>
    <s v="Peak"/>
    <s v="PV"/>
    <s v="2 MW"/>
    <n v="73.25"/>
    <d v="2000-05-08T00:00:00"/>
    <d v="2000-05-09T00:00:00"/>
    <n v="0"/>
    <s v="Motley"/>
    <x v="4"/>
    <x v="6"/>
    <x v="0"/>
  </r>
  <r>
    <x v="16"/>
    <x v="1"/>
    <d v="2000-05-10T00:00:00"/>
    <x v="0"/>
    <x v="0"/>
    <x v="0"/>
    <x v="0"/>
    <s v="Sun/Holidays"/>
    <s v="SP-15"/>
    <s v="25 MW"/>
    <n v="51.5"/>
    <d v="2000-05-08T00:00:00"/>
    <d v="2000-05-09T00:00:00"/>
    <n v="1000"/>
    <s v="Badeer"/>
    <x v="4"/>
    <x v="6"/>
    <x v="0"/>
  </r>
  <r>
    <x v="31"/>
    <x v="1"/>
    <d v="2000-05-11T00:00:00"/>
    <x v="9"/>
    <x v="0"/>
    <x v="0"/>
    <x v="1"/>
    <s v="Flat"/>
    <s v="N/A"/>
    <s v="50MW"/>
    <s v="Average $36.81"/>
    <d v="2000-10-01T00:00:00"/>
    <d v="2001-09-30T00:00:00"/>
    <n v="197100"/>
    <s v="Swerzbin"/>
    <x v="2"/>
    <x v="0"/>
    <x v="0"/>
  </r>
  <r>
    <x v="5"/>
    <x v="1"/>
    <d v="2000-05-11T00:00:00"/>
    <x v="0"/>
    <x v="0"/>
    <x v="1"/>
    <x v="0"/>
    <s v="LLH"/>
    <s v="Mid C"/>
    <s v="25 MW"/>
    <n v="28"/>
    <d v="2001-01-01T00:00:00"/>
    <d v="2001-03-30T00:00:00"/>
    <n v="1160"/>
    <s v="Swerzbin"/>
    <x v="3"/>
    <x v="5"/>
    <x v="0"/>
  </r>
  <r>
    <x v="5"/>
    <x v="1"/>
    <d v="2000-05-11T00:00:00"/>
    <x v="0"/>
    <x v="0"/>
    <x v="1"/>
    <x v="0"/>
    <s v="HLH"/>
    <s v="Mid C"/>
    <s v="25 MW"/>
    <n v="36"/>
    <d v="2001-01-01T00:00:00"/>
    <d v="2001-03-30T00:00:00"/>
    <n v="1540"/>
    <s v="Swerzbin"/>
    <x v="3"/>
    <x v="5"/>
    <x v="0"/>
  </r>
  <r>
    <x v="43"/>
    <x v="1"/>
    <d v="2000-05-12T00:00:00"/>
    <x v="10"/>
    <x v="0"/>
    <x v="0"/>
    <x v="1"/>
    <s v="HLH"/>
    <s v="PV"/>
    <s v="25 MW"/>
    <s v="75.5 strike, $5 prem"/>
    <d v="2001-08-01T00:00:00"/>
    <d v="2001-08-31T00:00:00"/>
    <n v="5400"/>
    <s v="Motley"/>
    <x v="15"/>
    <x v="13"/>
    <x v="0"/>
  </r>
  <r>
    <x v="5"/>
    <x v="1"/>
    <d v="2000-05-15T00:00:00"/>
    <x v="0"/>
    <x v="0"/>
    <x v="0"/>
    <x v="0"/>
    <s v="HLH"/>
    <s v="Mid C"/>
    <s v="50 MW"/>
    <n v="69.25"/>
    <d v="2000-08-01T00:00:00"/>
    <d v="2000-08-31T00:00:00"/>
    <n v="10800"/>
    <s v="Swerzbin"/>
    <x v="3"/>
    <x v="5"/>
    <x v="0"/>
  </r>
  <r>
    <x v="5"/>
    <x v="1"/>
    <d v="2000-05-15T00:00:00"/>
    <x v="0"/>
    <x v="0"/>
    <x v="0"/>
    <x v="0"/>
    <s v="HLH"/>
    <s v="Mid C"/>
    <s v="50 MW"/>
    <n v="67.25"/>
    <d v="2000-09-01T00:00:00"/>
    <d v="2000-09-30T00:00:00"/>
    <n v="10000"/>
    <s v="Swerzbin"/>
    <x v="3"/>
    <x v="5"/>
    <x v="0"/>
  </r>
  <r>
    <x v="44"/>
    <x v="1"/>
    <d v="2000-05-15T00:00:00"/>
    <x v="0"/>
    <x v="0"/>
    <x v="0"/>
    <x v="0"/>
    <s v="Flat"/>
    <s v="MPC System"/>
    <s v="5MW"/>
    <s v="MC + $.25"/>
    <d v="2000-05-17T00:00:00"/>
    <d v="2000-06-30T00:00:00"/>
    <n v="1350"/>
    <s v="Swerzbin"/>
    <x v="2"/>
    <x v="4"/>
    <x v="0"/>
  </r>
  <r>
    <x v="21"/>
    <x v="1"/>
    <d v="2000-05-16T00:00:00"/>
    <x v="0"/>
    <x v="0"/>
    <x v="1"/>
    <x v="0"/>
    <s v="Peak"/>
    <s v="SP-15"/>
    <s v="50 MW"/>
    <n v="78.3"/>
    <d v="2001-07-01T00:00:00"/>
    <d v="2001-09-30T00:00:00"/>
    <n v="15200"/>
    <s v="Belden"/>
    <x v="0"/>
    <x v="10"/>
    <x v="0"/>
  </r>
  <r>
    <x v="45"/>
    <x v="1"/>
    <d v="2000-05-17T00:00:00"/>
    <x v="0"/>
    <x v="0"/>
    <x v="1"/>
    <x v="0"/>
    <s v="Peak"/>
    <s v="NP-15"/>
    <s v="30 MW"/>
    <n v="45.5"/>
    <d v="2000-05-22T00:00:00"/>
    <d v="2000-05-23T00:00:00"/>
    <n v="9600"/>
    <s v="Richter"/>
    <x v="0"/>
    <x v="12"/>
    <x v="0"/>
  </r>
  <r>
    <x v="45"/>
    <x v="1"/>
    <d v="2000-05-17T00:00:00"/>
    <x v="0"/>
    <x v="0"/>
    <x v="1"/>
    <x v="0"/>
    <s v="Peak"/>
    <s v="NP-15"/>
    <s v="30 MW"/>
    <n v="49"/>
    <d v="2000-05-22T00:00:00"/>
    <d v="2000-05-23T00:00:00"/>
    <n v="9600"/>
    <s v="Richter"/>
    <x v="0"/>
    <x v="12"/>
    <x v="0"/>
  </r>
  <r>
    <x v="6"/>
    <x v="1"/>
    <d v="2000-05-17T00:00:00"/>
    <x v="0"/>
    <x v="0"/>
    <x v="1"/>
    <x v="0"/>
    <s v="Peak"/>
    <s v="Palo Verde"/>
    <s v="5 MW"/>
    <n v="81.25"/>
    <d v="2000-09-01T00:00:00"/>
    <d v="2000-09-30T00:00:00"/>
    <n v="750"/>
    <s v="Badeer"/>
    <x v="4"/>
    <x v="6"/>
    <x v="0"/>
  </r>
  <r>
    <x v="10"/>
    <x v="1"/>
    <d v="2000-05-17T00:00:00"/>
    <x v="0"/>
    <x v="0"/>
    <x v="0"/>
    <x v="0"/>
    <s v="On Peak"/>
    <s v="PV/Craig spread"/>
    <s v="25 MW"/>
    <n v="4"/>
    <d v="2000-06-01T00:00:00"/>
    <d v="2000-06-30T00:00:00"/>
    <n v="2600"/>
    <s v="Fisher/Alonso"/>
    <x v="7"/>
    <x v="6"/>
    <x v="0"/>
  </r>
  <r>
    <x v="16"/>
    <x v="1"/>
    <d v="2000-05-17T00:00:00"/>
    <x v="0"/>
    <x v="0"/>
    <x v="0"/>
    <x v="0"/>
    <s v="Peak"/>
    <s v="SP-15"/>
    <s v="10 MW"/>
    <n v="85.65"/>
    <d v="2000-07-01T00:00:00"/>
    <d v="2000-09-30T00:00:00"/>
    <n v="3000"/>
    <s v="Badeer"/>
    <x v="4"/>
    <x v="6"/>
    <x v="0"/>
  </r>
  <r>
    <x v="14"/>
    <x v="1"/>
    <d v="2000-05-19T00:00:00"/>
    <x v="0"/>
    <x v="0"/>
    <x v="1"/>
    <x v="0"/>
    <s v="Flat"/>
    <s v="Mead 230"/>
    <s v="50 MW"/>
    <n v="42.5"/>
    <d v="2001-01-01T00:00:00"/>
    <d v="2001-12-31T00:00:00"/>
    <n v="275000"/>
    <s v="Motley"/>
    <x v="6"/>
    <x v="6"/>
    <x v="0"/>
  </r>
  <r>
    <x v="14"/>
    <x v="1"/>
    <d v="2000-05-19T00:00:00"/>
    <x v="0"/>
    <x v="0"/>
    <x v="0"/>
    <x v="0"/>
    <s v="6 cheapest Hrs"/>
    <s v="Mead 230"/>
    <s v="50 MW"/>
    <n v="19.5"/>
    <d v="2001-01-01T00:00:00"/>
    <d v="2001-03-31T00:00:00"/>
    <n v="0"/>
    <s v="Motley"/>
    <x v="6"/>
    <x v="6"/>
    <x v="0"/>
  </r>
  <r>
    <x v="14"/>
    <x v="1"/>
    <d v="2000-05-19T00:00:00"/>
    <x v="0"/>
    <x v="0"/>
    <x v="0"/>
    <x v="0"/>
    <s v="6 cheapest Hrs"/>
    <s v="Mead 230"/>
    <s v="50 MW"/>
    <n v="19.5"/>
    <d v="2001-06-01T00:00:00"/>
    <d v="2001-12-31T00:00:00"/>
    <n v="0"/>
    <s v="Motley"/>
    <x v="6"/>
    <x v="6"/>
    <x v="0"/>
  </r>
  <r>
    <x v="10"/>
    <x v="1"/>
    <d v="2000-05-23T00:00:00"/>
    <x v="0"/>
    <x v="0"/>
    <x v="0"/>
    <x v="0"/>
    <s v="On Peak"/>
    <s v="Midway/FC345"/>
    <s v="25 MW"/>
    <n v="5"/>
    <d v="2000-06-01T00:00:00"/>
    <d v="2000-06-30T00:00:00"/>
    <n v="5200"/>
    <s v="Fisher/Alonso"/>
    <x v="7"/>
    <x v="6"/>
    <x v="0"/>
  </r>
  <r>
    <x v="46"/>
    <x v="1"/>
    <d v="2000-05-23T00:00:00"/>
    <x v="0"/>
    <x v="0"/>
    <x v="1"/>
    <x v="0"/>
    <s v="On Peak"/>
    <s v="PV/SJ buy-resell"/>
    <s v="25 MW"/>
    <s v="$0 prem/$1.50 when used"/>
    <d v="2000-06-01T00:00:00"/>
    <d v="2000-06-30T00:00:00"/>
    <n v="0"/>
    <s v="Fisher/Alonso"/>
    <x v="7"/>
    <x v="6"/>
    <x v="0"/>
  </r>
  <r>
    <x v="20"/>
    <x v="1"/>
    <d v="2000-05-23T00:00:00"/>
    <x v="0"/>
    <x v="0"/>
    <x v="0"/>
    <x v="0"/>
    <s v="Sun/On Peak"/>
    <s v="Pinnacle Peak"/>
    <s v="50 MW"/>
    <n v="75"/>
    <d v="2000-06-01T00:00:00"/>
    <d v="2000-06-30T00:00:00"/>
    <n v="3200"/>
    <s v="Fisher/Alonso"/>
    <x v="7"/>
    <x v="14"/>
    <x v="0"/>
  </r>
  <r>
    <x v="5"/>
    <x v="1"/>
    <d v="2000-05-24T00:00:00"/>
    <x v="0"/>
    <x v="0"/>
    <x v="0"/>
    <x v="0"/>
    <s v="HLH"/>
    <s v="Mid C"/>
    <s v="25 MW"/>
    <n v="77"/>
    <d v="2000-07-01T00:00:00"/>
    <d v="2000-09-30T00:00:00"/>
    <n v="15200"/>
    <s v="Swerzbin"/>
    <x v="3"/>
    <x v="5"/>
    <x v="0"/>
  </r>
  <r>
    <x v="18"/>
    <x v="2"/>
    <d v="2000-05-24T00:00:00"/>
    <x v="0"/>
    <x v="0"/>
    <x v="1"/>
    <x v="0"/>
    <s v="Sun/On Peak"/>
    <s v="PV/WW&amp;WW/Pinn Peak"/>
    <s v="50 MW"/>
    <s v="$1/$2"/>
    <d v="2000-06-01T00:00:00"/>
    <d v="2000-06-30T00:00:00"/>
    <n v="2400"/>
    <s v="Fisher/Alonso"/>
    <x v="7"/>
    <x v="15"/>
    <x v="0"/>
  </r>
  <r>
    <x v="4"/>
    <x v="1"/>
    <d v="2000-05-25T00:00:00"/>
    <x v="0"/>
    <x v="0"/>
    <x v="0"/>
    <x v="0"/>
    <s v="Flat"/>
    <s v="MPC System"/>
    <s v="6 MW"/>
    <s v="MC + $.75/MWh"/>
    <d v="2000-06-01T00:00:00"/>
    <d v="2000-06-30T00:00:00"/>
    <n v="1080"/>
    <s v="Swerzbin"/>
    <x v="2"/>
    <x v="4"/>
    <x v="0"/>
  </r>
  <r>
    <x v="1"/>
    <x v="4"/>
    <d v="2000-05-25T00:00:00"/>
    <x v="3"/>
    <x v="0"/>
    <x v="0"/>
    <x v="1"/>
    <s v="HLH"/>
    <s v="PV"/>
    <s v="50 MW"/>
    <s v="7.25/100 strike"/>
    <d v="2000-06-01T00:00:00"/>
    <d v="2000-06-30T00:00:00"/>
    <n v="20000"/>
    <s v="Motley"/>
    <x v="7"/>
    <x v="16"/>
    <x v="0"/>
  </r>
  <r>
    <x v="11"/>
    <x v="4"/>
    <d v="2000-05-25T00:00:00"/>
    <x v="9"/>
    <x v="0"/>
    <x v="0"/>
    <x v="0"/>
    <s v="Peak"/>
    <s v="PV"/>
    <s v="28 MW"/>
    <n v="81.5"/>
    <d v="2000-06-01T00:00:00"/>
    <d v="2000-06-30T00:00:00"/>
    <n v="11648"/>
    <s v="Motley"/>
    <x v="6"/>
    <x v="0"/>
    <x v="0"/>
  </r>
  <r>
    <x v="35"/>
    <x v="1"/>
    <d v="2000-05-25T00:00:00"/>
    <x v="0"/>
    <x v="0"/>
    <x v="0"/>
    <x v="0"/>
    <s v="7x24"/>
    <s v="Tacoma's System"/>
    <s v="2 MW"/>
    <s v="MC Index +$2"/>
    <d v="2000-06-01T00:00:00"/>
    <d v="2000-06-30T00:00:00"/>
    <n v="360"/>
    <s v="Crandall"/>
    <x v="3"/>
    <x v="6"/>
    <x v="0"/>
  </r>
  <r>
    <x v="47"/>
    <x v="1"/>
    <d v="2000-05-26T00:00:00"/>
    <x v="0"/>
    <x v="0"/>
    <x v="1"/>
    <x v="0"/>
    <s v="LLH"/>
    <s v="Meade"/>
    <s v="50 MW"/>
    <n v="40"/>
    <d v="2000-06-01T00:00:00"/>
    <d v="2000-06-30T00:00:00"/>
    <n v="3800"/>
    <s v="Motley"/>
    <x v="8"/>
    <x v="6"/>
    <x v="0"/>
  </r>
  <r>
    <x v="47"/>
    <x v="1"/>
    <d v="2000-05-26T00:00:00"/>
    <x v="0"/>
    <x v="0"/>
    <x v="1"/>
    <x v="0"/>
    <s v="Peak"/>
    <s v="Meade"/>
    <s v="50 MW"/>
    <n v="85.75"/>
    <d v="2000-06-01T00:00:00"/>
    <d v="2000-06-30T00:00:00"/>
    <n v="10400"/>
    <s v="Motley"/>
    <x v="7"/>
    <x v="6"/>
    <x v="0"/>
  </r>
  <r>
    <x v="16"/>
    <x v="1"/>
    <d v="2000-05-26T00:00:00"/>
    <x v="0"/>
    <x v="0"/>
    <x v="0"/>
    <x v="0"/>
    <s v="Peak"/>
    <s v="SP-15"/>
    <s v="25 MW"/>
    <n v="95.5"/>
    <d v="2000-07-01T00:00:00"/>
    <d v="2000-07-31T00:00:00"/>
    <n v="5000"/>
    <s v="Motley"/>
    <x v="10"/>
    <x v="6"/>
    <x v="0"/>
  </r>
  <r>
    <x v="16"/>
    <x v="1"/>
    <d v="2000-05-27T00:00:00"/>
    <x v="0"/>
    <x v="0"/>
    <x v="0"/>
    <x v="0"/>
    <s v="Peak"/>
    <s v="COB"/>
    <s v="5 MW"/>
    <n v="84.5"/>
    <d v="2000-07-01T00:00:00"/>
    <d v="2000-07-31T00:00:00"/>
    <n v="1000"/>
    <s v="Motley"/>
    <x v="10"/>
    <x v="6"/>
    <x v="0"/>
  </r>
  <r>
    <x v="6"/>
    <x v="1"/>
    <d v="2000-05-31T00:00:00"/>
    <x v="0"/>
    <x v="0"/>
    <x v="0"/>
    <x v="0"/>
    <s v="6x16"/>
    <s v="NP-15"/>
    <s v="10 MW"/>
    <n v="70.650000000000006"/>
    <d v="2000-06-01T00:00:00"/>
    <d v="2000-06-30T00:00:00"/>
    <n v="700"/>
    <s v="Badeer"/>
    <x v="4"/>
    <x v="6"/>
    <x v="0"/>
  </r>
  <r>
    <x v="48"/>
    <x v="1"/>
    <d v="2000-05-31T00:00:00"/>
    <x v="0"/>
    <x v="0"/>
    <x v="0"/>
    <x v="0"/>
    <s v="Flat"/>
    <s v="MPC System"/>
    <s v="41 MW"/>
    <s v="MC &quot;flat&quot;"/>
    <d v="2000-07-01T00:00:00"/>
    <d v="2001-06-30T00:00:00"/>
    <n v="89700"/>
    <s v="Swerzbin"/>
    <x v="2"/>
    <x v="4"/>
    <x v="0"/>
  </r>
  <r>
    <x v="27"/>
    <x v="1"/>
    <d v="2000-05-31T00:00:00"/>
    <x v="0"/>
    <x v="0"/>
    <x v="0"/>
    <x v="0"/>
    <s v="7X8"/>
    <s v="Mead 230"/>
    <s v="10 MW"/>
    <n v="40"/>
    <d v="2000-06-02T00:00:00"/>
    <d v="2000-06-30T00:00:00"/>
    <n v="4640"/>
    <s v="Fisher/Alonso"/>
    <x v="6"/>
    <x v="6"/>
    <x v="0"/>
  </r>
  <r>
    <x v="23"/>
    <x v="1"/>
    <d v="2000-06-01T00:00:00"/>
    <x v="0"/>
    <x v="0"/>
    <x v="0"/>
    <x v="0"/>
    <s v="off peak"/>
    <s v="Busbar"/>
    <s v="50 MW"/>
    <n v="41.25"/>
    <d v="2001-07-01T00:00:00"/>
    <d v="2001-09-30T00:00:00"/>
    <n v="49600"/>
    <s v="Swerzbin"/>
    <x v="16"/>
    <x v="6"/>
    <x v="0"/>
  </r>
  <r>
    <x v="24"/>
    <x v="1"/>
    <d v="2000-06-01T00:00:00"/>
    <x v="0"/>
    <x v="0"/>
    <x v="0"/>
    <x v="0"/>
    <s v="Peak"/>
    <s v="PV"/>
    <s v="15 MW"/>
    <n v="77"/>
    <d v="2000-06-12T00:00:00"/>
    <d v="2000-06-30T00:00:00"/>
    <n v="1800"/>
    <s v="Fisher/Alonso"/>
    <x v="4"/>
    <x v="6"/>
    <x v="0"/>
  </r>
  <r>
    <x v="42"/>
    <x v="1"/>
    <d v="2000-06-05T00:00:00"/>
    <x v="0"/>
    <x v="0"/>
    <x v="0"/>
    <x v="1"/>
    <s v="6x16"/>
    <s v="COB"/>
    <s v="3 MW"/>
    <n v="59.5"/>
    <d v="2000-10-01T00:00:00"/>
    <d v="2001-09-30T00:00:00"/>
    <n v="18750"/>
    <s v="Swerzbin"/>
    <x v="4"/>
    <x v="6"/>
    <x v="0"/>
  </r>
  <r>
    <x v="42"/>
    <x v="1"/>
    <d v="2000-06-05T00:00:00"/>
    <x v="0"/>
    <x v="0"/>
    <x v="0"/>
    <x v="1"/>
    <s v="6x16"/>
    <s v="PV"/>
    <s v="1 MW"/>
    <n v="60.75"/>
    <d v="2000-10-01T00:00:00"/>
    <d v="2001-09-30T00:00:00"/>
    <n v="6250"/>
    <s v="Swerzbin"/>
    <x v="4"/>
    <x v="6"/>
    <x v="0"/>
  </r>
  <r>
    <x v="10"/>
    <x v="4"/>
    <d v="2000-06-05T00:00:00"/>
    <x v="3"/>
    <x v="0"/>
    <x v="0"/>
    <x v="1"/>
    <s v="6x16"/>
    <s v="Cob"/>
    <s v="50 MW"/>
    <s v="$4.00 prem/$500 strike"/>
    <d v="2000-07-01T00:00:00"/>
    <d v="2000-10-31T00:00:00"/>
    <n v="6080"/>
    <s v="Swerzbin"/>
    <x v="7"/>
    <x v="6"/>
    <x v="0"/>
  </r>
  <r>
    <x v="28"/>
    <x v="1"/>
    <d v="2000-06-05T00:00:00"/>
    <x v="0"/>
    <x v="0"/>
    <x v="1"/>
    <x v="0"/>
    <s v="Load Factoring"/>
    <s v="Mid C"/>
    <s v="25 MW"/>
    <s v="$30 /MWh"/>
    <d v="2000-07-01T00:00:00"/>
    <d v="2000-07-31T00:00:00"/>
    <n v="38000"/>
    <s v="Swerzbin"/>
    <x v="3"/>
    <x v="6"/>
    <x v="0"/>
  </r>
  <r>
    <x v="5"/>
    <x v="1"/>
    <d v="2000-06-06T00:00:00"/>
    <x v="0"/>
    <x v="0"/>
    <x v="0"/>
    <x v="0"/>
    <s v="Peak spread"/>
    <s v="COB Mid C"/>
    <s v="25 MW"/>
    <s v="4.00/MWH"/>
    <d v="2000-07-01T00:00:00"/>
    <d v="2000-09-30T00:00:00"/>
    <n v="3080"/>
    <s v="Swerzbin"/>
    <x v="3"/>
    <x v="5"/>
    <x v="0"/>
  </r>
  <r>
    <x v="5"/>
    <x v="1"/>
    <d v="2000-06-06T00:00:00"/>
    <x v="0"/>
    <x v="0"/>
    <x v="1"/>
    <x v="0"/>
    <s v="6x16"/>
    <s v="Mid C"/>
    <s v="25 MW"/>
    <n v="43.5"/>
    <d v="2002-10-01T00:00:00"/>
    <d v="2002-12-31T00:00:00"/>
    <n v="15200"/>
    <s v="Swerzbin"/>
    <x v="3"/>
    <x v="5"/>
    <x v="0"/>
  </r>
  <r>
    <x v="0"/>
    <x v="0"/>
    <d v="2000-06-07T00:00:00"/>
    <x v="0"/>
    <x v="0"/>
    <x v="0"/>
    <x v="0"/>
    <s v="Gas"/>
    <s v="San Juan"/>
    <s v="3,500 MMBtu/month"/>
    <n v="3.88"/>
    <d v="2000-11-01T00:00:00"/>
    <d v="2000-03-31T00:00:00"/>
    <n v="350"/>
    <s v="Allen"/>
    <x v="0"/>
    <x v="0"/>
    <x v="0"/>
  </r>
  <r>
    <x v="36"/>
    <x v="1"/>
    <d v="2000-06-07T00:00:00"/>
    <x v="0"/>
    <x v="0"/>
    <x v="0"/>
    <x v="0"/>
    <s v="Peak"/>
    <s v="Yellowtail"/>
    <s v="25 MW"/>
    <n v="99"/>
    <d v="2000-07-01T00:00:00"/>
    <d v="2000-09-30T00:00:00"/>
    <n v="69300"/>
    <s v="Swerzbin"/>
    <x v="7"/>
    <x v="14"/>
    <x v="0"/>
  </r>
  <r>
    <x v="35"/>
    <x v="1"/>
    <d v="2000-06-13T00:00:00"/>
    <x v="0"/>
    <x v="0"/>
    <x v="1"/>
    <x v="0"/>
    <s v="Peak"/>
    <s v="Tacoma's System"/>
    <s v="2 MW"/>
    <s v="MC Index"/>
    <d v="2000-06-15T00:00:00"/>
    <d v="2000-06-30T00:00:00"/>
    <n v="832"/>
    <s v="Crandall"/>
    <x v="3"/>
    <x v="6"/>
    <x v="0"/>
  </r>
  <r>
    <x v="49"/>
    <x v="1"/>
    <d v="2000-06-14T00:00:00"/>
    <x v="0"/>
    <x v="0"/>
    <x v="5"/>
    <x v="0"/>
    <s v="Off Peak"/>
    <s v="COB"/>
    <s v="65 MW"/>
    <s v="NA"/>
    <d v="2000-06-15T00:00:00"/>
    <d v="2000-06-15T00:00:00"/>
    <n v="25000"/>
    <s v="Crandall"/>
    <x v="4"/>
    <x v="6"/>
    <x v="0"/>
  </r>
  <r>
    <x v="50"/>
    <x v="1"/>
    <d v="2000-06-15T00:00:00"/>
    <x v="0"/>
    <x v="0"/>
    <x v="0"/>
    <x v="0"/>
    <s v="Flat"/>
    <s v="MPC System"/>
    <s v="5 MW"/>
    <n v="79.7"/>
    <d v="2000-07-01T00:00:00"/>
    <d v="2000-11-30T00:00:00"/>
    <n v="4590"/>
    <s v="Badeer"/>
    <x v="2"/>
    <x v="4"/>
    <x v="0"/>
  </r>
  <r>
    <x v="51"/>
    <x v="1"/>
    <d v="2000-06-15T00:00:00"/>
    <x v="0"/>
    <x v="0"/>
    <x v="0"/>
    <x v="0"/>
    <s v="Flat"/>
    <s v="Mid-C"/>
    <s v="100 MW"/>
    <n v="56.5"/>
    <d v="2000-07-01T00:00:00"/>
    <d v="2000-06-30T00:00:00"/>
    <n v="3500000"/>
    <s v="Swerzbin"/>
    <x v="5"/>
    <x v="17"/>
    <x v="0"/>
  </r>
  <r>
    <x v="51"/>
    <x v="1"/>
    <d v="2000-06-15T00:00:00"/>
    <x v="11"/>
    <x v="0"/>
    <x v="0"/>
    <x v="0"/>
    <s v="Flat"/>
    <s v="Mid-C"/>
    <s v="100 MW"/>
    <n v="56.5"/>
    <d v="2000-07-01T00:00:00"/>
    <d v="2000-06-30T00:00:00"/>
    <n v="665000"/>
    <s v="Origination"/>
    <x v="5"/>
    <x v="17"/>
    <x v="0"/>
  </r>
  <r>
    <x v="39"/>
    <x v="1"/>
    <d v="2000-06-15T00:00:00"/>
    <x v="0"/>
    <x v="0"/>
    <x v="0"/>
    <x v="0"/>
    <s v="Peak"/>
    <s v="SP-15"/>
    <s v="25 MW"/>
    <n v="57"/>
    <d v="2000-10-01T00:00:00"/>
    <d v="2000-12-31T00:00:00"/>
    <n v="7700"/>
    <s v="Badeer"/>
    <x v="4"/>
    <x v="6"/>
    <x v="0"/>
  </r>
  <r>
    <x v="39"/>
    <x v="1"/>
    <d v="2000-06-15T00:00:00"/>
    <x v="0"/>
    <x v="0"/>
    <x v="0"/>
    <x v="0"/>
    <s v="Peak"/>
    <s v="SP-15"/>
    <s v="25 MW"/>
    <n v="110.9"/>
    <d v="2000-08-01T00:00:00"/>
    <d v="2000-09-30T00:00:00"/>
    <n v="5200"/>
    <s v="Badeer"/>
    <x v="4"/>
    <x v="6"/>
    <x v="0"/>
  </r>
  <r>
    <x v="27"/>
    <x v="1"/>
    <d v="2000-06-16T00:00:00"/>
    <x v="0"/>
    <x v="0"/>
    <x v="0"/>
    <x v="0"/>
    <s v="Peak"/>
    <s v="SP-15"/>
    <s v="25 MW"/>
    <n v="123"/>
    <d v="2000-06-20T00:00:00"/>
    <d v="2000-06-30T00:00:00"/>
    <n v="10800"/>
    <s v="Fisher/Alonso"/>
    <x v="6"/>
    <x v="6"/>
    <x v="0"/>
  </r>
  <r>
    <x v="27"/>
    <x v="1"/>
    <d v="2000-06-16T00:00:00"/>
    <x v="0"/>
    <x v="0"/>
    <x v="0"/>
    <x v="0"/>
    <s v="Off Peak"/>
    <s v="COB"/>
    <s v="10 MW"/>
    <n v="21.75"/>
    <d v="2000-03-05T00:00:00"/>
    <d v="2000-03-31T00:00:00"/>
    <n v="1400"/>
    <s v="Badeer"/>
    <x v="6"/>
    <x v="14"/>
    <x v="0"/>
  </r>
  <r>
    <x v="36"/>
    <x v="1"/>
    <d v="2000-06-17T00:00:00"/>
    <x v="0"/>
    <x v="0"/>
    <x v="0"/>
    <x v="0"/>
    <s v="Peak"/>
    <s v="Mead"/>
    <s v="25 MW"/>
    <n v="150"/>
    <d v="2000-07-01T00:00:00"/>
    <d v="2000-09-30T00:00:00"/>
    <n v="77000"/>
    <s v="Motley"/>
    <x v="7"/>
    <x v="14"/>
    <x v="0"/>
  </r>
  <r>
    <x v="36"/>
    <x v="1"/>
    <d v="2000-06-17T00:00:00"/>
    <x v="0"/>
    <x v="0"/>
    <x v="0"/>
    <x v="0"/>
    <s v="Peak"/>
    <s v="Mead"/>
    <s v="25 MW"/>
    <n v="165"/>
    <d v="2000-06-14T00:00:00"/>
    <d v="2000-06-30T00:00:00"/>
    <n v="1500"/>
    <s v="Fisher/Alonso"/>
    <x v="7"/>
    <x v="14"/>
    <x v="0"/>
  </r>
  <r>
    <x v="52"/>
    <x v="1"/>
    <d v="2000-06-19T00:00:00"/>
    <x v="0"/>
    <x v="0"/>
    <x v="0"/>
    <x v="1"/>
    <s v="Peak"/>
    <s v="SP-15"/>
    <s v="25 MW"/>
    <n v="85.5"/>
    <d v="2000-09-01T00:00:00"/>
    <d v="2000-09-30T00:00:00"/>
    <n v="4500"/>
    <s v="Badeer"/>
    <x v="7"/>
    <x v="2"/>
    <x v="0"/>
  </r>
  <r>
    <x v="53"/>
    <x v="1"/>
    <d v="2000-06-22T00:00:00"/>
    <x v="0"/>
    <x v="0"/>
    <x v="0"/>
    <x v="0"/>
    <s v="Flat"/>
    <s v="Mid C"/>
    <s v="25 MW"/>
    <n v="48"/>
    <d v="2001-01-01T00:00:00"/>
    <d v="2000-03-31T00:00:00"/>
    <n v="0"/>
    <s v="Badeer"/>
    <x v="3"/>
    <x v="6"/>
    <x v="0"/>
  </r>
  <r>
    <x v="11"/>
    <x v="1"/>
    <d v="2000-06-23T00:00:00"/>
    <x v="0"/>
    <x v="0"/>
    <x v="0"/>
    <x v="0"/>
    <s v="Peak"/>
    <s v="PV"/>
    <s v="50 MW"/>
    <n v="72"/>
    <d v="2001-06-01T00:00:00"/>
    <d v="2001-09-30T00:00:00"/>
    <n v="173040"/>
    <s v="Motley"/>
    <x v="6"/>
    <x v="0"/>
    <x v="0"/>
  </r>
  <r>
    <x v="11"/>
    <x v="1"/>
    <d v="2000-06-23T00:00:00"/>
    <x v="0"/>
    <x v="0"/>
    <x v="1"/>
    <x v="0"/>
    <s v="Peak"/>
    <s v="PV"/>
    <s v="50 MW"/>
    <n v="55.5"/>
    <d v="2002-06-01T00:00:00"/>
    <d v="2002-09-30T00:00:00"/>
    <n v="0"/>
    <s v="Motley"/>
    <x v="6"/>
    <x v="0"/>
    <x v="0"/>
  </r>
  <r>
    <x v="35"/>
    <x v="1"/>
    <d v="2000-06-23T00:00:00"/>
    <x v="0"/>
    <x v="0"/>
    <x v="0"/>
    <x v="0"/>
    <s v="6 HLH,30 LLH"/>
    <s v="Tacoma's System"/>
    <s v="6 HLH, 30 LLH"/>
    <s v="MC Index +$1.95"/>
    <d v="2000-07-01T00:00:00"/>
    <d v="2000-09-30T00:00:00"/>
    <n v="7335"/>
    <s v="Crandall"/>
    <x v="3"/>
    <x v="6"/>
    <x v="0"/>
  </r>
  <r>
    <x v="54"/>
    <x v="1"/>
    <d v="2000-06-26T00:00:00"/>
    <x v="0"/>
    <x v="0"/>
    <x v="0"/>
    <x v="0"/>
    <s v="Peak"/>
    <s v="NP-15"/>
    <s v="25 MW"/>
    <n v="126"/>
    <d v="2000-07-01T00:00:00"/>
    <d v="2000-09-30T00:00:00"/>
    <n v="55000"/>
    <s v="Badeer"/>
    <x v="4"/>
    <x v="6"/>
    <x v="0"/>
  </r>
  <r>
    <x v="54"/>
    <x v="1"/>
    <d v="2000-06-26T00:00:00"/>
    <x v="0"/>
    <x v="0"/>
    <x v="0"/>
    <x v="0"/>
    <s v="Peak"/>
    <s v="COB"/>
    <s v="50 MW"/>
    <n v="25"/>
    <d v="2000-06-01T00:00:00"/>
    <d v="2000-06-30T00:00:00"/>
    <n v="2080"/>
    <s v="Swerzbin"/>
    <x v="4"/>
    <x v="6"/>
    <x v="0"/>
  </r>
  <r>
    <x v="54"/>
    <x v="1"/>
    <d v="2000-06-26T00:00:00"/>
    <x v="0"/>
    <x v="0"/>
    <x v="0"/>
    <x v="0"/>
    <s v="Off Peak"/>
    <s v="COB"/>
    <s v="75 MW"/>
    <n v="15.5"/>
    <d v="2000-06-01T00:00:00"/>
    <d v="2000-06-30T00:00:00"/>
    <n v="3120"/>
    <s v="Swerzbin"/>
    <x v="4"/>
    <x v="6"/>
    <x v="0"/>
  </r>
  <r>
    <x v="54"/>
    <x v="1"/>
    <d v="2000-06-26T00:00:00"/>
    <x v="0"/>
    <x v="0"/>
    <x v="0"/>
    <x v="0"/>
    <s v="Peak"/>
    <s v="COB"/>
    <s v="25 MW"/>
    <n v="39.75"/>
    <d v="2000-07-01T00:00:00"/>
    <d v="2000-07-31T00:00:00"/>
    <n v="1040"/>
    <s v="Swerzbin"/>
    <x v="4"/>
    <x v="6"/>
    <x v="0"/>
  </r>
  <r>
    <x v="54"/>
    <x v="1"/>
    <d v="2000-06-26T00:00:00"/>
    <x v="0"/>
    <x v="0"/>
    <x v="0"/>
    <x v="0"/>
    <s v="Off Peak"/>
    <s v="COB"/>
    <s v="25 MW"/>
    <n v="22.5"/>
    <d v="2000-07-01T00:00:00"/>
    <d v="2000-07-31T00:00:00"/>
    <n v="1040"/>
    <s v="Swerzbin"/>
    <x v="4"/>
    <x v="6"/>
    <x v="0"/>
  </r>
  <r>
    <x v="54"/>
    <x v="1"/>
    <d v="2000-06-26T00:00:00"/>
    <x v="0"/>
    <x v="0"/>
    <x v="0"/>
    <x v="0"/>
    <s v="Peak"/>
    <s v="COB"/>
    <s v="25 MW"/>
    <n v="48.5"/>
    <d v="2000-09-01T00:00:00"/>
    <d v="2000-09-30T00:00:00"/>
    <n v="1040"/>
    <s v="Swerzbin"/>
    <x v="4"/>
    <x v="6"/>
    <x v="0"/>
  </r>
  <r>
    <x v="2"/>
    <x v="1"/>
    <d v="2000-06-27T00:00:00"/>
    <x v="0"/>
    <x v="0"/>
    <x v="1"/>
    <x v="0"/>
    <s v="HLH"/>
    <s v="MPC System"/>
    <s v="4MW"/>
    <n v="425"/>
    <d v="2000-06-29T00:00:00"/>
    <d v="2000-06-30T00:00:00"/>
    <n v="3200"/>
    <s v="Crandall"/>
    <x v="2"/>
    <x v="2"/>
    <x v="0"/>
  </r>
  <r>
    <x v="39"/>
    <x v="1"/>
    <d v="2000-06-27T00:00:00"/>
    <x v="0"/>
    <x v="0"/>
    <x v="1"/>
    <x v="2"/>
    <s v="Peak"/>
    <s v="SP/PV"/>
    <s v="30 MW"/>
    <n v="3.75"/>
    <d v="2000-07-01T00:00:00"/>
    <d v="2000-07-31T00:00:00"/>
    <n v="0"/>
    <s v="Motley/Badeer"/>
    <x v="7"/>
    <x v="6"/>
    <x v="0"/>
  </r>
  <r>
    <x v="41"/>
    <x v="1"/>
    <d v="2000-06-28T00:00:00"/>
    <x v="0"/>
    <x v="0"/>
    <x v="1"/>
    <x v="0"/>
    <s v="Flat"/>
    <s v="SP-15"/>
    <s v="20 MW"/>
    <n v="78"/>
    <d v="2000-07-01T00:00:00"/>
    <d v="2000-09-30T00:00:00"/>
    <n v="44160"/>
    <s v="Badeer"/>
    <x v="0"/>
    <x v="18"/>
    <x v="10"/>
  </r>
  <r>
    <x v="41"/>
    <x v="1"/>
    <d v="2000-06-28T00:00:00"/>
    <x v="0"/>
    <x v="0"/>
    <x v="1"/>
    <x v="0"/>
    <s v="Flat"/>
    <s v="SP-15"/>
    <s v="20 MW"/>
    <n v="78"/>
    <d v="2000-07-01T00:00:00"/>
    <d v="2000-09-30T00:00:00"/>
    <n v="110400"/>
    <s v="Badeer"/>
    <x v="0"/>
    <x v="18"/>
    <x v="11"/>
  </r>
  <r>
    <x v="2"/>
    <x v="1"/>
    <d v="2000-06-28T00:00:00"/>
    <x v="0"/>
    <x v="0"/>
    <x v="0"/>
    <x v="0"/>
    <s v="flat"/>
    <s v="MPC System"/>
    <s v="4MW"/>
    <n v="122.83"/>
    <d v="2000-07-01T00:00:00"/>
    <s v="HE 23:00 7/15"/>
    <n v="720"/>
    <s v="Crandall"/>
    <x v="2"/>
    <x v="2"/>
    <x v="0"/>
  </r>
  <r>
    <x v="8"/>
    <x v="1"/>
    <d v="2000-06-28T00:00:00"/>
    <x v="0"/>
    <x v="0"/>
    <x v="0"/>
    <x v="1"/>
    <s v="Peak"/>
    <s v="Mid C"/>
    <s v="25 MW"/>
    <n v="153"/>
    <d v="2000-07-01T00:00:00"/>
    <d v="2000-09-30T00:00:00"/>
    <n v="30800"/>
    <s v="Swerzbin"/>
    <x v="3"/>
    <x v="6"/>
    <x v="0"/>
  </r>
  <r>
    <x v="8"/>
    <x v="1"/>
    <d v="2000-06-28T00:00:00"/>
    <x v="0"/>
    <x v="0"/>
    <x v="0"/>
    <x v="1"/>
    <s v="Peak"/>
    <s v="Mid C"/>
    <s v="25 MW"/>
    <n v="158"/>
    <d v="2000-07-01T00:00:00"/>
    <d v="2000-09-30T00:00:00"/>
    <n v="30800"/>
    <s v="Swerzbin"/>
    <x v="3"/>
    <x v="6"/>
    <x v="0"/>
  </r>
  <r>
    <x v="30"/>
    <x v="1"/>
    <d v="2000-06-28T00:00:00"/>
    <x v="0"/>
    <x v="0"/>
    <x v="1"/>
    <x v="0"/>
    <s v="Peak Spread"/>
    <s v="Busbar/Mid C"/>
    <s v="100 MW"/>
    <s v=".12/MWh"/>
    <d v="2000-07-01T00:00:00"/>
    <d v="2000-07-31T00:00:00"/>
    <n v="0"/>
    <s v="Crandall"/>
    <x v="17"/>
    <x v="0"/>
    <x v="0"/>
  </r>
  <r>
    <x v="55"/>
    <x v="1"/>
    <d v="2000-06-28T00:00:00"/>
    <x v="0"/>
    <x v="0"/>
    <x v="0"/>
    <x v="0"/>
    <s v="Peak Spread"/>
    <s v="Mid C - Busbar"/>
    <s v="100 MW"/>
    <s v="1.15/MWH"/>
    <d v="2000-07-01T00:00:00"/>
    <d v="2000-07-31T00:00:00"/>
    <n v="41200"/>
    <s v="Crandall"/>
    <x v="17"/>
    <x v="0"/>
    <x v="0"/>
  </r>
  <r>
    <x v="5"/>
    <x v="1"/>
    <d v="2000-06-29T00:00:00"/>
    <x v="0"/>
    <x v="0"/>
    <x v="2"/>
    <x v="0"/>
    <s v="Flat"/>
    <s v="COB"/>
    <s v="50 MW"/>
    <s v="$27/$27.10"/>
    <d v="2000-07-01T00:00:00"/>
    <d v="2000-12-31T00:00:00"/>
    <n v="60000"/>
    <s v="Swerzbin"/>
    <x v="5"/>
    <x v="5"/>
    <x v="0"/>
  </r>
  <r>
    <x v="2"/>
    <x v="1"/>
    <d v="2000-06-29T00:00:00"/>
    <x v="0"/>
    <x v="0"/>
    <x v="0"/>
    <x v="0"/>
    <s v="Flat"/>
    <s v="MPC System"/>
    <s v="2MW"/>
    <s v="$160.5 HLH, $75.5/LLH"/>
    <d v="2000-07-02T00:00:00"/>
    <d v="2000-07-07T00:00:00"/>
    <n v="144"/>
    <s v="Crandall"/>
    <x v="2"/>
    <x v="2"/>
    <x v="0"/>
  </r>
  <r>
    <x v="22"/>
    <x v="1"/>
    <d v="2000-06-29T00:00:00"/>
    <x v="0"/>
    <x v="0"/>
    <x v="0"/>
    <x v="0"/>
    <s v="Green Energy "/>
    <s v="Palo Verde"/>
    <s v="2a MW Sunday/Off Peak"/>
    <n v="26"/>
    <d v="2000-07-01T00:00:00"/>
    <d v="2000-09-30T00:00:00"/>
    <n v="6552"/>
    <s v="Fischer/Alonzo"/>
    <x v="15"/>
    <x v="6"/>
    <x v="0"/>
  </r>
  <r>
    <x v="56"/>
    <x v="1"/>
    <d v="2000-07-01T00:00:00"/>
    <x v="12"/>
    <x v="0"/>
    <x v="1"/>
    <x v="0"/>
    <s v="On Peak"/>
    <s v="FC, PV"/>
    <n v="50"/>
    <n v="3"/>
    <d v="2000-07-01T00:00:00"/>
    <d v="2000-09-30T00:00:00"/>
    <n v="10000"/>
    <s v="Badeer/Forney"/>
    <x v="7"/>
    <x v="6"/>
    <x v="0"/>
  </r>
  <r>
    <x v="46"/>
    <x v="1"/>
    <d v="2000-07-01T00:00:00"/>
    <x v="12"/>
    <x v="0"/>
    <x v="1"/>
    <x v="0"/>
    <s v="On Peak"/>
    <s v="FC, PV"/>
    <s v="50 MW"/>
    <s v="25% sharing"/>
    <d v="2000-07-01T00:00:00"/>
    <d v="2000-09-30T00:00:00"/>
    <n v="0"/>
    <s v="Badeer/Forney"/>
    <x v="7"/>
    <x v="6"/>
    <x v="0"/>
  </r>
  <r>
    <x v="35"/>
    <x v="1"/>
    <d v="2000-07-07T00:00:00"/>
    <x v="0"/>
    <x v="0"/>
    <x v="0"/>
    <x v="3"/>
    <s v="Flat"/>
    <s v="Tacoma's System"/>
    <s v="23 MW"/>
    <n v="88.5"/>
    <d v="2000-07-11T00:00:00"/>
    <d v="2000-12-31T00:00:00"/>
    <n v="92345"/>
    <s v="Swerzbin"/>
    <x v="3"/>
    <x v="6"/>
    <x v="0"/>
  </r>
  <r>
    <x v="45"/>
    <x v="1"/>
    <d v="2000-07-08T00:00:00"/>
    <x v="0"/>
    <x v="0"/>
    <x v="0"/>
    <x v="0"/>
    <s v="24 Hour"/>
    <s v="NP-15"/>
    <s v="30-40 MW"/>
    <s v="PX + $50"/>
    <d v="2000-07-08T00:00:00"/>
    <d v="2000-07-08T00:00:00"/>
    <n v="37350"/>
    <s v="Richter"/>
    <x v="0"/>
    <x v="19"/>
    <x v="0"/>
  </r>
  <r>
    <x v="0"/>
    <x v="0"/>
    <d v="2000-07-08T00:00:00"/>
    <x v="0"/>
    <x v="0"/>
    <x v="0"/>
    <x v="0"/>
    <s v="1 Year Strip"/>
    <s v="San Juan Basin"/>
    <s v="3,500/Month"/>
    <n v="3.61"/>
    <d v="2000-08-01T00:00:00"/>
    <d v="2000-07-31T00:00:00"/>
    <n v="936"/>
    <s v="Allen"/>
    <x v="0"/>
    <x v="11"/>
    <x v="0"/>
  </r>
  <r>
    <x v="6"/>
    <x v="1"/>
    <d v="2000-07-10T00:00:00"/>
    <x v="0"/>
    <x v="0"/>
    <x v="0"/>
    <x v="0"/>
    <s v="Peak"/>
    <s v="COB"/>
    <s v="5 MW"/>
    <n v="100"/>
    <d v="2000-07-12T00:00:00"/>
    <d v="2000-07-31T00:00:00"/>
    <n v="0"/>
    <s v="Crandall"/>
    <x v="4"/>
    <x v="6"/>
    <x v="0"/>
  </r>
  <r>
    <x v="6"/>
    <x v="1"/>
    <d v="2000-07-10T00:00:00"/>
    <x v="0"/>
    <x v="0"/>
    <x v="1"/>
    <x v="0"/>
    <s v="Peak"/>
    <s v="SP-15"/>
    <s v="5 MW"/>
    <n v="105"/>
    <d v="2000-07-12T00:00:00"/>
    <d v="2000-07-31T00:00:00"/>
    <n v="0"/>
    <s v="Richter"/>
    <x v="4"/>
    <x v="6"/>
    <x v="0"/>
  </r>
  <r>
    <x v="4"/>
    <x v="1"/>
    <d v="2000-07-10T00:00:00"/>
    <x v="0"/>
    <x v="0"/>
    <x v="0"/>
    <x v="0"/>
    <s v="Flat"/>
    <s v="MPC System"/>
    <s v="2 MW"/>
    <s v="MC + $.35"/>
    <d v="2000-07-12T00:00:00"/>
    <d v="2000-07-31T00:00:00"/>
    <n v="240"/>
    <s v="Swerzbin"/>
    <x v="18"/>
    <x v="4"/>
    <x v="0"/>
  </r>
  <r>
    <x v="8"/>
    <x v="1"/>
    <d v="2000-07-12T00:00:00"/>
    <x v="0"/>
    <x v="0"/>
    <x v="0"/>
    <x v="0"/>
    <s v="Peak Option"/>
    <s v="Mid C"/>
    <s v="25 MW"/>
    <s v="$6.05 prem, 100 strike"/>
    <d v="2000-10-01T00:00:00"/>
    <d v="2000-10-31T00:00:00"/>
    <n v="5200"/>
    <s v="Swerzbin"/>
    <x v="3"/>
    <x v="6"/>
    <x v="0"/>
  </r>
  <r>
    <x v="16"/>
    <x v="1"/>
    <d v="2000-07-13T00:00:00"/>
    <x v="0"/>
    <x v="0"/>
    <x v="0"/>
    <x v="0"/>
    <s v="Peak"/>
    <s v="SP_15"/>
    <s v="8 MW"/>
    <n v="156"/>
    <d v="2000-08-01T00:00:00"/>
    <d v="2000-08-30T00:00:00"/>
    <n v="27700"/>
    <s v="Motley"/>
    <x v="4"/>
    <x v="6"/>
    <x v="0"/>
  </r>
  <r>
    <x v="37"/>
    <x v="1"/>
    <d v="2000-07-14T00:00:00"/>
    <x v="0"/>
    <x v="0"/>
    <x v="0"/>
    <x v="0"/>
    <s v="Super Peak HE 15-20"/>
    <s v="COB"/>
    <s v="25 MW"/>
    <n v="114"/>
    <d v="2001-06-01T00:00:00"/>
    <d v="2001-09-30T00:00:00"/>
    <n v="15450"/>
    <s v="Swerzbin"/>
    <x v="4"/>
    <x v="6"/>
    <x v="0"/>
  </r>
  <r>
    <x v="37"/>
    <x v="1"/>
    <d v="2000-07-14T00:00:00"/>
    <x v="0"/>
    <x v="0"/>
    <x v="0"/>
    <x v="0"/>
    <s v="Super Peak HE 15-21"/>
    <s v="COB"/>
    <s v="25 MW"/>
    <n v="106"/>
    <d v="2002-06-01T00:00:00"/>
    <d v="2002-09-30T00:00:00"/>
    <n v="15450"/>
    <s v="Swerzbin"/>
    <x v="4"/>
    <x v="6"/>
    <x v="0"/>
  </r>
  <r>
    <x v="37"/>
    <x v="1"/>
    <d v="2000-07-14T00:00:00"/>
    <x v="0"/>
    <x v="0"/>
    <x v="0"/>
    <x v="0"/>
    <s v="Super Peak HE 15-22"/>
    <s v="COB"/>
    <s v="25 MW"/>
    <n v="101"/>
    <d v="2003-06-01T00:00:00"/>
    <d v="2003-09-30T00:00:00"/>
    <n v="15450"/>
    <s v="Swerzbin"/>
    <x v="4"/>
    <x v="6"/>
    <x v="0"/>
  </r>
  <r>
    <x v="37"/>
    <x v="1"/>
    <d v="2000-07-14T00:00:00"/>
    <x v="0"/>
    <x v="0"/>
    <x v="0"/>
    <x v="0"/>
    <s v="Peak"/>
    <s v="NP-15"/>
    <s v="25 MW"/>
    <n v="87.75"/>
    <d v="2001-05-01T00:00:00"/>
    <d v="2001-10-31T00:00:00"/>
    <n v="62000"/>
    <s v="Swerzbin"/>
    <x v="4"/>
    <x v="6"/>
    <x v="0"/>
  </r>
  <r>
    <x v="41"/>
    <x v="1"/>
    <d v="2000-07-17T00:00:00"/>
    <x v="0"/>
    <x v="0"/>
    <x v="0"/>
    <x v="0"/>
    <s v="Real Time"/>
    <s v="SP-15"/>
    <s v="20 MW"/>
    <n v="105"/>
    <d v="2000-07-17T00:00:00"/>
    <d v="2000-07-17T00:00:00"/>
    <n v="2400"/>
    <s v="Forney"/>
    <x v="0"/>
    <x v="18"/>
    <x v="0"/>
  </r>
  <r>
    <x v="28"/>
    <x v="1"/>
    <d v="2000-07-19T00:00:00"/>
    <x v="0"/>
    <x v="0"/>
    <x v="0"/>
    <x v="0"/>
    <s v="Off Peak"/>
    <s v="COB S-N"/>
    <s v="15 MW"/>
    <n v="63.75"/>
    <d v="2000-08-01T00:00:00"/>
    <d v="2000-08-31T00:00:00"/>
    <n v="9000"/>
    <s v="Richter"/>
    <x v="16"/>
    <x v="6"/>
    <x v="0"/>
  </r>
  <r>
    <x v="0"/>
    <x v="0"/>
    <d v="2000-07-20T00:00:00"/>
    <x v="0"/>
    <x v="0"/>
    <x v="0"/>
    <x v="0"/>
    <s v="Aug - Dec"/>
    <s v="San Juan Basin"/>
    <s v="Average of 15,000/Month"/>
    <s v="3.62-3.80"/>
    <d v="2000-08-01T00:00:00"/>
    <d v="2000-12-31T00:00:00"/>
    <n v="0"/>
    <s v="Allen"/>
    <x v="0"/>
    <x v="11"/>
    <x v="0"/>
  </r>
  <r>
    <x v="11"/>
    <x v="1"/>
    <d v="2000-07-21T00:00:00"/>
    <x v="0"/>
    <x v="0"/>
    <x v="0"/>
    <x v="0"/>
    <s v="Peak"/>
    <s v="PV"/>
    <s v="50 MW"/>
    <n v="54.75"/>
    <d v="2000-11-01T00:00:00"/>
    <d v="2000-11-30T00:00:00"/>
    <n v="5000"/>
    <s v="Motley"/>
    <x v="6"/>
    <x v="0"/>
    <x v="0"/>
  </r>
  <r>
    <x v="11"/>
    <x v="1"/>
    <d v="2000-07-21T00:00:00"/>
    <x v="0"/>
    <x v="0"/>
    <x v="0"/>
    <x v="0"/>
    <s v="Peak"/>
    <s v="PV"/>
    <s v="125 MW"/>
    <n v="78.3"/>
    <d v="2000-10-01T00:00:00"/>
    <d v="2000-10-31T00:00:00"/>
    <n v="33800"/>
    <s v="Motley"/>
    <x v="6"/>
    <x v="0"/>
    <x v="0"/>
  </r>
  <r>
    <x v="11"/>
    <x v="1"/>
    <d v="2000-07-21T00:00:00"/>
    <x v="12"/>
    <x v="0"/>
    <x v="1"/>
    <x v="0"/>
    <s v="Peak"/>
    <s v="PV"/>
    <s v="50 MW"/>
    <n v="1.75"/>
    <d v="2000-07-24T00:00:00"/>
    <m/>
    <n v="0"/>
    <s v="Motley"/>
    <x v="6"/>
    <x v="0"/>
    <x v="0"/>
  </r>
  <r>
    <x v="6"/>
    <x v="1"/>
    <d v="2000-07-24T00:00:00"/>
    <x v="0"/>
    <x v="0"/>
    <x v="1"/>
    <x v="0"/>
    <s v="Peak"/>
    <s v="PV"/>
    <s v="10 MW"/>
    <n v="245"/>
    <d v="2000-07-26T00:00:00"/>
    <d v="2000-07-31T00:00:00"/>
    <n v="0"/>
    <s v="Fisher/Alonso"/>
    <x v="4"/>
    <x v="6"/>
    <x v="0"/>
  </r>
  <r>
    <x v="57"/>
    <x v="1"/>
    <d v="2000-07-25T00:00:00"/>
    <x v="0"/>
    <x v="0"/>
    <x v="0"/>
    <x v="0"/>
    <s v="Flat"/>
    <s v="MPC System"/>
    <s v="8 MW"/>
    <s v="MC (+) $1.00"/>
    <d v="2000-08-01T00:00:00"/>
    <d v="2000-08-31T00:00:00"/>
    <n v="2976"/>
    <s v="Swerzbin"/>
    <x v="2"/>
    <x v="4"/>
    <x v="0"/>
  </r>
  <r>
    <x v="10"/>
    <x v="1"/>
    <d v="2000-07-26T00:00:00"/>
    <x v="0"/>
    <x v="0"/>
    <x v="1"/>
    <x v="0"/>
    <s v="On Peak"/>
    <s v="Craig"/>
    <s v="25 MW"/>
    <s v="PV or Cob index - $3"/>
    <d v="2000-08-01T00:00:00"/>
    <d v="2000-08-31T00:00:00"/>
    <n v="5400"/>
    <s v="Fisher/Alonso"/>
    <x v="7"/>
    <x v="6"/>
    <x v="0"/>
  </r>
  <r>
    <x v="35"/>
    <x v="1"/>
    <d v="2000-07-26T00:00:00"/>
    <x v="0"/>
    <x v="0"/>
    <x v="0"/>
    <x v="0"/>
    <s v="Peak"/>
    <s v="Tacoma's System"/>
    <s v="4 MW"/>
    <n v="191.5"/>
    <d v="2000-08-01T00:00:00"/>
    <d v="2000-08-31T00:00:00"/>
    <n v="3288"/>
    <s v="Swerzbin"/>
    <x v="3"/>
    <x v="6"/>
    <x v="0"/>
  </r>
  <r>
    <x v="35"/>
    <x v="1"/>
    <d v="2000-07-26T00:00:00"/>
    <x v="0"/>
    <x v="0"/>
    <x v="0"/>
    <x v="0"/>
    <s v="LLH"/>
    <s v="Tacoma's System"/>
    <s v="5 MW"/>
    <n v="77.5"/>
    <d v="2000-08-01T00:00:00"/>
    <d v="2000-08-31T00:00:00"/>
    <n v="0"/>
    <s v="Swerzbin"/>
    <x v="3"/>
    <x v="6"/>
    <x v="0"/>
  </r>
  <r>
    <x v="5"/>
    <x v="1"/>
    <d v="2000-07-27T00:00:00"/>
    <x v="0"/>
    <x v="0"/>
    <x v="1"/>
    <x v="0"/>
    <s v="LLH Spread"/>
    <s v="Mid C/COB"/>
    <s v="25 mw"/>
    <s v="$2.00/MWh(43/45)"/>
    <d v="2001-01-01T00:00:00"/>
    <d v="2001-12-31T00:00:00"/>
    <n v="24050"/>
    <s v="Swerzbin"/>
    <x v="3"/>
    <x v="5"/>
    <x v="0"/>
  </r>
  <r>
    <x v="48"/>
    <x v="1"/>
    <d v="2000-07-27T00:00:00"/>
    <x v="0"/>
    <x v="0"/>
    <x v="0"/>
    <x v="0"/>
    <s v="Flat"/>
    <s v="MPC System"/>
    <s v="8 MW"/>
    <s v="MC (+) $.35"/>
    <d v="2000-08-01T00:00:00"/>
    <d v="2000-08-31T00:00:00"/>
    <n v="1488"/>
    <s v="Swerzbin"/>
    <x v="2"/>
    <x v="4"/>
    <x v="0"/>
  </r>
  <r>
    <x v="28"/>
    <x v="1"/>
    <d v="2000-07-27T00:00:00"/>
    <x v="0"/>
    <x v="0"/>
    <x v="0"/>
    <x v="0"/>
    <s v="Off Peak"/>
    <s v="COB S-N"/>
    <s v="15 MW"/>
    <n v="70.25"/>
    <d v="2000-09-01T00:00:00"/>
    <d v="2000-09-30T00:00:00"/>
    <n v="5000"/>
    <s v="Richter"/>
    <x v="16"/>
    <x v="6"/>
    <x v="0"/>
  </r>
  <r>
    <x v="39"/>
    <x v="1"/>
    <d v="2000-07-27T00:00:00"/>
    <x v="0"/>
    <x v="0"/>
    <x v="0"/>
    <x v="0"/>
    <s v="Peak"/>
    <s v="SP15"/>
    <s v="25 MW"/>
    <n v="50"/>
    <d v="2002-01-01T00:00:00"/>
    <d v="2002-12-31T00:00:00"/>
    <n v="61400"/>
    <s v="Swerzbin"/>
    <x v="7"/>
    <x v="6"/>
    <x v="0"/>
  </r>
  <r>
    <x v="39"/>
    <x v="1"/>
    <d v="2000-07-27T00:00:00"/>
    <x v="0"/>
    <x v="0"/>
    <x v="0"/>
    <x v="0"/>
    <s v="Peak"/>
    <s v="SP15"/>
    <s v="25 MW"/>
    <n v="50"/>
    <d v="2002-01-01T00:00:00"/>
    <d v="2002-12-31T00:00:00"/>
    <n v="61400"/>
    <s v="Badeer"/>
    <x v="7"/>
    <x v="6"/>
    <x v="0"/>
  </r>
  <r>
    <x v="39"/>
    <x v="1"/>
    <d v="2000-07-27T00:00:00"/>
    <x v="0"/>
    <x v="0"/>
    <x v="0"/>
    <x v="0"/>
    <s v="Peak"/>
    <s v="SP15"/>
    <s v="25 MW"/>
    <n v="117"/>
    <d v="2001-07-01T00:00:00"/>
    <d v="2001-09-30T00:00:00"/>
    <n v="15200"/>
    <s v="Badeer"/>
    <x v="7"/>
    <x v="6"/>
    <x v="0"/>
  </r>
  <r>
    <x v="39"/>
    <x v="1"/>
    <d v="2000-07-27T00:00:00"/>
    <x v="0"/>
    <x v="0"/>
    <x v="0"/>
    <x v="0"/>
    <s v="off peak"/>
    <s v="SP15"/>
    <s v="25 MW"/>
    <n v="43.25"/>
    <d v="2000-10-01T00:00:00"/>
    <d v="2000-12-31T00:00:00"/>
    <n v="6200"/>
    <s v="Badeer"/>
    <x v="7"/>
    <x v="6"/>
    <x v="0"/>
  </r>
  <r>
    <x v="5"/>
    <x v="1"/>
    <d v="2000-07-28T00:00:00"/>
    <x v="0"/>
    <x v="0"/>
    <x v="1"/>
    <x v="0"/>
    <s v="Flat Option"/>
    <s v="Big Eddy/Busbar"/>
    <s v="25 MW "/>
    <s v="Free"/>
    <d v="2000-08-01T00:00:00"/>
    <d v="2000-08-31T00:00:00"/>
    <n v="63240"/>
    <s v="Swerzbin"/>
    <x v="17"/>
    <x v="5"/>
    <x v="0"/>
  </r>
  <r>
    <x v="5"/>
    <x v="1"/>
    <d v="2000-07-28T00:00:00"/>
    <x v="0"/>
    <x v="0"/>
    <x v="1"/>
    <x v="0"/>
    <s v="Spread"/>
    <s v="NW Del/Big Eddy"/>
    <s v="75 MW Pk"/>
    <n v="1.5"/>
    <d v="2000-08-01T00:00:00"/>
    <d v="2000-08-31T00:00:00"/>
    <n v="78732"/>
    <s v="Swerzbin"/>
    <x v="17"/>
    <x v="5"/>
    <x v="0"/>
  </r>
  <r>
    <x v="58"/>
    <x v="1"/>
    <d v="2000-07-28T00:00:00"/>
    <x v="0"/>
    <x v="0"/>
    <x v="1"/>
    <x v="0"/>
    <s v="shaped call "/>
    <s v="CSU System"/>
    <s v="up to 30 MW"/>
    <s v="DJ PV index or daily fixed price"/>
    <d v="2000-08-01T00:00:00"/>
    <d v="2000-08-31T00:00:00"/>
    <n v="0"/>
    <s v="Fisher/Alonso"/>
    <x v="7"/>
    <x v="20"/>
    <x v="0"/>
  </r>
  <r>
    <x v="3"/>
    <x v="1"/>
    <d v="2000-07-28T00:00:00"/>
    <x v="0"/>
    <x v="0"/>
    <x v="0"/>
    <x v="0"/>
    <s v="Flat"/>
    <s v="Colstrip"/>
    <s v="15 MW"/>
    <s v="Cash settlement of $.15/MWh"/>
    <d v="2000-08-01T00:00:00"/>
    <d v="2000-12-31T00:00:00"/>
    <n v="8264.25"/>
    <s v="Swerzbin"/>
    <x v="2"/>
    <x v="0"/>
    <x v="0"/>
  </r>
  <r>
    <x v="30"/>
    <x v="1"/>
    <d v="2000-07-28T00:00:00"/>
    <x v="0"/>
    <x v="0"/>
    <x v="1"/>
    <x v="0"/>
    <s v="Spread"/>
    <s v="Busbar/Mid C"/>
    <s v="75 pk, 50 LLH"/>
    <s v=".12/MWh"/>
    <d v="2000-08-01T00:00:00"/>
    <d v="2000-08-31T00:00:00"/>
    <n v="0"/>
    <s v="Swerzbin"/>
    <x v="17"/>
    <x v="0"/>
    <x v="0"/>
  </r>
  <r>
    <x v="55"/>
    <x v="1"/>
    <d v="2000-07-28T00:00:00"/>
    <x v="0"/>
    <x v="0"/>
    <x v="0"/>
    <x v="0"/>
    <s v="Spread"/>
    <s v="Mid C/Busbar"/>
    <s v=" 75 pk, 50 LLH"/>
    <s v="1.15/mwh"/>
    <d v="2000-08-01T00:00:00"/>
    <d v="2000-08-31T00:00:00"/>
    <n v="46350"/>
    <s v="Swerzbin"/>
    <x v="17"/>
    <x v="0"/>
    <x v="0"/>
  </r>
  <r>
    <x v="5"/>
    <x v="1"/>
    <d v="2000-08-01T00:00:00"/>
    <x v="0"/>
    <x v="0"/>
    <x v="1"/>
    <x v="0"/>
    <s v="Peak Monthly Option"/>
    <s v="Mid C"/>
    <s v="25 MW"/>
    <s v="$3.50 prem., 70 strike"/>
    <d v="2000-12-01T00:00:00"/>
    <d v="2000-12-31T00:00:00"/>
    <n v="2500"/>
    <s v="Swerzbin"/>
    <x v="3"/>
    <x v="5"/>
    <x v="0"/>
  </r>
  <r>
    <x v="5"/>
    <x v="1"/>
    <d v="2000-08-01T00:00:00"/>
    <x v="0"/>
    <x v="0"/>
    <x v="6"/>
    <x v="4"/>
    <s v="Option"/>
    <s v="Managing Daily Call"/>
    <s v="25 MW"/>
    <n v="0"/>
    <d v="2000-08-04T00:00:00"/>
    <d v="2000-08-31T00:00:00"/>
    <n v="0"/>
    <s v="Swerzbin"/>
    <x v="3"/>
    <x v="5"/>
    <x v="0"/>
  </r>
  <r>
    <x v="39"/>
    <x v="1"/>
    <d v="2000-08-01T00:00:00"/>
    <x v="0"/>
    <x v="0"/>
    <x v="0"/>
    <x v="0"/>
    <s v="On Peak"/>
    <s v="SP15"/>
    <s v="25 MW"/>
    <n v="36.5"/>
    <d v="2001-01-01T00:00:00"/>
    <d v="2001-03-31T00:00:00"/>
    <n v="15400"/>
    <s v="Badeer"/>
    <x v="7"/>
    <x v="6"/>
    <x v="0"/>
  </r>
  <r>
    <x v="45"/>
    <x v="1"/>
    <d v="2000-08-02T00:00:00"/>
    <x v="0"/>
    <x v="0"/>
    <x v="0"/>
    <x v="0"/>
    <s v="Real Time Deal"/>
    <s v="NP-15"/>
    <s v="15 MW"/>
    <n v="330"/>
    <d v="2000-08-02T00:00:00"/>
    <d v="2000-08-02T00:00:00"/>
    <n v="0"/>
    <s v="Richter"/>
    <x v="0"/>
    <x v="19"/>
    <x v="0"/>
  </r>
  <r>
    <x v="5"/>
    <x v="1"/>
    <d v="2000-08-02T00:00:00"/>
    <x v="0"/>
    <x v="0"/>
    <x v="1"/>
    <x v="0"/>
    <s v="Peak Option"/>
    <s v="Mid C"/>
    <s v="25 MW"/>
    <s v="$4.75 prem, $95 strike"/>
    <d v="2000-12-01T00:00:00"/>
    <d v="2000-12-31T00:00:00"/>
    <n v="2700"/>
    <s v="Swerzbin"/>
    <x v="3"/>
    <x v="5"/>
    <x v="0"/>
  </r>
  <r>
    <x v="48"/>
    <x v="1"/>
    <d v="2000-08-03T00:00:00"/>
    <x v="0"/>
    <x v="0"/>
    <x v="0"/>
    <x v="0"/>
    <s v="Flat"/>
    <s v="MPC System"/>
    <s v="2MW"/>
    <s v="MC + $.35"/>
    <d v="2000-08-06T00:00:00"/>
    <d v="2000-08-31T00:00:00"/>
    <n v="312"/>
    <s v="Swerzbin"/>
    <x v="2"/>
    <x v="4"/>
    <x v="0"/>
  </r>
  <r>
    <x v="14"/>
    <x v="1"/>
    <d v="2000-08-03T00:00:00"/>
    <x v="0"/>
    <x v="0"/>
    <x v="1"/>
    <x v="0"/>
    <s v="Peak"/>
    <s v="Mead 230"/>
    <s v="75 MW"/>
    <n v="48.5"/>
    <d v="2000-01-01T00:00:00"/>
    <d v="2000-03-31T00:00:00"/>
    <n v="23100"/>
    <s v="Motley"/>
    <x v="6"/>
    <x v="19"/>
    <x v="0"/>
  </r>
  <r>
    <x v="59"/>
    <x v="1"/>
    <d v="2000-08-03T00:00:00"/>
    <x v="0"/>
    <x v="0"/>
    <x v="0"/>
    <x v="0"/>
    <s v="Peak"/>
    <s v="Mead 230"/>
    <s v="100 MW "/>
    <n v="87"/>
    <d v="2000-10-01T00:00:00"/>
    <d v="2000-12-31T00:00:00"/>
    <n v="0"/>
    <s v="Motley"/>
    <x v="6"/>
    <x v="6"/>
    <x v="0"/>
  </r>
  <r>
    <x v="59"/>
    <x v="1"/>
    <d v="2000-08-03T00:00:00"/>
    <x v="0"/>
    <x v="0"/>
    <x v="0"/>
    <x v="0"/>
    <s v="Peak"/>
    <s v="Mead 230"/>
    <s v="50 MW"/>
    <n v="70"/>
    <d v="2001-01-01T00:00:00"/>
    <d v="2001-03-31T00:00:00"/>
    <n v="60000"/>
    <s v="Motley"/>
    <x v="6"/>
    <x v="19"/>
    <x v="0"/>
  </r>
  <r>
    <x v="59"/>
    <x v="1"/>
    <d v="2000-08-03T00:00:00"/>
    <x v="0"/>
    <x v="0"/>
    <x v="0"/>
    <x v="0"/>
    <s v="Peak"/>
    <s v="Mead 230"/>
    <s v="50 MW"/>
    <n v="87"/>
    <d v="2001-04-01T00:00:00"/>
    <d v="2001-06-30T00:00:00"/>
    <n v="30000"/>
    <s v="Motley"/>
    <x v="6"/>
    <x v="5"/>
    <x v="0"/>
  </r>
  <r>
    <x v="59"/>
    <x v="1"/>
    <d v="2000-08-03T00:00:00"/>
    <x v="0"/>
    <x v="0"/>
    <x v="0"/>
    <x v="0"/>
    <s v="Peak"/>
    <s v="Mead 230"/>
    <s v="100 MW "/>
    <n v="87"/>
    <d v="2001-07-01T00:00:00"/>
    <d v="2001-09-30T00:00:00"/>
    <n v="60000"/>
    <s v="Motley"/>
    <x v="6"/>
    <x v="4"/>
    <x v="0"/>
  </r>
  <r>
    <x v="59"/>
    <x v="1"/>
    <d v="2000-08-03T00:00:00"/>
    <x v="0"/>
    <x v="0"/>
    <x v="1"/>
    <x v="0"/>
    <s v="Peak"/>
    <s v="PV"/>
    <s v="100 MW "/>
    <n v="94.5"/>
    <d v="2000-10-01T00:00:00"/>
    <d v="2000-10-31T00:00:00"/>
    <n v="231000"/>
    <s v="Motley"/>
    <x v="6"/>
    <x v="19"/>
    <x v="0"/>
  </r>
  <r>
    <x v="51"/>
    <x v="1"/>
    <d v="2000-08-03T00:00:00"/>
    <x v="0"/>
    <x v="0"/>
    <x v="0"/>
    <x v="0"/>
    <s v="Flat"/>
    <s v="Mid-C"/>
    <s v="200 MW"/>
    <n v="91"/>
    <d v="2001-07-01T00:00:00"/>
    <d v="2001-09-30T00:00:00"/>
    <n v="1500000"/>
    <s v="Swerzbin"/>
    <x v="5"/>
    <x v="17"/>
    <x v="0"/>
  </r>
  <r>
    <x v="51"/>
    <x v="1"/>
    <d v="2000-08-03T00:00:00"/>
    <x v="0"/>
    <x v="0"/>
    <x v="1"/>
    <x v="0"/>
    <s v="Flat Spread"/>
    <s v="Mid C-Delivered"/>
    <s v="200 MW"/>
    <n v="0"/>
    <d v="2001-07-01T00:00:00"/>
    <d v="2001-09-30T00:00:00"/>
    <n v="325000"/>
    <s v="Swerzbin"/>
    <x v="11"/>
    <x v="4"/>
    <x v="0"/>
  </r>
  <r>
    <x v="21"/>
    <x v="1"/>
    <d v="2000-08-04T00:00:00"/>
    <x v="0"/>
    <x v="0"/>
    <x v="0"/>
    <x v="0"/>
    <s v="Green Energy "/>
    <s v="NP-15"/>
    <s v="13 MW"/>
    <s v="$3.15/MWhr"/>
    <d v="2000-07-01T00:00:00"/>
    <d v="2000-07-31T00:00:00"/>
    <n v="0"/>
    <s v="Richter"/>
    <x v="0"/>
    <x v="10"/>
    <x v="0"/>
  </r>
  <r>
    <x v="60"/>
    <x v="1"/>
    <d v="2000-08-04T00:00:00"/>
    <x v="0"/>
    <x v="0"/>
    <x v="1"/>
    <x v="0"/>
    <s v="Green Energy "/>
    <s v="NP-15"/>
    <s v="13 MW"/>
    <s v="$3.00/MWhr"/>
    <d v="2000-07-01T00:00:00"/>
    <d v="2000-07-31T00:00:00"/>
    <n v="1420"/>
    <s v="Richter"/>
    <x v="0"/>
    <x v="21"/>
    <x v="0"/>
  </r>
  <r>
    <x v="36"/>
    <x v="1"/>
    <d v="2000-08-07T00:00:00"/>
    <x v="0"/>
    <x v="0"/>
    <x v="0"/>
    <x v="0"/>
    <s v="Peak"/>
    <s v="FC230"/>
    <s v="25 MW"/>
    <n v="216"/>
    <d v="2000-08-09T00:00:00"/>
    <d v="2000-08-31T00:00:00"/>
    <n v="8000"/>
    <s v="Fischer/Alonso"/>
    <x v="7"/>
    <x v="14"/>
    <x v="0"/>
  </r>
  <r>
    <x v="12"/>
    <x v="1"/>
    <d v="2000-08-08T00:00:00"/>
    <x v="0"/>
    <x v="0"/>
    <x v="0"/>
    <x v="1"/>
    <s v="Peak Asian Look Back Put"/>
    <s v="Mid C"/>
    <s v="75 MW"/>
    <s v="Prem: 14.95/Strike 128"/>
    <d v="2001-07-01T00:00:00"/>
    <d v="2001-09-30T00:00:00"/>
    <n v="22800"/>
    <s v="Swerzbin"/>
    <x v="19"/>
    <x v="0"/>
    <x v="0"/>
  </r>
  <r>
    <x v="61"/>
    <x v="1"/>
    <d v="2000-08-08T00:00:00"/>
    <x v="0"/>
    <x v="0"/>
    <x v="0"/>
    <x v="0"/>
    <s v="Flat"/>
    <s v="NP-15"/>
    <s v="50 MW"/>
    <n v="49"/>
    <d v="2000-09-01T00:00:00"/>
    <d v="2005-12-31T00:00:00"/>
    <n v="250000"/>
    <s v="Swerzbin/Badeer"/>
    <x v="20"/>
    <x v="6"/>
    <x v="0"/>
  </r>
  <r>
    <x v="6"/>
    <x v="1"/>
    <d v="2000-08-14T00:00:00"/>
    <x v="0"/>
    <x v="0"/>
    <x v="0"/>
    <x v="0"/>
    <s v="Peak"/>
    <s v="PV"/>
    <s v="15 MW"/>
    <n v="54"/>
    <d v="2001-01-01T00:00:00"/>
    <d v="2001-04-30T00:00:00"/>
    <n v="6120"/>
    <s v="Motley"/>
    <x v="4"/>
    <x v="6"/>
    <x v="0"/>
  </r>
  <r>
    <x v="6"/>
    <x v="1"/>
    <d v="2000-08-14T00:00:00"/>
    <x v="0"/>
    <x v="0"/>
    <x v="0"/>
    <x v="0"/>
    <s v="Peak"/>
    <s v="PV"/>
    <s v="5 MW"/>
    <n v="75"/>
    <d v="2001-05-01T00:00:00"/>
    <d v="2001-06-30T00:00:00"/>
    <n v="0"/>
    <s v="Motley"/>
    <x v="4"/>
    <x v="6"/>
    <x v="0"/>
  </r>
  <r>
    <x v="6"/>
    <x v="1"/>
    <d v="2000-08-14T00:00:00"/>
    <x v="0"/>
    <x v="0"/>
    <x v="0"/>
    <x v="0"/>
    <s v="Peak"/>
    <s v="COB"/>
    <s v="10 MW"/>
    <n v="62.65"/>
    <d v="2001-05-01T00:00:00"/>
    <d v="2001-06-30T00:00:00"/>
    <n v="1250"/>
    <s v="Swerzbin"/>
    <x v="4"/>
    <x v="6"/>
    <x v="0"/>
  </r>
  <r>
    <x v="6"/>
    <x v="1"/>
    <d v="2000-08-14T00:00:00"/>
    <x v="0"/>
    <x v="0"/>
    <x v="1"/>
    <x v="0"/>
    <s v="Peak"/>
    <s v="PV"/>
    <s v="5 MW"/>
    <n v="155"/>
    <d v="2001-07-01T00:00:00"/>
    <d v="2001-09-30T00:00:00"/>
    <n v="0"/>
    <s v="Motley"/>
    <x v="4"/>
    <x v="6"/>
    <x v="0"/>
  </r>
  <r>
    <x v="51"/>
    <x v="1"/>
    <d v="2000-08-15T00:00:00"/>
    <x v="11"/>
    <x v="1"/>
    <x v="0"/>
    <x v="0"/>
    <s v="Flat"/>
    <s v="Mid-C"/>
    <s v="200 MW"/>
    <n v="91"/>
    <d v="2001-07-01T00:00:00"/>
    <d v="2001-09-30T00:00:00"/>
    <n v="775000"/>
    <s v="Origination"/>
    <x v="5"/>
    <x v="17"/>
    <x v="0"/>
  </r>
  <r>
    <x v="5"/>
    <x v="1"/>
    <d v="2000-08-17T00:00:00"/>
    <x v="0"/>
    <x v="0"/>
    <x v="7"/>
    <x v="0"/>
    <s v="Peak"/>
    <s v="Big Eddy/Busbar"/>
    <s v="varies"/>
    <m/>
    <d v="2000-05-01T00:00:00"/>
    <d v="2000-08-31T00:00:00"/>
    <n v="0"/>
    <s v="Swerzbin"/>
    <x v="3"/>
    <x v="5"/>
    <x v="12"/>
  </r>
  <r>
    <x v="6"/>
    <x v="1"/>
    <d v="2000-08-18T00:00:00"/>
    <x v="0"/>
    <x v="0"/>
    <x v="1"/>
    <x v="0"/>
    <s v="Peak"/>
    <s v="SP-15"/>
    <s v="10 MW"/>
    <n v="141.5"/>
    <d v="2000-09-01T00:00:00"/>
    <d v="2000-09-30T00:00:00"/>
    <n v="0"/>
    <s v="Badeer"/>
    <x v="4"/>
    <x v="6"/>
    <x v="0"/>
  </r>
  <r>
    <x v="6"/>
    <x v="1"/>
    <d v="2000-08-18T00:00:00"/>
    <x v="0"/>
    <x v="0"/>
    <x v="0"/>
    <x v="0"/>
    <s v="Peak"/>
    <s v="NP-15"/>
    <s v="10 MW"/>
    <n v="141.75"/>
    <d v="2000-09-01T00:00:00"/>
    <d v="2000-09-30T00:00:00"/>
    <n v="0"/>
    <s v="Badeer"/>
    <x v="4"/>
    <x v="6"/>
    <x v="0"/>
  </r>
  <r>
    <x v="6"/>
    <x v="1"/>
    <d v="2000-08-18T00:00:00"/>
    <x v="0"/>
    <x v="0"/>
    <x v="1"/>
    <x v="0"/>
    <s v="Peak"/>
    <s v="PV"/>
    <s v="10 MW"/>
    <n v="98"/>
    <d v="2000-10-01T00:00:00"/>
    <d v="2000-10-31T00:00:00"/>
    <n v="0"/>
    <s v="Motley"/>
    <x v="4"/>
    <x v="6"/>
    <x v="0"/>
  </r>
  <r>
    <x v="6"/>
    <x v="1"/>
    <d v="2000-08-18T00:00:00"/>
    <x v="0"/>
    <x v="0"/>
    <x v="0"/>
    <x v="0"/>
    <s v="Peak"/>
    <s v="COB"/>
    <s v="10 MW"/>
    <n v="104"/>
    <s v="10/0/100"/>
    <d v="2000-10-31T00:00:00"/>
    <n v="0"/>
    <s v="Motley"/>
    <x v="4"/>
    <x v="6"/>
    <x v="0"/>
  </r>
  <r>
    <x v="6"/>
    <x v="1"/>
    <d v="2000-08-22T00:00:00"/>
    <x v="0"/>
    <x v="0"/>
    <x v="1"/>
    <x v="0"/>
    <s v="Peak"/>
    <s v="PV"/>
    <s v="10 MW"/>
    <n v="220"/>
    <d v="2000-08-24T00:00:00"/>
    <d v="2000-08-31T00:00:00"/>
    <n v="0"/>
    <s v="Fischer/Alonso"/>
    <x v="4"/>
    <x v="6"/>
    <x v="0"/>
  </r>
  <r>
    <x v="5"/>
    <x v="1"/>
    <d v="2000-08-22T00:00:00"/>
    <x v="0"/>
    <x v="0"/>
    <x v="0"/>
    <x v="0"/>
    <s v="Peak"/>
    <s v="COB"/>
    <s v="25 MW"/>
    <n v="182"/>
    <d v="2000-09-01T00:00:00"/>
    <d v="2000-09-30T00:00:00"/>
    <n v="10000"/>
    <s v="Swerzbin"/>
    <x v="3"/>
    <x v="5"/>
    <x v="0"/>
  </r>
  <r>
    <x v="61"/>
    <x v="1"/>
    <d v="2000-08-22T00:00:00"/>
    <x v="0"/>
    <x v="0"/>
    <x v="1"/>
    <x v="0"/>
    <s v="Peak"/>
    <s v="NP-15"/>
    <s v="20 MW"/>
    <n v="102.25"/>
    <d v="2000-10-01T00:00:00"/>
    <d v="2000-10-31T00:00:00"/>
    <n v="2080"/>
    <s v="Badeer"/>
    <x v="7"/>
    <x v="6"/>
    <x v="0"/>
  </r>
  <r>
    <x v="61"/>
    <x v="1"/>
    <d v="2000-08-22T00:00:00"/>
    <x v="0"/>
    <x v="0"/>
    <x v="1"/>
    <x v="0"/>
    <s v="Peak"/>
    <s v="NP-15"/>
    <s v="10 MW"/>
    <n v="95.5"/>
    <d v="2000-11-01T00:00:00"/>
    <d v="2000-11-30T00:00:00"/>
    <n v="2000"/>
    <s v="Badeer"/>
    <x v="7"/>
    <x v="6"/>
    <x v="0"/>
  </r>
  <r>
    <x v="61"/>
    <x v="1"/>
    <d v="2000-08-22T00:00:00"/>
    <x v="0"/>
    <x v="0"/>
    <x v="1"/>
    <x v="0"/>
    <s v="Off Peak"/>
    <s v="NP-15"/>
    <s v="10 MW"/>
    <n v="80.5"/>
    <d v="2000-10-01T00:00:00"/>
    <d v="2000-12-31T00:00:00"/>
    <n v="4960"/>
    <s v="Badeer"/>
    <x v="7"/>
    <x v="6"/>
    <x v="0"/>
  </r>
  <r>
    <x v="28"/>
    <x v="1"/>
    <d v="2000-08-23T00:00:00"/>
    <x v="0"/>
    <x v="0"/>
    <x v="0"/>
    <x v="0"/>
    <s v="Flat"/>
    <s v="NW Delivered"/>
    <s v="50 MW"/>
    <n v="118"/>
    <d v="2000-10-01T00:00:00"/>
    <d v="2000-10-31T00:00:00"/>
    <n v="4000"/>
    <s v="Swerzbin"/>
    <x v="16"/>
    <x v="0"/>
    <x v="0"/>
  </r>
  <r>
    <x v="23"/>
    <x v="1"/>
    <d v="2000-08-24T00:00:00"/>
    <x v="0"/>
    <x v="0"/>
    <x v="0"/>
    <x v="0"/>
    <s v="Off Peak"/>
    <s v="Mid C"/>
    <s v="25 MW"/>
    <n v="104.5"/>
    <d v="2000-10-01T00:00:00"/>
    <d v="2000-12-31T00:00:00"/>
    <n v="34800"/>
    <s v="Swerzbin"/>
    <x v="3"/>
    <x v="6"/>
    <x v="0"/>
  </r>
  <r>
    <x v="53"/>
    <x v="1"/>
    <d v="2000-08-24T00:00:00"/>
    <x v="0"/>
    <x v="0"/>
    <x v="8"/>
    <x v="0"/>
    <s v="Offpeak"/>
    <s v="Mid C/PGE"/>
    <s v="140 MW"/>
    <s v="$95-$130"/>
    <d v="2000-08-27T00:00:00"/>
    <d v="2000-08-31T00:00:00"/>
    <n v="45000"/>
    <s v="Crandall"/>
    <x v="3"/>
    <x v="6"/>
    <x v="0"/>
  </r>
  <r>
    <x v="53"/>
    <x v="1"/>
    <d v="2000-08-24T00:00:00"/>
    <x v="0"/>
    <x v="0"/>
    <x v="8"/>
    <x v="0"/>
    <s v="Peak"/>
    <s v="Mid C"/>
    <s v="20 MW"/>
    <n v="82"/>
    <d v="2001-03-01T00:00:00"/>
    <d v="2001-03-31T00:00:00"/>
    <n v="17280"/>
    <s v="Swerzbin"/>
    <x v="3"/>
    <x v="6"/>
    <x v="0"/>
  </r>
  <r>
    <x v="0"/>
    <x v="0"/>
    <d v="2000-08-25T00:00:00"/>
    <x v="0"/>
    <x v="0"/>
    <x v="0"/>
    <x v="0"/>
    <s v="Physical"/>
    <s v="San Juan Basin"/>
    <s v="25,000 MMBtu/month"/>
    <s v="Trgeer Deal:  Set Basis"/>
    <d v="2000-09-01T00:00:00"/>
    <d v="2001-03-31T00:00:00"/>
    <n v="7500"/>
    <s v="Belden"/>
    <x v="0"/>
    <x v="0"/>
    <x v="0"/>
  </r>
  <r>
    <x v="48"/>
    <x v="1"/>
    <d v="2000-08-28T00:00:00"/>
    <x v="0"/>
    <x v="0"/>
    <x v="9"/>
    <x v="0"/>
    <s v="Flat"/>
    <s v="MPC System"/>
    <s v="10 MW"/>
    <s v="MC + $.35"/>
    <d v="2000-09-01T00:00:00"/>
    <d v="2000-09-30T00:00:00"/>
    <n v="1800"/>
    <s v="Swerzbin"/>
    <x v="2"/>
    <x v="4"/>
    <x v="0"/>
  </r>
  <r>
    <x v="8"/>
    <x v="1"/>
    <d v="2000-08-28T00:00:00"/>
    <x v="0"/>
    <x v="0"/>
    <x v="0"/>
    <x v="0"/>
    <s v="Off Peak"/>
    <s v="Mid C"/>
    <s v="25 MW"/>
    <n v="73.5"/>
    <d v="2001-07-01T00:00:00"/>
    <d v="2001-09-30T00:00:00"/>
    <n v="37200"/>
    <s v="Swerzbin"/>
    <x v="3"/>
    <x v="6"/>
    <x v="0"/>
  </r>
  <r>
    <x v="57"/>
    <x v="1"/>
    <d v="2000-08-29T00:00:00"/>
    <x v="0"/>
    <x v="0"/>
    <x v="0"/>
    <x v="0"/>
    <s v="Flat"/>
    <s v="MPC System"/>
    <s v="7 MW"/>
    <n v="127.75"/>
    <d v="2000-09-01T00:00:00"/>
    <d v="2000-09-15T00:00:00"/>
    <n v="2520"/>
    <s v="Swerzbin"/>
    <x v="2"/>
    <x v="4"/>
    <x v="0"/>
  </r>
  <r>
    <x v="46"/>
    <x v="1"/>
    <d v="2000-08-29T00:00:00"/>
    <x v="6"/>
    <x v="0"/>
    <x v="1"/>
    <x v="0"/>
    <s v="On Peak"/>
    <s v="FC345/San Juan"/>
    <s v="25 MW"/>
    <n v="1.25"/>
    <d v="2000-09-01T00:00:00"/>
    <d v="2000-09-30T00:00:00"/>
    <n v="2500"/>
    <s v="Fischer/Alonso"/>
    <x v="7"/>
    <x v="6"/>
    <x v="0"/>
  </r>
  <r>
    <x v="30"/>
    <x v="1"/>
    <d v="2000-08-30T00:00:00"/>
    <x v="0"/>
    <x v="0"/>
    <x v="1"/>
    <x v="0"/>
    <s v="Spread"/>
    <s v="Mid C for Busbar"/>
    <s v="75 MW"/>
    <s v=".12/MWh"/>
    <d v="2000-09-01T00:00:00"/>
    <d v="2000-09-30T00:00:00"/>
    <n v="0"/>
    <s v="Crandall"/>
    <x v="17"/>
    <x v="0"/>
    <x v="0"/>
  </r>
  <r>
    <x v="44"/>
    <x v="1"/>
    <d v="2000-08-30T00:00:00"/>
    <x v="0"/>
    <x v="0"/>
    <x v="9"/>
    <x v="0"/>
    <s v="Flat"/>
    <s v="MPC System"/>
    <s v="25 MW"/>
    <n v="54.65"/>
    <d v="2000-09-05T00:00:00"/>
    <d v="2005-08-31T00:00:00"/>
    <n v="595000"/>
    <s v="Swerzbin"/>
    <x v="2"/>
    <x v="4"/>
    <x v="0"/>
  </r>
  <r>
    <x v="35"/>
    <x v="1"/>
    <d v="2000-08-30T00:00:00"/>
    <x v="0"/>
    <x v="0"/>
    <x v="0"/>
    <x v="1"/>
    <s v="Flat"/>
    <s v="Tacoma's System"/>
    <s v="14 MW"/>
    <s v="$120 on,$ 85 off"/>
    <d v="2000-09-03T00:00:00"/>
    <d v="2000-09-30T00:00:00"/>
    <n v="9408"/>
    <s v="Crandall"/>
    <x v="3"/>
    <x v="6"/>
    <x v="0"/>
  </r>
  <r>
    <x v="55"/>
    <x v="1"/>
    <d v="2000-08-30T00:00:00"/>
    <x v="0"/>
    <x v="0"/>
    <x v="0"/>
    <x v="0"/>
    <s v="Spread"/>
    <s v="Busbar for Mid C"/>
    <s v="75 MW"/>
    <s v="$1.15/MWh"/>
    <d v="2000-09-01T00:00:00"/>
    <d v="2000-09-30T00:00:00"/>
    <n v="55620"/>
    <s v="Crandall"/>
    <x v="17"/>
    <x v="0"/>
    <x v="0"/>
  </r>
  <r>
    <x v="8"/>
    <x v="1"/>
    <d v="2000-08-31T00:00:00"/>
    <x v="0"/>
    <x v="0"/>
    <x v="0"/>
    <x v="0"/>
    <s v="Off Peak"/>
    <s v="Mid C"/>
    <s v="25 MW"/>
    <n v="74.5"/>
    <d v="2001-07-01T00:00:00"/>
    <d v="2001-09-30T00:00:00"/>
    <n v="12400"/>
    <s v="Swerzbin"/>
    <x v="3"/>
    <x v="6"/>
    <x v="0"/>
  </r>
  <r>
    <x v="62"/>
    <x v="1"/>
    <d v="2000-08-31T00:00:00"/>
    <x v="0"/>
    <x v="0"/>
    <x v="0"/>
    <x v="0"/>
    <s v="Flat"/>
    <s v="MPC System"/>
    <s v="5 MW"/>
    <s v="$44 escalating to $52.98"/>
    <d v="2000-09-06T00:00:00"/>
    <d v="2010-08-31T00:00:00"/>
    <n v="547500"/>
    <s v="Swerzbin"/>
    <x v="2"/>
    <x v="4"/>
    <x v="0"/>
  </r>
  <r>
    <x v="42"/>
    <x v="1"/>
    <d v="2000-08-31T00:00:00"/>
    <x v="0"/>
    <x v="0"/>
    <x v="0"/>
    <x v="1"/>
    <s v="Flat"/>
    <s v="NP-15"/>
    <s v="Varies"/>
    <n v="64.650000000000006"/>
    <d v="2000-09-01T00:00:00"/>
    <d v="2003-08-31T00:00:00"/>
    <n v="1525000"/>
    <s v="Swerzbin"/>
    <x v="16"/>
    <x v="6"/>
    <x v="0"/>
  </r>
  <r>
    <x v="53"/>
    <x v="1"/>
    <d v="2000-08-31T00:00:00"/>
    <x v="0"/>
    <x v="0"/>
    <x v="0"/>
    <x v="0"/>
    <s v="Off Peak"/>
    <s v="Mid C"/>
    <s v="50 MW"/>
    <n v="48"/>
    <d v="2001-03-01T00:00:00"/>
    <d v="2001-03-31T00:00:00"/>
    <n v="15600"/>
    <s v="Swerzbin"/>
    <x v="3"/>
    <x v="6"/>
    <x v="0"/>
  </r>
  <r>
    <x v="53"/>
    <x v="1"/>
    <d v="2000-08-31T00:00:00"/>
    <x v="0"/>
    <x v="0"/>
    <x v="0"/>
    <x v="0"/>
    <s v="Peak Option"/>
    <s v="Mid C"/>
    <s v="75 MW"/>
    <s v="7.50 prem, 80 Strike"/>
    <d v="2001-03-01T00:00:00"/>
    <d v="2001-03-31T00:00:00"/>
    <n v="32400"/>
    <s v="Swerzbin"/>
    <x v="3"/>
    <x v="6"/>
    <x v="0"/>
  </r>
  <r>
    <x v="54"/>
    <x v="1"/>
    <d v="2000-08-31T00:00:00"/>
    <x v="0"/>
    <x v="0"/>
    <x v="9"/>
    <x v="0"/>
    <s v="Off Peak"/>
    <s v="PV"/>
    <s v="25 MW"/>
    <n v="60"/>
    <d v="2000-09-05T00:00:00"/>
    <d v="2000-09-30T00:00:00"/>
    <n v="6500"/>
    <s v="Fischer/Alonso"/>
    <x v="4"/>
    <x v="6"/>
    <x v="0"/>
  </r>
  <r>
    <x v="54"/>
    <x v="1"/>
    <d v="2000-08-31T00:00:00"/>
    <x v="0"/>
    <x v="0"/>
    <x v="9"/>
    <x v="0"/>
    <s v="Off Peak"/>
    <s v="PV"/>
    <s v="25 MW"/>
    <n v="63"/>
    <d v="2000-10-01T00:00:00"/>
    <d v="2000-12-31T00:00:00"/>
    <n v="37238.5"/>
    <s v="Motley"/>
    <x v="4"/>
    <x v="6"/>
    <x v="0"/>
  </r>
  <r>
    <x v="27"/>
    <x v="1"/>
    <d v="2000-08-31T00:00:00"/>
    <x v="0"/>
    <x v="0"/>
    <x v="9"/>
    <x v="0"/>
    <s v="Peak"/>
    <s v="Mead 230"/>
    <s v="10 MW"/>
    <n v="77"/>
    <d v="2000-09-05T00:00:00"/>
    <d v="2000-09-08T00:00:00"/>
    <n v="3840"/>
    <s v="Fischer/Alonso"/>
    <x v="6"/>
    <x v="4"/>
    <x v="0"/>
  </r>
  <r>
    <x v="5"/>
    <x v="1"/>
    <d v="2000-08-31T00:00:00"/>
    <x v="0"/>
    <x v="0"/>
    <x v="1"/>
    <x v="0"/>
    <s v="Peak"/>
    <s v="NOB"/>
    <s v="18,630 MWh's"/>
    <n v="22.8"/>
    <d v="2001-05-01T00:00:00"/>
    <d v="2001-09-30T00:00:00"/>
    <n v="796561"/>
    <s v="Swerzbin"/>
    <x v="3"/>
    <x v="5"/>
    <x v="13"/>
  </r>
  <r>
    <x v="61"/>
    <x v="1"/>
    <d v="2000-09-05T00:00:00"/>
    <x v="0"/>
    <x v="0"/>
    <x v="0"/>
    <x v="0"/>
    <s v="Flat"/>
    <s v="NP-15"/>
    <s v="50 MW"/>
    <n v="49"/>
    <d v="2000-09-01T00:00:00"/>
    <d v="2005-12-31T00:00:00"/>
    <n v="250000"/>
    <s v="Swerzbin/Badeer"/>
    <x v="20"/>
    <x v="6"/>
    <x v="0"/>
  </r>
  <r>
    <x v="63"/>
    <x v="1"/>
    <d v="2000-09-05T00:00:00"/>
    <x v="0"/>
    <x v="0"/>
    <x v="0"/>
    <x v="0"/>
    <s v="Flat"/>
    <s v="COB"/>
    <s v="50 MW"/>
    <n v="47.15"/>
    <d v="2001-01-01T00:00:00"/>
    <d v="2009-12-31T00:00:00"/>
    <n v="500000"/>
    <s v="Swezbin"/>
    <x v="6"/>
    <x v="6"/>
    <x v="0"/>
  </r>
  <r>
    <x v="63"/>
    <x v="1"/>
    <d v="2000-09-05T00:00:00"/>
    <x v="0"/>
    <x v="0"/>
    <x v="0"/>
    <x v="0"/>
    <s v="Flat"/>
    <s v="PV"/>
    <s v="25 MW"/>
    <n v="43.95"/>
    <d v="2001-01-01T00:00:00"/>
    <d v="2009-12-31T00:00:00"/>
    <n v="250000"/>
    <s v="Motley"/>
    <x v="6"/>
    <x v="6"/>
    <x v="0"/>
  </r>
  <r>
    <x v="5"/>
    <x v="1"/>
    <d v="2000-09-06T00:00:00"/>
    <x v="0"/>
    <x v="0"/>
    <x v="1"/>
    <x v="0"/>
    <s v="Peak"/>
    <s v="COB"/>
    <s v="25 MW"/>
    <n v="110"/>
    <d v="2000-10-01T00:00:00"/>
    <d v="2000-12-31T00:00:00"/>
    <n v="3040"/>
    <s v="Swerzbin"/>
    <x v="3"/>
    <x v="5"/>
    <x v="0"/>
  </r>
  <r>
    <x v="0"/>
    <x v="0"/>
    <d v="2000-09-07T00:00:00"/>
    <x v="0"/>
    <x v="0"/>
    <x v="0"/>
    <x v="0"/>
    <s v="Base Load"/>
    <s v="San Juan Basin"/>
    <s v="400 MMBtu/d"/>
    <n v="4.71"/>
    <d v="2000-10-01T00:00:00"/>
    <d v="2001-03-31T00:00:00"/>
    <n v="1500"/>
    <s v="Belden"/>
    <x v="0"/>
    <x v="0"/>
    <x v="0"/>
  </r>
  <r>
    <x v="64"/>
    <x v="0"/>
    <d v="2000-09-07T00:00:00"/>
    <x v="0"/>
    <x v="0"/>
    <x v="0"/>
    <x v="0"/>
    <s v="Base Load"/>
    <s v="COB"/>
    <s v="25 MW"/>
    <n v="45.05"/>
    <d v="2004-11-01T00:00:00"/>
    <d v="2014-10-31T00:00:00"/>
    <n v="242637.38932828"/>
    <s v="Belden"/>
    <x v="14"/>
    <x v="6"/>
    <x v="0"/>
  </r>
  <r>
    <x v="11"/>
    <x v="1"/>
    <d v="2000-09-11T00:00:00"/>
    <x v="0"/>
    <x v="0"/>
    <x v="1"/>
    <x v="0"/>
    <s v="7X8"/>
    <s v="PV"/>
    <s v="25 MW"/>
    <n v="38"/>
    <d v="2000-09-09T00:00:00"/>
    <d v="2000-09-30T00:00:00"/>
    <n v="1150"/>
    <s v="Fischer/Alonso"/>
    <x v="6"/>
    <x v="0"/>
    <x v="0"/>
  </r>
  <r>
    <x v="57"/>
    <x v="1"/>
    <d v="2000-09-13T00:00:00"/>
    <x v="0"/>
    <x v="0"/>
    <x v="0"/>
    <x v="0"/>
    <s v="Flat"/>
    <s v="MPC System"/>
    <s v="7 MW"/>
    <s v="MC (+) $1.00"/>
    <d v="2000-09-16T00:00:00"/>
    <d v="2000-09-30T00:00:00"/>
    <n v="1260"/>
    <s v="Crandall"/>
    <x v="2"/>
    <x v="4"/>
    <x v="0"/>
  </r>
  <r>
    <x v="16"/>
    <x v="1"/>
    <d v="2000-09-13T00:00:00"/>
    <x v="0"/>
    <x v="0"/>
    <x v="0"/>
    <x v="0"/>
    <s v="Peak"/>
    <s v="SP-15"/>
    <s v="14 MW"/>
    <n v="96.8"/>
    <d v="2000-10-01T00:00:00"/>
    <d v="2000-12-31T00:00:00"/>
    <n v="8512"/>
    <s v="Badeer"/>
    <x v="4"/>
    <x v="6"/>
    <x v="0"/>
  </r>
  <r>
    <x v="16"/>
    <x v="1"/>
    <d v="2000-09-13T00:00:00"/>
    <x v="0"/>
    <x v="0"/>
    <x v="0"/>
    <x v="0"/>
    <s v="Off Peak"/>
    <s v="SP-15"/>
    <s v="10 MW"/>
    <n v="65"/>
    <d v="2000-10-01T00:00:00"/>
    <d v="2000-12-31T00:00:00"/>
    <n v="4640"/>
    <s v="Badeer"/>
    <x v="4"/>
    <x v="6"/>
    <x v="0"/>
  </r>
  <r>
    <x v="16"/>
    <x v="1"/>
    <d v="2000-09-13T00:00:00"/>
    <x v="0"/>
    <x v="0"/>
    <x v="0"/>
    <x v="0"/>
    <s v="Peak"/>
    <s v="SP-15"/>
    <s v="14 MW"/>
    <n v="69.8"/>
    <d v="2001-01-01T00:00:00"/>
    <d v="2001-03-31T00:00:00"/>
    <n v="9486.4"/>
    <s v="Badeer"/>
    <x v="4"/>
    <x v="6"/>
    <x v="0"/>
  </r>
  <r>
    <x v="16"/>
    <x v="1"/>
    <d v="2000-09-13T00:00:00"/>
    <x v="0"/>
    <x v="0"/>
    <x v="0"/>
    <x v="0"/>
    <s v="Off Peak"/>
    <s v="SP-15"/>
    <s v="10 MW"/>
    <n v="47"/>
    <d v="2001-01-01T00:00:00"/>
    <d v="2001-03-31T00:00:00"/>
    <n v="4640"/>
    <s v="Badeer"/>
    <x v="4"/>
    <x v="6"/>
    <x v="0"/>
  </r>
  <r>
    <x v="2"/>
    <x v="1"/>
    <d v="2000-09-14T00:00:00"/>
    <x v="0"/>
    <x v="0"/>
    <x v="9"/>
    <x v="0"/>
    <s v="Flat"/>
    <s v="MPC System"/>
    <s v="2MW"/>
    <s v="$190.25 HLH, $1.15 LLH"/>
    <d v="2000-09-17T00:00:00"/>
    <d v="2000-09-30T00:00:00"/>
    <n v="336"/>
    <s v="Crandall"/>
    <x v="2"/>
    <x v="2"/>
    <x v="0"/>
  </r>
  <r>
    <x v="61"/>
    <x v="1"/>
    <d v="2000-09-14T00:00:00"/>
    <x v="0"/>
    <x v="0"/>
    <x v="1"/>
    <x v="0"/>
    <s v="Peak"/>
    <s v="NP-15"/>
    <s v="20 MW"/>
    <n v="72"/>
    <d v="2001-03-01T00:00:00"/>
    <d v="2001-03-31T00:00:00"/>
    <n v="0"/>
    <s v="Badeer"/>
    <x v="4"/>
    <x v="6"/>
    <x v="0"/>
  </r>
  <r>
    <x v="61"/>
    <x v="1"/>
    <d v="2000-09-14T00:00:00"/>
    <x v="0"/>
    <x v="0"/>
    <x v="1"/>
    <x v="0"/>
    <s v="Off Peak"/>
    <s v="NP-15"/>
    <s v="15 MW"/>
    <n v="52"/>
    <d v="2001-03-01T00:00:00"/>
    <d v="2001-03-31T00:00:00"/>
    <n v="0"/>
    <s v="Badeer"/>
    <x v="4"/>
    <x v="6"/>
    <x v="0"/>
  </r>
  <r>
    <x v="6"/>
    <x v="1"/>
    <d v="2000-09-15T00:00:00"/>
    <x v="0"/>
    <x v="0"/>
    <x v="0"/>
    <x v="0"/>
    <s v="Off Peak"/>
    <s v="SP-15"/>
    <s v="10 MW"/>
    <n v="58.85"/>
    <d v="2000-10-01T00:00:00"/>
    <d v="2000-12-31T00:00:00"/>
    <n v="3500"/>
    <s v="Badeer"/>
    <x v="4"/>
    <x v="6"/>
    <x v="0"/>
  </r>
  <r>
    <x v="6"/>
    <x v="1"/>
    <d v="2000-09-15T00:00:00"/>
    <x v="0"/>
    <x v="0"/>
    <x v="0"/>
    <x v="0"/>
    <s v="Off Peak"/>
    <s v="SP-15"/>
    <s v="10 MW"/>
    <n v="58.85"/>
    <d v="2001-01-01T00:00:00"/>
    <d v="2001-03-31T00:00:00"/>
    <n v="3300"/>
    <s v="Badeer"/>
    <x v="4"/>
    <x v="6"/>
    <x v="0"/>
  </r>
  <r>
    <x v="21"/>
    <x v="1"/>
    <d v="2000-09-18T00:00:00"/>
    <x v="0"/>
    <x v="0"/>
    <x v="0"/>
    <x v="0"/>
    <s v="Green Energy "/>
    <s v="SP-15"/>
    <s v="9938 MWhrs"/>
    <n v="3.15"/>
    <d v="2000-08-01T00:00:00"/>
    <d v="3100-08-31T00:00:00"/>
    <n v="1490.7"/>
    <s v="Richter"/>
    <x v="0"/>
    <x v="10"/>
    <x v="0"/>
  </r>
  <r>
    <x v="20"/>
    <x v="1"/>
    <d v="2000-09-18T00:00:00"/>
    <x v="0"/>
    <x v="0"/>
    <x v="0"/>
    <x v="0"/>
    <s v="Off Peak"/>
    <s v="COB"/>
    <s v="100 MW"/>
    <n v="115"/>
    <d v="2000-09-20T00:00:00"/>
    <d v="2000-09-30T00:00:00"/>
    <n v="52000"/>
    <s v="Crandall"/>
    <x v="4"/>
    <x v="6"/>
    <x v="0"/>
  </r>
  <r>
    <x v="60"/>
    <x v="1"/>
    <d v="2000-09-18T00:00:00"/>
    <x v="0"/>
    <x v="0"/>
    <x v="1"/>
    <x v="0"/>
    <s v="Green Energy "/>
    <s v="NP-15"/>
    <s v="9938 MWhrs"/>
    <n v="3"/>
    <d v="2000-08-01T00:00:00"/>
    <d v="2000-08-31T00:00:00"/>
    <n v="0"/>
    <s v="Richter"/>
    <x v="0"/>
    <x v="12"/>
    <x v="0"/>
  </r>
  <r>
    <x v="21"/>
    <x v="1"/>
    <d v="2000-09-19T00:00:00"/>
    <x v="0"/>
    <x v="0"/>
    <x v="1"/>
    <x v="0"/>
    <s v="Green Energy "/>
    <s v="SP-15"/>
    <s v="21 MW Sunday/Off Peak"/>
    <s v="Index plus $23.00"/>
    <d v="2000-10-01T00:00:00"/>
    <d v="2002-12-31T00:00:00"/>
    <n v="0"/>
    <s v="Fischer/Alonso"/>
    <x v="15"/>
    <x v="10"/>
    <x v="0"/>
  </r>
  <r>
    <x v="65"/>
    <x v="1"/>
    <d v="2000-09-19T00:00:00"/>
    <x v="0"/>
    <x v="0"/>
    <x v="1"/>
    <x v="0"/>
    <s v="Green Energy "/>
    <s v="SP-15"/>
    <s v="21 MW Sunday/Off Peak"/>
    <s v="Index plus $20.00"/>
    <d v="2003-01-01T00:00:00"/>
    <d v="2003-06-30T00:00:00"/>
    <n v="0"/>
    <s v="Fischer/Alonso"/>
    <x v="15"/>
    <x v="12"/>
    <x v="0"/>
  </r>
  <r>
    <x v="22"/>
    <x v="1"/>
    <d v="2000-09-19T00:00:00"/>
    <x v="0"/>
    <x v="0"/>
    <x v="0"/>
    <x v="0"/>
    <s v="Green Energy "/>
    <s v="Palo Verde"/>
    <s v="21 MW Sunday/Off Peak"/>
    <s v="Index plus $26.00"/>
    <d v="2000-10-01T00:00:00"/>
    <d v="2003-06-30T00:00:00"/>
    <n v="72216"/>
    <s v="Fischer/Alonso"/>
    <x v="15"/>
    <x v="6"/>
    <x v="0"/>
  </r>
  <r>
    <x v="44"/>
    <x v="1"/>
    <d v="2000-09-19T00:00:00"/>
    <x v="0"/>
    <x v="0"/>
    <x v="1"/>
    <x v="0"/>
    <s v="Flat"/>
    <s v="MPC System"/>
    <s v="25 MW"/>
    <n v="102"/>
    <d v="2000-10-01T00:00:00"/>
    <d v="2000-10-11T00:00:00"/>
    <n v="6600"/>
    <s v="Swerzbin"/>
    <x v="2"/>
    <x v="4"/>
    <x v="0"/>
  </r>
  <r>
    <x v="46"/>
    <x v="1"/>
    <d v="2000-09-19T00:00:00"/>
    <x v="0"/>
    <x v="0"/>
    <x v="1"/>
    <x v="0"/>
    <s v="Brown Energy"/>
    <s v="Palo Verde"/>
    <s v="21 MW Sunday/Off Peak"/>
    <m/>
    <d v="2000-10-01T00:00:00"/>
    <d v="2003-06-30T00:00:00"/>
    <n v="0"/>
    <s v="Fischer/Alonso"/>
    <x v="15"/>
    <x v="0"/>
    <x v="0"/>
  </r>
  <r>
    <x v="41"/>
    <x v="1"/>
    <d v="2000-09-20T00:00:00"/>
    <x v="0"/>
    <x v="0"/>
    <x v="1"/>
    <x v="0"/>
    <s v="Flat"/>
    <s v="SP-15"/>
    <s v="20 MW"/>
    <n v="70.33"/>
    <d v="2000-10-01T00:00:00"/>
    <d v="2000-11-15T00:00:00"/>
    <n v="44160"/>
    <s v="Badeer"/>
    <x v="0"/>
    <x v="4"/>
    <x v="0"/>
  </r>
  <r>
    <x v="35"/>
    <x v="1"/>
    <d v="2000-09-20T00:00:00"/>
    <x v="0"/>
    <x v="0"/>
    <x v="1"/>
    <x v="0"/>
    <s v="Off Peak"/>
    <s v="NW DEL"/>
    <s v="5 MW"/>
    <s v="MC Index-$1"/>
    <d v="2000-09-22T00:00:00"/>
    <d v="2000-09-30T00:00:00"/>
    <n v="500"/>
    <s v="Crandall"/>
    <x v="3"/>
    <x v="6"/>
    <x v="0"/>
  </r>
  <r>
    <x v="8"/>
    <x v="1"/>
    <d v="2000-09-21T00:00:00"/>
    <x v="13"/>
    <x v="0"/>
    <x v="8"/>
    <x v="0"/>
    <s v="Flat"/>
    <s v="Mid C"/>
    <s v="50 MW"/>
    <s v="-"/>
    <d v="2001-07-01T00:00:00"/>
    <d v="2006-07-31T00:00:00"/>
    <n v="630000"/>
    <s v="Swerzbin"/>
    <x v="11"/>
    <x v="6"/>
    <x v="14"/>
  </r>
  <r>
    <x v="46"/>
    <x v="1"/>
    <d v="2000-09-21T00:00:00"/>
    <x v="6"/>
    <x v="0"/>
    <x v="1"/>
    <x v="0"/>
    <s v="On Peak"/>
    <s v="PV/SJ"/>
    <s v="50 MW"/>
    <n v="1"/>
    <d v="2000-10-01T00:00:00"/>
    <d v="2000-12-31T00:00:00"/>
    <n v="7500"/>
    <s v="Fischer/Alonso"/>
    <x v="7"/>
    <x v="6"/>
    <x v="0"/>
  </r>
  <r>
    <x v="57"/>
    <x v="1"/>
    <d v="2000-09-25T00:00:00"/>
    <x v="0"/>
    <x v="0"/>
    <x v="0"/>
    <x v="0"/>
    <s v="Flat excluding Q3s"/>
    <s v="MPC System"/>
    <s v="7 MW"/>
    <s v="$48.00/MWh"/>
    <d v="2000-10-01T00:00:00"/>
    <d v="2006-06-30T00:00:00"/>
    <n v="330221"/>
    <s v="Swerzbin"/>
    <x v="2"/>
    <x v="4"/>
    <x v="0"/>
  </r>
  <r>
    <x v="36"/>
    <x v="1"/>
    <d v="2000-09-25T00:00:00"/>
    <x v="0"/>
    <x v="0"/>
    <x v="1"/>
    <x v="0"/>
    <s v="Peak"/>
    <s v="Midway"/>
    <s v="shaped up to 50 MW"/>
    <s v="$4; DJ PV + higher of $5/5%"/>
    <d v="2000-10-01T00:00:00"/>
    <d v="2000-03-31T00:00:00"/>
    <n v="105000"/>
    <s v="Fischer/Alonso"/>
    <x v="7"/>
    <x v="14"/>
    <x v="0"/>
  </r>
  <r>
    <x v="66"/>
    <x v="1"/>
    <d v="2000-09-25T00:00:00"/>
    <x v="6"/>
    <x v="0"/>
    <x v="1"/>
    <x v="0"/>
    <s v="Flat"/>
    <s v="WestWing-Mead 230"/>
    <s v="25 MW"/>
    <s v="3.47/Mwh"/>
    <d v="2001-01-01T00:00:00"/>
    <d v="2001-10-31T00:00:00"/>
    <n v="232000"/>
    <s v="Motley/Fischer/Alonso"/>
    <x v="21"/>
    <x v="14"/>
    <x v="0"/>
  </r>
  <r>
    <x v="66"/>
    <x v="1"/>
    <d v="2000-09-25T00:00:00"/>
    <x v="6"/>
    <x v="0"/>
    <x v="1"/>
    <x v="0"/>
    <s v="Flat"/>
    <s v="WestWing-Mead 230"/>
    <s v="58 MW"/>
    <s v="3.47/Mwh"/>
    <d v="2001-01-01T00:00:00"/>
    <d v="2001-10-31T00:00:00"/>
    <n v="493000"/>
    <s v="Motley/Fischer/Alonso"/>
    <x v="21"/>
    <x v="14"/>
    <x v="0"/>
  </r>
  <r>
    <x v="16"/>
    <x v="1"/>
    <d v="2000-09-26T00:00:00"/>
    <x v="0"/>
    <x v="0"/>
    <x v="1"/>
    <x v="0"/>
    <s v="Peak"/>
    <s v="PV"/>
    <s v="14 MW"/>
    <n v="107.75"/>
    <d v="2000-10-01T00:00:00"/>
    <d v="2000-10-31T00:00:00"/>
    <n v="3000"/>
    <s v="Motley"/>
    <x v="4"/>
    <x v="6"/>
    <x v="0"/>
  </r>
  <r>
    <x v="16"/>
    <x v="1"/>
    <d v="2000-09-26T00:00:00"/>
    <x v="0"/>
    <x v="0"/>
    <x v="1"/>
    <x v="0"/>
    <s v="Peak"/>
    <s v="PV"/>
    <s v="5 MW"/>
    <n v="81.75"/>
    <d v="2000-11-01T00:00:00"/>
    <d v="2000-11-30T00:00:00"/>
    <n v="1000"/>
    <s v="Motley"/>
    <x v="4"/>
    <x v="6"/>
    <x v="0"/>
  </r>
  <r>
    <x v="16"/>
    <x v="1"/>
    <d v="2000-09-26T00:00:00"/>
    <x v="0"/>
    <x v="0"/>
    <x v="1"/>
    <x v="0"/>
    <s v="Peak"/>
    <s v="PV"/>
    <s v="5MW"/>
    <n v="79.75"/>
    <d v="2000-12-01T00:00:00"/>
    <d v="2000-12-31T00:00:00"/>
    <n v="1000"/>
    <s v="Motley"/>
    <x v="4"/>
    <x v="6"/>
    <x v="0"/>
  </r>
  <r>
    <x v="48"/>
    <x v="1"/>
    <d v="2000-09-27T00:00:00"/>
    <x v="0"/>
    <x v="0"/>
    <x v="0"/>
    <x v="0"/>
    <s v="Flat"/>
    <s v="MPC System"/>
    <s v="8 MW"/>
    <s v="MC + $.35"/>
    <d v="2000-10-01T00:00:00"/>
    <d v="2000-10-31T00:00:00"/>
    <n v="1490"/>
    <s v="Swerzbin"/>
    <x v="2"/>
    <x v="4"/>
    <x v="0"/>
  </r>
  <r>
    <x v="35"/>
    <x v="1"/>
    <d v="2000-09-27T00:00:00"/>
    <x v="0"/>
    <x v="0"/>
    <x v="0"/>
    <x v="0"/>
    <s v="Peak"/>
    <s v="NW Del"/>
    <s v="2 MW"/>
    <n v="131"/>
    <d v="2000-10-01T00:00:00"/>
    <d v="2000-10-31T00:00:00"/>
    <n v="5000"/>
    <s v="Crandall"/>
    <x v="3"/>
    <x v="6"/>
    <x v="0"/>
  </r>
  <r>
    <x v="35"/>
    <x v="1"/>
    <d v="2000-09-27T00:00:00"/>
    <x v="0"/>
    <x v="0"/>
    <x v="0"/>
    <x v="0"/>
    <s v="Off Peak"/>
    <s v="NW Del"/>
    <s v="5 MW"/>
    <n v="98"/>
    <d v="2000-10-01T00:00:00"/>
    <d v="2000-10-31T00:00:00"/>
    <n v="10000"/>
    <s v="Crandall"/>
    <x v="3"/>
    <x v="6"/>
    <x v="0"/>
  </r>
  <r>
    <x v="30"/>
    <x v="1"/>
    <d v="2000-09-28T00:00:00"/>
    <x v="0"/>
    <x v="0"/>
    <x v="1"/>
    <x v="0"/>
    <s v="Spread"/>
    <s v="Mid C for Busbar"/>
    <s v="100 MW pk, 50 MW off pk"/>
    <s v=".12/MWh"/>
    <d v="2000-10-01T00:00:00"/>
    <d v="2000-10-31T00:00:00"/>
    <n v="0"/>
    <s v="Crandall"/>
    <x v="17"/>
    <x v="0"/>
    <x v="0"/>
  </r>
  <r>
    <x v="55"/>
    <x v="1"/>
    <d v="2000-09-28T00:00:00"/>
    <x v="0"/>
    <x v="0"/>
    <x v="0"/>
    <x v="0"/>
    <s v="Spread"/>
    <s v="Busbar for Mid C"/>
    <s v="100 MW pk, 50 MW off pk"/>
    <s v="$.80/MWh off, $1.15/MWh on"/>
    <d v="2000-10-01T00:00:00"/>
    <d v="2000-10-31T00:00:00"/>
    <n v="54034"/>
    <s v="Crandall"/>
    <x v="17"/>
    <x v="0"/>
    <x v="0"/>
  </r>
  <r>
    <x v="27"/>
    <x v="1"/>
    <d v="2000-09-28T00:00:00"/>
    <x v="0"/>
    <x v="0"/>
    <x v="9"/>
    <x v="0"/>
    <s v="Flat"/>
    <s v="Mead 230"/>
    <s v="5 MW"/>
    <n v="96.5"/>
    <d v="2000-10-01T00:00:00"/>
    <d v="2000-10-31T00:00:00"/>
    <n v="3725"/>
    <s v="Fischer/Alonso"/>
    <x v="6"/>
    <x v="1"/>
    <x v="0"/>
  </r>
  <r>
    <x v="2"/>
    <x v="1"/>
    <d v="2000-09-29T00:00:00"/>
    <x v="0"/>
    <x v="0"/>
    <x v="0"/>
    <x v="0"/>
    <s v="Flat"/>
    <s v="MPC System"/>
    <s v="2 MW"/>
    <s v="$112.25/MWh"/>
    <d v="2000-10-03T00:00:00"/>
    <d v="2000-10-31T00:00:00"/>
    <n v="372.5"/>
    <s v="Crandall"/>
    <x v="2"/>
    <x v="2"/>
    <x v="0"/>
  </r>
  <r>
    <x v="5"/>
    <x v="1"/>
    <d v="2000-10-03T00:00:00"/>
    <x v="0"/>
    <x v="0"/>
    <x v="1"/>
    <x v="0"/>
    <s v="Off Peak"/>
    <s v="Mid C"/>
    <s v="25 MW"/>
    <n v="82"/>
    <d v="2000-12-01T00:00:00"/>
    <d v="2000-12-31T00:00:00"/>
    <n v="2150"/>
    <s v="Swerzbin"/>
    <x v="3"/>
    <x v="5"/>
    <x v="0"/>
  </r>
  <r>
    <x v="8"/>
    <x v="1"/>
    <d v="2000-10-11T00:00:00"/>
    <x v="13"/>
    <x v="0"/>
    <x v="8"/>
    <x v="0"/>
    <s v="Flat"/>
    <s v="Mid C"/>
    <s v="50 MW"/>
    <s v="-"/>
    <d v="2001-05-01T00:00:00"/>
    <d v="2006-07-01T00:00:00"/>
    <n v="300000"/>
    <s v="Swerzbin"/>
    <x v="11"/>
    <x v="6"/>
    <x v="15"/>
  </r>
  <r>
    <x v="12"/>
    <x v="1"/>
    <d v="2000-10-11T00:00:00"/>
    <x v="0"/>
    <x v="0"/>
    <x v="0"/>
    <x v="5"/>
    <s v="Peak"/>
    <s v="Mid C"/>
    <s v="50 MW"/>
    <s v="15.75 prem, 85 strike"/>
    <d v="2000-11-01T00:00:00"/>
    <d v="2000-11-30T00:00:00"/>
    <n v="15000"/>
    <s v="Swerzbin"/>
    <x v="16"/>
    <x v="0"/>
    <x v="0"/>
  </r>
  <r>
    <x v="28"/>
    <x v="1"/>
    <d v="2000-10-11T00:00:00"/>
    <x v="6"/>
    <x v="0"/>
    <x v="1"/>
    <x v="0"/>
    <s v="Off Peak"/>
    <s v="Big Eddy to Mid C"/>
    <s v="50 MW"/>
    <s v="1.25/MWh"/>
    <d v="2000-11-01T00:00:00"/>
    <d v="2000-11-30T00:00:00"/>
    <n v="0"/>
    <s v="Crandall"/>
    <x v="3"/>
    <x v="6"/>
    <x v="0"/>
  </r>
  <r>
    <x v="35"/>
    <x v="1"/>
    <d v="2000-10-11T00:00:00"/>
    <x v="0"/>
    <x v="0"/>
    <x v="0"/>
    <x v="0"/>
    <s v="Peak"/>
    <s v="Tacoma's System"/>
    <s v="1 MW"/>
    <n v="108"/>
    <d v="2000-10-19T00:00:00"/>
    <d v="2000-10-31T00:00:00"/>
    <n v="1144"/>
    <s v="Crandall"/>
    <x v="3"/>
    <x v="6"/>
    <x v="0"/>
  </r>
  <r>
    <x v="67"/>
    <x v="1"/>
    <d v="2000-10-11T00:00:00"/>
    <x v="0"/>
    <x v="0"/>
    <x v="0"/>
    <x v="0"/>
    <s v="7X16"/>
    <s v="4C"/>
    <s v="50 MW"/>
    <n v="68"/>
    <d v="2000-12-01T00:00:00"/>
    <d v="2001-03-31T00:00:00"/>
    <n v="96800"/>
    <s v="Motley"/>
    <x v="8"/>
    <x v="6"/>
    <x v="0"/>
  </r>
  <r>
    <x v="49"/>
    <x v="1"/>
    <d v="2000-10-11T00:00:00"/>
    <x v="0"/>
    <x v="0"/>
    <x v="0"/>
    <x v="0"/>
    <s v="Off Peak"/>
    <s v="NP-15"/>
    <s v="50 MW"/>
    <n v="86"/>
    <d v="2000-10-13T00:00:00"/>
    <d v="2000-10-31T00:00:00"/>
    <n v="1700"/>
    <s v="Richter"/>
    <x v="20"/>
    <x v="6"/>
    <x v="0"/>
  </r>
  <r>
    <x v="12"/>
    <x v="1"/>
    <d v="2000-10-12T00:00:00"/>
    <x v="0"/>
    <x v="0"/>
    <x v="0"/>
    <x v="5"/>
    <s v="Peak"/>
    <s v="Mid C"/>
    <s v="50 MW"/>
    <s v="19.75 prem, 96 strike"/>
    <d v="2000-11-01T00:00:00"/>
    <d v="2000-11-30T00:00:00"/>
    <n v="7000"/>
    <s v="Swerzbin"/>
    <x v="22"/>
    <x v="0"/>
    <x v="0"/>
  </r>
  <r>
    <x v="12"/>
    <x v="1"/>
    <d v="2000-10-12T00:00:00"/>
    <x v="0"/>
    <x v="0"/>
    <x v="0"/>
    <x v="6"/>
    <s v="Peak"/>
    <s v="Mid C"/>
    <s v="50 MW"/>
    <s v="13.00 prem, 96 strike"/>
    <d v="2000-11-01T00:00:00"/>
    <d v="2000-11-30T00:00:00"/>
    <n v="5000"/>
    <s v="Swerzbin"/>
    <x v="22"/>
    <x v="0"/>
    <x v="0"/>
  </r>
  <r>
    <x v="41"/>
    <x v="1"/>
    <d v="2000-10-13T00:00:00"/>
    <x v="0"/>
    <x v="0"/>
    <x v="1"/>
    <x v="0"/>
    <s v="RTC"/>
    <s v="CSP-15"/>
    <s v="20 MW"/>
    <n v="51.5"/>
    <d v="2001-01-01T00:00:00"/>
    <d v="2001-02-28T00:00:00"/>
    <n v="16000"/>
    <s v="Badeer"/>
    <x v="0"/>
    <x v="4"/>
    <x v="0"/>
  </r>
  <r>
    <x v="68"/>
    <x v="1"/>
    <d v="2000-10-18T00:00:00"/>
    <x v="0"/>
    <x v="0"/>
    <x v="0"/>
    <x v="0"/>
    <s v="Peak"/>
    <s v="NP-15"/>
    <s v="50 MW"/>
    <n v="58.7"/>
    <d v="2001-01-01T00:00:00"/>
    <d v="2005-12-31T00:00:00"/>
    <n v="257345.75"/>
    <s v="Swerzbin"/>
    <x v="0"/>
    <x v="0"/>
    <x v="0"/>
  </r>
  <r>
    <x v="68"/>
    <x v="1"/>
    <d v="2000-10-18T00:00:00"/>
    <x v="0"/>
    <x v="0"/>
    <x v="0"/>
    <x v="0"/>
    <s v="Peak"/>
    <s v="NP-15"/>
    <s v="51 MW"/>
    <n v="58.4"/>
    <d v="2001-01-01T00:00:00"/>
    <d v="2005-12-31T00:00:00"/>
    <n v="257345.75"/>
    <s v="Swerzbin"/>
    <x v="0"/>
    <x v="0"/>
    <x v="0"/>
  </r>
  <r>
    <x v="37"/>
    <x v="1"/>
    <d v="2000-10-19T00:00:00"/>
    <x v="0"/>
    <x v="0"/>
    <x v="0"/>
    <x v="0"/>
    <s v="Peak"/>
    <s v="NP-15"/>
    <s v="25 MW "/>
    <n v="72.650000000000006"/>
    <d v="2001-06-01T00:00:00"/>
    <d v="2001-06-30T00:00:00"/>
    <n v="10400"/>
    <s v="Motley"/>
    <x v="4"/>
    <x v="6"/>
    <x v="0"/>
  </r>
  <r>
    <x v="37"/>
    <x v="1"/>
    <d v="2000-10-19T00:00:00"/>
    <x v="0"/>
    <x v="0"/>
    <x v="0"/>
    <x v="0"/>
    <s v="Peak"/>
    <s v="NP-15"/>
    <s v="75 MW"/>
    <n v="114.65"/>
    <d v="2001-07-01T00:00:00"/>
    <d v="2001-07-31T00:00:00"/>
    <n v="30000"/>
    <s v="Motley"/>
    <x v="4"/>
    <x v="6"/>
    <x v="0"/>
  </r>
  <r>
    <x v="37"/>
    <x v="1"/>
    <d v="2000-10-19T00:00:00"/>
    <x v="0"/>
    <x v="0"/>
    <x v="0"/>
    <x v="0"/>
    <s v="Peak"/>
    <s v="NP-15"/>
    <s v="75 MW"/>
    <n v="128.65"/>
    <d v="2001-08-01T00:00:00"/>
    <d v="2001-08-30T00:00:00"/>
    <n v="31200"/>
    <s v="Motley"/>
    <x v="4"/>
    <x v="6"/>
    <x v="0"/>
  </r>
  <r>
    <x v="37"/>
    <x v="1"/>
    <d v="2000-10-19T00:00:00"/>
    <x v="0"/>
    <x v="0"/>
    <x v="0"/>
    <x v="0"/>
    <s v="Peak"/>
    <s v="COB"/>
    <s v="25 MW"/>
    <n v="47.15"/>
    <d v="2002-06-01T00:00:00"/>
    <d v="2002-06-30T00:00:00"/>
    <n v="10400"/>
    <s v="Motley"/>
    <x v="4"/>
    <x v="6"/>
    <x v="0"/>
  </r>
  <r>
    <x v="37"/>
    <x v="1"/>
    <d v="2000-10-19T00:00:00"/>
    <x v="0"/>
    <x v="0"/>
    <x v="0"/>
    <x v="0"/>
    <s v="Peak"/>
    <s v="COB"/>
    <s v="25 MW"/>
    <n v="40.35"/>
    <d v="2003-06-01T00:00:00"/>
    <d v="2002-06-30T00:00:00"/>
    <n v="10400"/>
    <s v="Motley"/>
    <x v="4"/>
    <x v="6"/>
    <x v="0"/>
  </r>
  <r>
    <x v="5"/>
    <x v="1"/>
    <d v="2000-10-24T00:00:00"/>
    <x v="0"/>
    <x v="0"/>
    <x v="0"/>
    <x v="0"/>
    <s v="Peak"/>
    <s v="Mid C"/>
    <s v="50 MW"/>
    <n v="90"/>
    <d v="2000-12-01T00:00:00"/>
    <d v="2001-01-31T00:00:00"/>
    <n v="20400"/>
    <s v="Swerzbin"/>
    <x v="3"/>
    <x v="5"/>
    <x v="0"/>
  </r>
  <r>
    <x v="20"/>
    <x v="1"/>
    <d v="2000-10-25T00:00:00"/>
    <x v="0"/>
    <x v="0"/>
    <x v="0"/>
    <x v="0"/>
    <s v="Off Peak"/>
    <s v="NP-15"/>
    <s v="75 MW"/>
    <n v="89.3"/>
    <d v="2000-10-27T00:00:00"/>
    <d v="2000-10-31T00:00:00"/>
    <n v="1300"/>
    <s v="Richter"/>
    <x v="4"/>
    <x v="6"/>
    <x v="0"/>
  </r>
  <r>
    <x v="20"/>
    <x v="1"/>
    <d v="2000-10-25T00:00:00"/>
    <x v="0"/>
    <x v="0"/>
    <x v="0"/>
    <x v="0"/>
    <s v="Peak"/>
    <s v="NP-15"/>
    <s v="25 MW"/>
    <n v="105"/>
    <d v="2000-10-27T00:00:00"/>
    <d v="2000-10-31T00:00:00"/>
    <n v="1400"/>
    <s v="Richter"/>
    <x v="4"/>
    <x v="6"/>
    <x v="0"/>
  </r>
  <r>
    <x v="14"/>
    <x v="1"/>
    <d v="2000-10-25T00:00:00"/>
    <x v="0"/>
    <x v="0"/>
    <x v="0"/>
    <x v="0"/>
    <s v="Peak"/>
    <s v="SP-15"/>
    <s v="10 MW"/>
    <n v="53"/>
    <d v="2001-01-01T00:00:00"/>
    <d v="2005-12-31T00:00:00"/>
    <n v="51550.25"/>
    <s v="Motley"/>
    <x v="6"/>
    <x v="6"/>
    <x v="0"/>
  </r>
  <r>
    <x v="27"/>
    <x v="1"/>
    <d v="2000-10-25T00:00:00"/>
    <x v="0"/>
    <x v="0"/>
    <x v="9"/>
    <x v="0"/>
    <s v="Peak"/>
    <s v="Mead 230"/>
    <s v="10MW"/>
    <n v="87"/>
    <d v="2000-10-27T00:00:00"/>
    <d v="2000-10-31T00:00:00"/>
    <n v="1280"/>
    <s v="Fischer/Alonso"/>
    <x v="6"/>
    <x v="1"/>
    <x v="0"/>
  </r>
  <r>
    <x v="12"/>
    <x v="1"/>
    <d v="2000-10-26T00:00:00"/>
    <x v="0"/>
    <x v="0"/>
    <x v="0"/>
    <x v="1"/>
    <s v="Peak Option"/>
    <s v="Mid C"/>
    <s v="75 MW"/>
    <s v="$17 prem, $90 strike "/>
    <d v="2000-12-01T00:00:00"/>
    <d v="2000-12-31T00:00:00"/>
    <n v="30000"/>
    <s v="Swerzbin"/>
    <x v="3"/>
    <x v="0"/>
    <x v="0"/>
  </r>
  <r>
    <x v="60"/>
    <x v="1"/>
    <d v="2000-10-26T00:00:00"/>
    <x v="0"/>
    <x v="0"/>
    <x v="1"/>
    <x v="7"/>
    <s v="RTC"/>
    <s v="NP-15"/>
    <s v="8268 MWhrs"/>
    <n v="3"/>
    <d v="2000-09-01T00:00:00"/>
    <d v="2000-09-30T00:00:00"/>
    <n v="1240"/>
    <s v="Richter"/>
    <x v="0"/>
    <x v="4"/>
    <x v="0"/>
  </r>
  <r>
    <x v="69"/>
    <x v="1"/>
    <d v="2000-10-26T00:00:00"/>
    <x v="0"/>
    <x v="0"/>
    <x v="1"/>
    <x v="7"/>
    <s v="RTC"/>
    <s v="NP-15"/>
    <s v="892 MWhrs"/>
    <n v="3"/>
    <d v="2000-08-15T00:00:00"/>
    <d v="2000-09-30T00:00:00"/>
    <n v="134"/>
    <s v="Richter"/>
    <x v="0"/>
    <x v="4"/>
    <x v="0"/>
  </r>
  <r>
    <x v="21"/>
    <x v="1"/>
    <d v="2000-10-26T00:00:00"/>
    <x v="0"/>
    <x v="0"/>
    <x v="0"/>
    <x v="7"/>
    <s v="RTC"/>
    <s v="NP-15"/>
    <s v="9160 MWhrs"/>
    <n v="3.15"/>
    <d v="2000-08-15T00:00:00"/>
    <d v="2000-09-30T00:00:00"/>
    <n v="0"/>
    <s v="Richter"/>
    <x v="0"/>
    <x v="4"/>
    <x v="0"/>
  </r>
  <r>
    <x v="48"/>
    <x v="1"/>
    <d v="2000-10-27T00:00:00"/>
    <x v="0"/>
    <x v="0"/>
    <x v="0"/>
    <x v="0"/>
    <s v="Flat"/>
    <s v="MPC System"/>
    <s v="7 MW"/>
    <s v="MC + $.35"/>
    <d v="2000-11-01T00:00:00"/>
    <d v="2000-11-30T00:00:00"/>
    <n v="1764"/>
    <s v="Swerzbin"/>
    <x v="2"/>
    <x v="4"/>
    <x v="0"/>
  </r>
  <r>
    <x v="30"/>
    <x v="1"/>
    <d v="2000-10-27T00:00:00"/>
    <x v="0"/>
    <x v="0"/>
    <x v="1"/>
    <x v="0"/>
    <s v="Spread"/>
    <s v="Mid C for Busbar"/>
    <s v="200 pk, 100 off"/>
    <s v=".12/MWh"/>
    <d v="2000-10-01T00:00:00"/>
    <d v="2000-10-31T00:00:00"/>
    <n v="0"/>
    <s v="Crandall"/>
    <x v="17"/>
    <x v="0"/>
    <x v="0"/>
  </r>
  <r>
    <x v="55"/>
    <x v="1"/>
    <d v="2000-10-27T00:00:00"/>
    <x v="0"/>
    <x v="0"/>
    <x v="0"/>
    <x v="0"/>
    <s v="Spread"/>
    <s v="Busbar for Mid C"/>
    <s v="200 pk 100 off"/>
    <s v="$.90/MWh off, $1.15/MWh on"/>
    <d v="2000-10-01T00:00:00"/>
    <d v="2000-10-31T00:00:00"/>
    <n v="107360"/>
    <s v="Crandall"/>
    <x v="17"/>
    <x v="0"/>
    <x v="0"/>
  </r>
  <r>
    <x v="70"/>
    <x v="1"/>
    <d v="2000-10-27T00:00:00"/>
    <x v="0"/>
    <x v="0"/>
    <x v="0"/>
    <x v="0"/>
    <s v="Peak/Off Peak"/>
    <s v="Tacoma System"/>
    <s v="2 MW On/5 MW Off"/>
    <s v="$86/$81"/>
    <d v="2000-11-01T00:00:00"/>
    <d v="2000-11-30T00:00:00"/>
    <n v="2400"/>
    <s v="Crandell"/>
    <x v="9"/>
    <x v="6"/>
    <x v="0"/>
  </r>
  <r>
    <x v="23"/>
    <x v="1"/>
    <d v="2000-10-30T00:00:00"/>
    <x v="0"/>
    <x v="0"/>
    <x v="1"/>
    <x v="1"/>
    <s v="Flat"/>
    <s v="Mid C"/>
    <s v="25 MW"/>
    <n v="4970000"/>
    <d v="2001-01-01T00:00:00"/>
    <d v="2002-03-31T00:00:00"/>
    <n v="233329"/>
    <s v="Swerzbin"/>
    <x v="11"/>
    <x v="6"/>
    <x v="16"/>
  </r>
  <r>
    <x v="23"/>
    <x v="1"/>
    <d v="2000-10-30T00:00:00"/>
    <x v="0"/>
    <x v="0"/>
    <x v="1"/>
    <x v="1"/>
    <s v="Flat"/>
    <s v="Mid C"/>
    <s v="25 MW"/>
    <n v="7360000"/>
    <d v="2001-07-01T00:00:00"/>
    <d v="2002-12-01T00:00:00"/>
    <n v="233329"/>
    <s v="Swerzbin"/>
    <x v="11"/>
    <x v="6"/>
    <x v="16"/>
  </r>
  <r>
    <x v="28"/>
    <x v="1"/>
    <d v="2000-10-30T00:00:00"/>
    <x v="0"/>
    <x v="0"/>
    <x v="10"/>
    <x v="0"/>
    <s v="Peak"/>
    <s v="Mid C/Palo"/>
    <s v="3-10 MW"/>
    <n v="102400"/>
    <d v="2000-12-01T00:00:00"/>
    <d v="2000-12-31T00:00:00"/>
    <n v="20000"/>
    <s v="Fischer/Alonso"/>
    <x v="3"/>
    <x v="6"/>
    <x v="0"/>
  </r>
  <r>
    <x v="2"/>
    <x v="1"/>
    <d v="2000-10-30T00:00:00"/>
    <x v="0"/>
    <x v="0"/>
    <x v="0"/>
    <x v="0"/>
    <s v="Flat"/>
    <s v="MPC System"/>
    <s v="2 MW"/>
    <s v="$90.25 On -- $77.25 Off"/>
    <d v="2000-11-01T00:00:00"/>
    <d v="2000-11-10T00:00:00"/>
    <n v="132"/>
    <s v="Crandell"/>
    <x v="2"/>
    <x v="2"/>
    <x v="0"/>
  </r>
  <r>
    <x v="71"/>
    <x v="1"/>
    <d v="2000-10-31T00:00:00"/>
    <x v="0"/>
    <x v="0"/>
    <x v="2"/>
    <x v="0"/>
    <s v="Flat"/>
    <s v="PV/Mead"/>
    <s v="25 MW"/>
    <n v="7.5"/>
    <d v="2001-01-01T00:00:00"/>
    <d v="2001-12-31T00:00:00"/>
    <n v="109500"/>
    <s v="Fischer/Alonso"/>
    <x v="7"/>
    <x v="6"/>
    <x v="0"/>
  </r>
  <r>
    <x v="5"/>
    <x v="1"/>
    <d v="2000-11-01T00:00:00"/>
    <x v="0"/>
    <x v="0"/>
    <x v="0"/>
    <x v="0"/>
    <s v="Flat"/>
    <s v="Mid C"/>
    <s v="50 MW"/>
    <n v="42.9"/>
    <d v="2002-01-01T00:00:00"/>
    <d v="2006-12-31T00:00:00"/>
    <n v="109500"/>
    <s v="Swerzbin"/>
    <x v="3"/>
    <x v="6"/>
    <x v="0"/>
  </r>
  <r>
    <x v="61"/>
    <x v="1"/>
    <d v="2000-11-07T00:00:00"/>
    <x v="0"/>
    <x v="0"/>
    <x v="2"/>
    <x v="0"/>
    <s v="Peak/Off Peak"/>
    <s v="NP-15"/>
    <s v="Varies"/>
    <s v="Varies"/>
    <d v="2001-01-01T00:00:00"/>
    <d v="2001-09-30T00:00:00"/>
    <n v="29146"/>
    <s v="Badeer"/>
    <x v="23"/>
    <x v="6"/>
    <x v="0"/>
  </r>
  <r>
    <x v="27"/>
    <x v="1"/>
    <d v="2000-11-07T00:00:00"/>
    <x v="0"/>
    <x v="0"/>
    <x v="0"/>
    <x v="0"/>
    <s v="Flat"/>
    <s v="Mead 230"/>
    <s v="25 MW"/>
    <n v="44.5"/>
    <d v="2002-07-01T00:00:00"/>
    <d v="2006-06-30T00:00:00"/>
    <n v="2500000"/>
    <s v="Motley"/>
    <x v="6"/>
    <x v="1"/>
    <x v="0"/>
  </r>
  <r>
    <x v="14"/>
    <x v="1"/>
    <d v="2000-11-07T00:00:00"/>
    <x v="0"/>
    <x v="0"/>
    <x v="10"/>
    <x v="0"/>
    <s v="Peak"/>
    <s v="PV/Mead"/>
    <s v="25 MW"/>
    <n v="25"/>
    <d v="2001-07-01T00:00:00"/>
    <d v="2001-09-30T00:00:00"/>
    <n v="7600"/>
    <s v="Motley"/>
    <x v="6"/>
    <x v="6"/>
    <x v="0"/>
  </r>
  <r>
    <x v="41"/>
    <x v="5"/>
    <d v="2000-11-09T00:00:00"/>
    <x v="0"/>
    <x v="0"/>
    <x v="1"/>
    <x v="1"/>
    <s v="Flat"/>
    <s v="SP-15"/>
    <s v="100,000 MWhrs"/>
    <n v="1.57"/>
    <d v="2000-06-01T00:00:00"/>
    <d v="2000-10-31T00:00:00"/>
    <n v="8000"/>
    <s v="Richter"/>
    <x v="0"/>
    <x v="4"/>
    <x v="0"/>
  </r>
  <r>
    <x v="21"/>
    <x v="5"/>
    <d v="2000-11-09T00:00:00"/>
    <x v="0"/>
    <x v="0"/>
    <x v="0"/>
    <x v="1"/>
    <s v="Flat"/>
    <s v="SP-15"/>
    <s v="100,000 MWhrs"/>
    <n v="1.65"/>
    <d v="2000-06-01T00:00:00"/>
    <d v="2000-10-31T00:00:00"/>
    <n v="0"/>
    <s v="Richter"/>
    <x v="0"/>
    <x v="10"/>
    <x v="0"/>
  </r>
  <r>
    <x v="35"/>
    <x v="1"/>
    <d v="2000-11-13T00:00:00"/>
    <x v="0"/>
    <x v="0"/>
    <x v="0"/>
    <x v="0"/>
    <s v="Peak"/>
    <s v="NW Busbar"/>
    <s v="50 MW"/>
    <n v="132"/>
    <d v="2000-11-15T00:00:00"/>
    <d v="2000-11-30T00:00:00"/>
    <n v="0"/>
    <s v="Crandall"/>
    <x v="3"/>
    <x v="6"/>
    <x v="0"/>
  </r>
  <r>
    <x v="35"/>
    <x v="1"/>
    <d v="2000-11-13T00:00:00"/>
    <x v="0"/>
    <x v="0"/>
    <x v="0"/>
    <x v="0"/>
    <s v="Off Peak"/>
    <s v="NW Busbar"/>
    <s v="50 MW"/>
    <n v="114"/>
    <d v="2000-11-15T00:00:00"/>
    <d v="2000-11-30T00:00:00"/>
    <n v="0"/>
    <s v="Crandall"/>
    <x v="3"/>
    <x v="6"/>
    <x v="0"/>
  </r>
  <r>
    <x v="27"/>
    <x v="1"/>
    <d v="2000-11-13T00:00:00"/>
    <x v="0"/>
    <x v="0"/>
    <x v="0"/>
    <x v="0"/>
    <s v="Off-Peak"/>
    <s v="Mead 230"/>
    <s v="10 MW"/>
    <n v="62"/>
    <d v="2000-11-15T00:00:00"/>
    <d v="2000-11-30T00:00:00"/>
    <n v="3200"/>
    <s v="Fischer/Alonso"/>
    <x v="6"/>
    <x v="1"/>
    <x v="0"/>
  </r>
  <r>
    <x v="28"/>
    <x v="1"/>
    <d v="2000-11-14T00:00:00"/>
    <x v="0"/>
    <x v="0"/>
    <x v="0"/>
    <x v="0"/>
    <s v="Off-Peak"/>
    <s v="Mid C"/>
    <s v="25 MW"/>
    <n v="92.45"/>
    <d v="2001-01-01T00:00:00"/>
    <d v="2001-01-31T00:00:00"/>
    <n v="3690"/>
    <s v="Swerzbin"/>
    <x v="11"/>
    <x v="6"/>
    <x v="0"/>
  </r>
  <r>
    <x v="41"/>
    <x v="1"/>
    <d v="2000-11-15T00:00:00"/>
    <x v="0"/>
    <x v="0"/>
    <x v="1"/>
    <x v="0"/>
    <s v="RTC"/>
    <s v="SP-15"/>
    <s v="20 MW"/>
    <n v="70.33"/>
    <d v="2000-10-01T00:00:00"/>
    <d v="2000-11-15T00:00:00"/>
    <n v="33120"/>
    <s v="Badeer"/>
    <x v="0"/>
    <x v="4"/>
    <x v="17"/>
  </r>
  <r>
    <x v="5"/>
    <x v="1"/>
    <d v="2000-11-15T00:00:00"/>
    <x v="0"/>
    <x v="0"/>
    <x v="11"/>
    <x v="0"/>
    <s v="Peak"/>
    <s v="Mid C"/>
    <s v="50 MW"/>
    <n v="140"/>
    <d v="2000-07-01T00:00:00"/>
    <d v="2000-09-30T00:00:00"/>
    <n v="138600"/>
    <s v="Swerzbin"/>
    <x v="3"/>
    <x v="5"/>
    <x v="18"/>
  </r>
  <r>
    <x v="5"/>
    <x v="1"/>
    <d v="2000-11-15T00:00:00"/>
    <x v="0"/>
    <x v="0"/>
    <x v="3"/>
    <x v="0"/>
    <s v="Peak"/>
    <s v="Mid C"/>
    <s v="50 MW"/>
    <n v="140"/>
    <d v="2000-07-01T00:00:00"/>
    <d v="2000-09-30T00:00:00"/>
    <n v="138600"/>
    <s v="Swerzbin"/>
    <x v="3"/>
    <x v="5"/>
    <x v="0"/>
  </r>
  <r>
    <x v="41"/>
    <x v="5"/>
    <d v="2000-11-15T00:00:00"/>
    <x v="0"/>
    <x v="0"/>
    <x v="1"/>
    <x v="1"/>
    <s v="Flat"/>
    <s v="SP-15"/>
    <s v="25,347 MWhrs"/>
    <n v="1.5"/>
    <d v="2000-10-01T00:00:00"/>
    <d v="2000-10-31T00:00:00"/>
    <n v="0"/>
    <s v="Richter"/>
    <x v="0"/>
    <x v="4"/>
    <x v="0"/>
  </r>
  <r>
    <x v="60"/>
    <x v="5"/>
    <d v="2000-11-15T00:00:00"/>
    <x v="0"/>
    <x v="0"/>
    <x v="1"/>
    <x v="1"/>
    <s v="Flat"/>
    <s v="NP-15"/>
    <s v="25,984 MWhrs"/>
    <n v="1.5"/>
    <d v="2000-01-01T00:00:00"/>
    <d v="2000-06-30T00:00:00"/>
    <n v="0"/>
    <s v="Richter"/>
    <x v="0"/>
    <x v="4"/>
    <x v="0"/>
  </r>
  <r>
    <x v="21"/>
    <x v="5"/>
    <d v="2000-11-15T00:00:00"/>
    <x v="0"/>
    <x v="0"/>
    <x v="0"/>
    <x v="1"/>
    <s v="Flat"/>
    <s v="SP-15/NP-15"/>
    <s v="51,331 MWhrs"/>
    <n v="1.65"/>
    <d v="2000-06-01T00:00:00"/>
    <d v="2000-10-31T00:00:00"/>
    <n v="7699.65"/>
    <s v="Richter"/>
    <x v="0"/>
    <x v="10"/>
    <x v="0"/>
  </r>
  <r>
    <x v="60"/>
    <x v="5"/>
    <d v="2000-11-15T00:00:00"/>
    <x v="0"/>
    <x v="0"/>
    <x v="1"/>
    <x v="1"/>
    <s v="Flat"/>
    <s v="NP-15"/>
    <s v="8138 MWhrs"/>
    <n v="3"/>
    <d v="2000-10-01T00:00:00"/>
    <d v="2000-10-31T00:00:00"/>
    <n v="0"/>
    <s v="Richter"/>
    <x v="0"/>
    <x v="4"/>
    <x v="0"/>
  </r>
  <r>
    <x v="69"/>
    <x v="5"/>
    <d v="2000-11-15T00:00:00"/>
    <x v="0"/>
    <x v="0"/>
    <x v="1"/>
    <x v="1"/>
    <s v="Flat"/>
    <s v="NP-15"/>
    <s v="1262 MWhrs"/>
    <n v="3"/>
    <d v="2000-10-01T00:00:00"/>
    <d v="2000-10-31T00:00:00"/>
    <n v="0"/>
    <s v="Richter"/>
    <x v="0"/>
    <x v="4"/>
    <x v="0"/>
  </r>
  <r>
    <x v="21"/>
    <x v="5"/>
    <d v="2000-11-15T00:00:00"/>
    <x v="0"/>
    <x v="0"/>
    <x v="0"/>
    <x v="1"/>
    <s v="Flat"/>
    <s v="NP-15/SP-15"/>
    <s v="9400 MWhrs"/>
    <n v="3.15"/>
    <d v="2000-10-01T00:00:00"/>
    <d v="2000-10-31T00:00:00"/>
    <n v="1410"/>
    <s v="Richter"/>
    <x v="0"/>
    <x v="10"/>
    <x v="0"/>
  </r>
  <r>
    <x v="8"/>
    <x v="1"/>
    <d v="2000-11-16T00:00:00"/>
    <x v="0"/>
    <x v="0"/>
    <x v="1"/>
    <x v="0"/>
    <s v="Peak"/>
    <s v="Mid C"/>
    <s v="25 MW"/>
    <n v="135.5"/>
    <d v="2000-12-01T00:00:00"/>
    <d v="2000-12-31T00:00:00"/>
    <n v="0"/>
    <s v="Swerzbin"/>
    <x v="3"/>
    <x v="6"/>
    <x v="0"/>
  </r>
  <r>
    <x v="8"/>
    <x v="1"/>
    <d v="2000-11-16T00:00:00"/>
    <x v="0"/>
    <x v="0"/>
    <x v="0"/>
    <x v="0"/>
    <s v="Peak"/>
    <s v="Mid C"/>
    <s v="25 MW"/>
    <n v="74.75"/>
    <d v="2001-03-01T00:00:00"/>
    <d v="2001-03-30T00:00:00"/>
    <n v="0"/>
    <s v="Swerzbin"/>
    <x v="3"/>
    <x v="6"/>
    <x v="0"/>
  </r>
  <r>
    <x v="35"/>
    <x v="1"/>
    <d v="2000-11-16T00:00:00"/>
    <x v="0"/>
    <x v="0"/>
    <x v="0"/>
    <x v="0"/>
    <s v="Peak"/>
    <s v="Mid C"/>
    <s v="25 MW"/>
    <n v="150"/>
    <d v="2000-11-18T00:00:00"/>
    <d v="2000-11-30T00:00:00"/>
    <n v="0"/>
    <s v="Crandall"/>
    <x v="3"/>
    <x v="6"/>
    <x v="0"/>
  </r>
  <r>
    <x v="35"/>
    <x v="1"/>
    <d v="2000-11-16T00:00:00"/>
    <x v="0"/>
    <x v="0"/>
    <x v="0"/>
    <x v="0"/>
    <s v="Off Peak"/>
    <s v="Mid C"/>
    <s v="25 MW"/>
    <n v="140"/>
    <d v="2000-11-18T00:00:00"/>
    <d v="2000-11-30T00:00:00"/>
    <n v="0"/>
    <s v="Crandall"/>
    <x v="3"/>
    <x v="6"/>
    <x v="0"/>
  </r>
  <r>
    <x v="72"/>
    <x v="1"/>
    <d v="2000-11-16T00:00:00"/>
    <x v="0"/>
    <x v="0"/>
    <x v="0"/>
    <x v="0"/>
    <s v="Peak"/>
    <s v="SP-15"/>
    <s v="50 MW"/>
    <n v="61"/>
    <d v="2001-01-01T00:00:00"/>
    <d v="2005-12-31T00:00:00"/>
    <n v="55000"/>
    <s v="Swerzbin/Motley"/>
    <x v="0"/>
    <x v="0"/>
    <x v="19"/>
  </r>
  <r>
    <x v="11"/>
    <x v="1"/>
    <d v="2000-11-20T00:00:00"/>
    <x v="0"/>
    <x v="0"/>
    <x v="1"/>
    <x v="0"/>
    <s v="Off-Peak"/>
    <s v="PV"/>
    <s v="50 MW"/>
    <n v="108"/>
    <d v="2000-11-23T00:00:00"/>
    <d v="2000-11-30T00:00:00"/>
    <n v="9600"/>
    <s v="Fischer/Alonso"/>
    <x v="6"/>
    <x v="0"/>
    <x v="0"/>
  </r>
  <r>
    <x v="27"/>
    <x v="1"/>
    <d v="2000-11-20T00:00:00"/>
    <x v="0"/>
    <x v="0"/>
    <x v="0"/>
    <x v="0"/>
    <s v="Off-Peak"/>
    <s v="Mead 230"/>
    <s v="10 MW"/>
    <n v="115"/>
    <d v="2000-11-23T00:00:00"/>
    <d v="2000-11-30T00:00:00"/>
    <n v="0"/>
    <s v="Fischer/Alonso"/>
    <x v="6"/>
    <x v="1"/>
    <x v="0"/>
  </r>
  <r>
    <x v="27"/>
    <x v="1"/>
    <d v="2000-11-20T00:00:00"/>
    <x v="0"/>
    <x v="0"/>
    <x v="0"/>
    <x v="0"/>
    <s v="Peak"/>
    <s v="Mead 230"/>
    <s v="20 MW"/>
    <n v="160"/>
    <d v="2000-11-23T00:00:00"/>
    <d v="2000-11-30T00:00:00"/>
    <n v="0"/>
    <s v="Fischer/Alonso"/>
    <x v="6"/>
    <x v="1"/>
    <x v="0"/>
  </r>
  <r>
    <x v="1"/>
    <x v="1"/>
    <d v="2000-11-22T00:00:00"/>
    <x v="0"/>
    <x v="0"/>
    <x v="0"/>
    <x v="0"/>
    <s v="Firm"/>
    <s v="PV"/>
    <s v="25 MW"/>
    <n v="162"/>
    <d v="2000-12-01T00:00:00"/>
    <d v="2000-12-31T00:00:00"/>
    <n v="0"/>
    <s v="Motley"/>
    <x v="7"/>
    <x v="1"/>
    <x v="0"/>
  </r>
  <r>
    <x v="1"/>
    <x v="1"/>
    <d v="2000-11-22T00:00:00"/>
    <x v="0"/>
    <x v="0"/>
    <x v="0"/>
    <x v="1"/>
    <s v="Firm"/>
    <s v="SP-15"/>
    <s v="30 MW"/>
    <n v="197"/>
    <d v="2000-12-01T00:00:00"/>
    <d v="2000-12-31T00:00:00"/>
    <n v="60000"/>
    <s v="Motley"/>
    <x v="7"/>
    <x v="1"/>
    <x v="0"/>
  </r>
  <r>
    <x v="73"/>
    <x v="1"/>
    <d v="2000-11-22T00:00:00"/>
    <x v="0"/>
    <x v="0"/>
    <x v="0"/>
    <x v="0"/>
    <s v="Firm"/>
    <s v="NP-15"/>
    <s v="10 MW"/>
    <n v="75.91"/>
    <d v="2000-12-01T00:00:00"/>
    <d v="2004-12-31T00:00:00"/>
    <n v="150000"/>
    <s v="Swerzbin"/>
    <x v="14"/>
    <x v="6"/>
    <x v="20"/>
  </r>
  <r>
    <x v="12"/>
    <x v="1"/>
    <d v="2000-11-27T00:00:00"/>
    <x v="0"/>
    <x v="0"/>
    <x v="0"/>
    <x v="0"/>
    <s v="Firm"/>
    <s v="Mid C"/>
    <s v="25 MW"/>
    <s v="MC ind + $3..50"/>
    <d v="2000-12-01T00:00:00"/>
    <d v="2001-02-28T00:00:00"/>
    <n v="30000"/>
    <s v="Swerzbin"/>
    <x v="3"/>
    <x v="0"/>
    <x v="0"/>
  </r>
  <r>
    <x v="23"/>
    <x v="1"/>
    <d v="2000-11-27T00:00:00"/>
    <x v="0"/>
    <x v="0"/>
    <x v="0"/>
    <x v="0"/>
    <s v="Firm"/>
    <s v="Mid C"/>
    <s v="25 MW"/>
    <n v="173"/>
    <d v="2001-07-01T00:00:00"/>
    <d v="2001-09-30T00:00:00"/>
    <n v="30400"/>
    <s v="Swerzbin"/>
    <x v="3"/>
    <x v="6"/>
    <x v="0"/>
  </r>
  <r>
    <x v="6"/>
    <x v="1"/>
    <d v="2000-11-27T00:00:00"/>
    <x v="0"/>
    <x v="0"/>
    <x v="1"/>
    <x v="0"/>
    <s v="Firm"/>
    <s v="PV"/>
    <s v="10 MW"/>
    <n v="153"/>
    <d v="2000-12-01T00:00:00"/>
    <d v="2000-12-31T00:00:00"/>
    <n v="8000"/>
    <s v="Fischer/Alonso"/>
    <x v="4"/>
    <x v="6"/>
    <x v="0"/>
  </r>
  <r>
    <x v="46"/>
    <x v="1"/>
    <d v="2000-11-27T00:00:00"/>
    <x v="0"/>
    <x v="0"/>
    <x v="1"/>
    <x v="0"/>
    <s v="On Peak"/>
    <s v="PV/FC345/ or San Juan shaped"/>
    <s v="25 MW"/>
    <n v="123.5"/>
    <d v="2001-01-01T00:00:00"/>
    <d v="2001-02-28T00:00:00"/>
    <n v="10000"/>
    <s v="Fischer/Alonso"/>
    <x v="7"/>
    <x v="6"/>
    <x v="21"/>
  </r>
  <r>
    <x v="48"/>
    <x v="1"/>
    <d v="2000-11-27T00:00:00"/>
    <x v="0"/>
    <x v="0"/>
    <x v="9"/>
    <x v="0"/>
    <s v="Flat"/>
    <s v="MPC System"/>
    <s v="8 MW"/>
    <s v="MC + $.35"/>
    <d v="2000-12-01T00:00:00"/>
    <d v="2000-12-31T00:00:00"/>
    <n v="1488"/>
    <s v="Swerzbin"/>
    <x v="2"/>
    <x v="4"/>
    <x v="0"/>
  </r>
  <r>
    <x v="35"/>
    <x v="1"/>
    <d v="2000-11-27T00:00:00"/>
    <x v="0"/>
    <x v="0"/>
    <x v="1"/>
    <x v="0"/>
    <s v="Flat"/>
    <s v="NW Del"/>
    <s v="23 MW"/>
    <s v="MC Index"/>
    <d v="2000-11-29T00:00:00"/>
    <d v="2000-12-05T00:00:00"/>
    <n v="0"/>
    <s v="Crandall"/>
    <x v="3"/>
    <x v="6"/>
    <x v="0"/>
  </r>
  <r>
    <x v="35"/>
    <x v="1"/>
    <d v="2000-11-27T00:00:00"/>
    <x v="0"/>
    <x v="0"/>
    <x v="1"/>
    <x v="0"/>
    <s v="Flat"/>
    <s v="NW Del"/>
    <s v="23 MW"/>
    <s v="230 pk, 175 off"/>
    <d v="2000-11-29T00:00:00"/>
    <d v="2000-12-05T00:00:00"/>
    <n v="24840"/>
    <s v="Crandall"/>
    <x v="3"/>
    <x v="6"/>
    <x v="0"/>
  </r>
  <r>
    <x v="49"/>
    <x v="1"/>
    <d v="2000-11-28T00:00:00"/>
    <x v="0"/>
    <x v="0"/>
    <x v="1"/>
    <x v="0"/>
    <s v="5x16"/>
    <s v="COB"/>
    <s v="65 MW"/>
    <s v="COB Index + 0"/>
    <d v="2000-12-01T00:00:00"/>
    <d v="2001-01-31T00:00:00"/>
    <n v="65520"/>
    <s v="Swerzbin"/>
    <x v="4"/>
    <x v="6"/>
    <x v="0"/>
  </r>
  <r>
    <x v="11"/>
    <x v="1"/>
    <d v="2000-11-29T00:00:00"/>
    <x v="0"/>
    <x v="0"/>
    <x v="1"/>
    <x v="0"/>
    <s v="On Peak"/>
    <s v="PV"/>
    <s v="25 MW"/>
    <n v="185"/>
    <d v="2000-12-01T00:00:00"/>
    <d v="2000-12-31T00:00:00"/>
    <n v="15000"/>
    <s v="Fischer/Alonso"/>
    <x v="6"/>
    <x v="0"/>
    <x v="0"/>
  </r>
  <r>
    <x v="74"/>
    <x v="2"/>
    <d v="2000-11-30T00:00:00"/>
    <x v="0"/>
    <x v="0"/>
    <x v="1"/>
    <x v="0"/>
    <s v="Flat"/>
    <s v="PV/West Wing"/>
    <s v="25 MW"/>
    <s v="1.85 + losses"/>
    <d v="2001-01-01T00:00:00"/>
    <d v="2001-03-01T00:00:00"/>
    <n v="0"/>
    <s v="Fischer/Alonso"/>
    <x v="7"/>
    <x v="6"/>
    <x v="0"/>
  </r>
  <r>
    <x v="50"/>
    <x v="1"/>
    <d v="2000-11-30T00:00:00"/>
    <x v="0"/>
    <x v="0"/>
    <x v="0"/>
    <x v="0"/>
    <s v="Flat"/>
    <s v="MPC System"/>
    <s v="2 MW"/>
    <s v="MC + $4.00/MWh"/>
    <d v="2000-12-01T00:00:00"/>
    <d v="2000-12-03T00:00:00"/>
    <n v="72"/>
    <s v="Swerzbin"/>
    <x v="2"/>
    <x v="4"/>
    <x v="0"/>
  </r>
  <r>
    <x v="35"/>
    <x v="1"/>
    <d v="2000-11-30T00:00:00"/>
    <x v="0"/>
    <x v="0"/>
    <x v="1"/>
    <x v="0"/>
    <s v="Peak"/>
    <s v="Tacoma's System"/>
    <s v="5 MW"/>
    <n v="205"/>
    <d v="2000-12-26T00:00:00"/>
    <d v="2000-12-30T00:00:00"/>
    <n v="8000"/>
    <s v="Crandall"/>
    <x v="3"/>
    <x v="6"/>
    <x v="0"/>
  </r>
  <r>
    <x v="36"/>
    <x v="2"/>
    <d v="2000-12-04T00:00:00"/>
    <x v="0"/>
    <x v="0"/>
    <x v="1"/>
    <x v="0"/>
    <s v="Flat"/>
    <s v="SJ/Midway"/>
    <s v="25 Dec Bal/50 Jan"/>
    <n v="2.99"/>
    <d v="2000-12-06T00:00:00"/>
    <d v="2001-01-31T00:00:00"/>
    <n v="0"/>
    <s v="Fischer/Alonso"/>
    <x v="7"/>
    <x v="14"/>
    <x v="0"/>
  </r>
  <r>
    <x v="37"/>
    <x v="2"/>
    <d v="2000-12-04T00:00:00"/>
    <x v="0"/>
    <x v="0"/>
    <x v="2"/>
    <x v="0"/>
    <s v="Peak"/>
    <s v="NP-15/COB S-N"/>
    <s v="25 MW"/>
    <n v="100"/>
    <d v="2000-12-06T00:00:00"/>
    <d v="2000-12-31T00:00:00"/>
    <n v="74000"/>
    <s v="Belden/Crandall/Swerzbin"/>
    <x v="4"/>
    <x v="6"/>
    <x v="0"/>
  </r>
  <r>
    <x v="37"/>
    <x v="2"/>
    <d v="2000-12-04T00:00:00"/>
    <x v="0"/>
    <x v="0"/>
    <x v="2"/>
    <x v="0"/>
    <s v="Peak"/>
    <s v="NP-15/COB S-N"/>
    <s v="50 MW"/>
    <n v="100"/>
    <d v="2001-01-01T00:00:00"/>
    <d v="2001-01-31T00:00:00"/>
    <n v="0"/>
    <s v="Belden/Crandall/Swerzbin"/>
    <x v="4"/>
    <x v="6"/>
    <x v="0"/>
  </r>
  <r>
    <x v="64"/>
    <x v="2"/>
    <d v="2000-12-04T00:00:00"/>
    <x v="0"/>
    <x v="0"/>
    <x v="2"/>
    <x v="0"/>
    <s v="Peak"/>
    <s v="NP-15/COB S-N"/>
    <s v="50 MW"/>
    <n v="200"/>
    <d v="2001-01-01T00:00:00"/>
    <d v="2001-01-31T00:00:00"/>
    <n v="0"/>
    <s v="Belden/Crandall/Swerzbin"/>
    <x v="14"/>
    <x v="6"/>
    <x v="0"/>
  </r>
  <r>
    <x v="11"/>
    <x v="1"/>
    <d v="2000-12-04T00:00:00"/>
    <x v="0"/>
    <x v="0"/>
    <x v="1"/>
    <x v="0"/>
    <s v="On Peak"/>
    <s v="PV"/>
    <s v="25 MW"/>
    <n v="260"/>
    <d v="2000-12-06T00:00:00"/>
    <d v="2000-12-31T00:00:00"/>
    <n v="42000"/>
    <s v="Fischer/Alonso"/>
    <x v="6"/>
    <x v="0"/>
    <x v="0"/>
  </r>
  <r>
    <x v="11"/>
    <x v="1"/>
    <d v="2000-12-04T00:00:00"/>
    <x v="0"/>
    <x v="0"/>
    <x v="1"/>
    <x v="0"/>
    <s v="On Peak"/>
    <s v="PV"/>
    <s v="50 MW"/>
    <n v="275"/>
    <d v="2001-01-01T00:00:00"/>
    <d v="2001-01-31T00:00:00"/>
    <n v="308000"/>
    <s v="Motley"/>
    <x v="6"/>
    <x v="0"/>
    <x v="0"/>
  </r>
  <r>
    <x v="11"/>
    <x v="1"/>
    <d v="2000-12-04T00:00:00"/>
    <x v="0"/>
    <x v="0"/>
    <x v="1"/>
    <x v="0"/>
    <s v="On Peak"/>
    <s v="PV"/>
    <s v="50 MW"/>
    <n v="160"/>
    <d v="2001-02-01T00:00:00"/>
    <d v="2001-02-28T00:00:00"/>
    <n v="0"/>
    <s v="Motley"/>
    <x v="6"/>
    <x v="0"/>
    <x v="0"/>
  </r>
  <r>
    <x v="11"/>
    <x v="1"/>
    <d v="2000-12-04T00:00:00"/>
    <x v="0"/>
    <x v="0"/>
    <x v="1"/>
    <x v="0"/>
    <s v="On Peak"/>
    <s v="PV"/>
    <s v="50 MW"/>
    <n v="150"/>
    <d v="2001-03-01T00:00:00"/>
    <d v="2001-03-31T00:00:00"/>
    <n v="0"/>
    <s v="Motley"/>
    <x v="6"/>
    <x v="0"/>
    <x v="0"/>
  </r>
  <r>
    <x v="75"/>
    <x v="2"/>
    <d v="2000-12-05T00:00:00"/>
    <x v="0"/>
    <x v="0"/>
    <x v="1"/>
    <x v="0"/>
    <s v="Flat"/>
    <s v="FC230/shiprock"/>
    <s v="25 MW"/>
    <n v="1.49"/>
    <d v="2000-12-07T00:00:00"/>
    <d v="2000-12-31T00:00:00"/>
    <n v="0"/>
    <s v="Fischer/Alonso"/>
    <x v="7"/>
    <x v="14"/>
    <x v="0"/>
  </r>
  <r>
    <x v="36"/>
    <x v="2"/>
    <d v="2000-12-05T00:00:00"/>
    <x v="0"/>
    <x v="0"/>
    <x v="1"/>
    <x v="0"/>
    <s v="Flat"/>
    <s v="Shiprock/Midway"/>
    <s v="25 MW"/>
    <n v="1.5"/>
    <d v="2000-12-07T00:00:00"/>
    <d v="2000-12-31T00:00:00"/>
    <n v="0"/>
    <s v="Fischer/Alonso"/>
    <x v="7"/>
    <x v="14"/>
    <x v="0"/>
  </r>
  <r>
    <x v="23"/>
    <x v="1"/>
    <d v="2000-12-05T00:00:00"/>
    <x v="0"/>
    <x v="0"/>
    <x v="1"/>
    <x v="0"/>
    <s v="Peak"/>
    <s v="Mid C"/>
    <s v="25 MW"/>
    <n v="900"/>
    <d v="2000-12-07T00:00:00"/>
    <d v="2000-12-31T00:00:00"/>
    <n v="0"/>
    <s v="Crandall"/>
    <x v="3"/>
    <x v="6"/>
    <x v="0"/>
  </r>
  <r>
    <x v="76"/>
    <x v="1"/>
    <d v="2000-12-05T00:00:00"/>
    <x v="0"/>
    <x v="0"/>
    <x v="1"/>
    <x v="1"/>
    <s v="Peak"/>
    <s v="Mid C"/>
    <s v="200 MW"/>
    <n v="625"/>
    <d v="2000-12-11T00:00:00"/>
    <d v="2000-01-30T00:00:00"/>
    <n v="6000000"/>
    <s v="Swerzbin, Belden, Crandall, Badeer, Motley"/>
    <x v="3"/>
    <x v="4"/>
    <x v="0"/>
  </r>
  <r>
    <x v="35"/>
    <x v="1"/>
    <d v="2000-12-06T00:00:00"/>
    <x v="0"/>
    <x v="0"/>
    <x v="1"/>
    <x v="0"/>
    <s v="Peak"/>
    <s v="Tacoma's System"/>
    <s v="23 MW"/>
    <n v="725"/>
    <d v="2000-12-10T00:00:00"/>
    <d v="2000-12-15T00:00:00"/>
    <n v="280600"/>
    <s v="Crandall"/>
    <x v="11"/>
    <x v="6"/>
    <x v="0"/>
  </r>
  <r>
    <x v="35"/>
    <x v="1"/>
    <d v="2000-12-06T00:00:00"/>
    <x v="0"/>
    <x v="0"/>
    <x v="1"/>
    <x v="0"/>
    <s v="Off peak"/>
    <s v="Tacoma's System"/>
    <s v="23 MW"/>
    <n v="400"/>
    <d v="2000-12-10T00:00:00"/>
    <d v="2000-12-15T00:00:00"/>
    <n v="0"/>
    <s v="Crandall"/>
    <x v="11"/>
    <x v="6"/>
    <x v="0"/>
  </r>
  <r>
    <x v="12"/>
    <x v="1"/>
    <d v="2000-12-06T00:00:00"/>
    <x v="0"/>
    <x v="0"/>
    <x v="1"/>
    <x v="0"/>
    <s v="Peak"/>
    <s v="COB n-s"/>
    <s v="25 MW"/>
    <n v="1180"/>
    <d v="2000-12-07T00:00:00"/>
    <d v="2000-12-31T00:00:00"/>
    <n v="160000"/>
    <s v="Swerzbin"/>
    <x v="3"/>
    <x v="0"/>
    <x v="0"/>
  </r>
  <r>
    <x v="11"/>
    <x v="1"/>
    <d v="2000-12-06T00:00:00"/>
    <x v="0"/>
    <x v="0"/>
    <x v="0"/>
    <x v="0"/>
    <s v="Peak"/>
    <s v="COB n-s"/>
    <s v="25 MW"/>
    <n v="1200"/>
    <d v="2000-12-07T00:00:00"/>
    <d v="2000-12-31T00:00:00"/>
    <n v="0"/>
    <s v="Swerzbin"/>
    <x v="3"/>
    <x v="0"/>
    <x v="0"/>
  </r>
  <r>
    <x v="33"/>
    <x v="2"/>
    <d v="2000-12-06T00:00:00"/>
    <x v="0"/>
    <x v="0"/>
    <x v="2"/>
    <x v="0"/>
    <s v="Flat"/>
    <s v="NP-15/COB SN"/>
    <s v="25 MW"/>
    <s v="650 Peak/475 Off Peak"/>
    <d v="2000-12-08T00:00:00"/>
    <d v="2000-12-31T00:00:00"/>
    <n v="120000"/>
    <s v="Crandall/Scholtes"/>
    <x v="4"/>
    <x v="6"/>
    <x v="0"/>
  </r>
  <r>
    <x v="20"/>
    <x v="2"/>
    <d v="2000-12-06T00:00:00"/>
    <x v="0"/>
    <x v="0"/>
    <x v="2"/>
    <x v="0"/>
    <s v="Flat"/>
    <s v="NP-15/COB SN"/>
    <s v="200 MW"/>
    <s v="service arrangement"/>
    <d v="2000-12-08T00:00:00"/>
    <d v="2000-12-31T00:00:00"/>
    <n v="0"/>
    <s v="Crandall/Richter"/>
    <x v="4"/>
    <x v="6"/>
    <x v="0"/>
  </r>
  <r>
    <x v="27"/>
    <x v="1"/>
    <d v="2000-12-06T00:00:00"/>
    <x v="0"/>
    <x v="0"/>
    <x v="1"/>
    <x v="0"/>
    <s v="Peak"/>
    <s v="Mead 230"/>
    <s v="Varies"/>
    <n v="437.5"/>
    <d v="2000-12-06T00:00:00"/>
    <d v="2000-12-06T00:00:00"/>
    <n v="3687.5"/>
    <s v="Fourney"/>
    <x v="6"/>
    <x v="1"/>
    <x v="0"/>
  </r>
  <r>
    <x v="14"/>
    <x v="1"/>
    <d v="2000-12-06T00:00:00"/>
    <x v="14"/>
    <x v="0"/>
    <x v="1"/>
    <x v="0"/>
    <s v="Peak"/>
    <s v="Mead 230"/>
    <s v="20 MW"/>
    <s v="Varies"/>
    <d v="2000-12-06T00:00:00"/>
    <d v="2000-12-06T00:00:00"/>
    <n v="16947.8"/>
    <s v="Fourney"/>
    <x v="6"/>
    <x v="6"/>
    <x v="0"/>
  </r>
  <r>
    <x v="14"/>
    <x v="1"/>
    <d v="2000-12-07T00:00:00"/>
    <x v="14"/>
    <x v="0"/>
    <x v="1"/>
    <x v="0"/>
    <s v="Peak"/>
    <s v="Mead 230"/>
    <s v="15 MW"/>
    <n v="260"/>
    <d v="2000-12-08T00:00:00"/>
    <d v="2000-12-09T00:00:00"/>
    <n v="2400"/>
    <s v="Fischer/Alonso"/>
    <x v="24"/>
    <x v="6"/>
    <x v="0"/>
  </r>
  <r>
    <x v="3"/>
    <x v="1"/>
    <d v="2000-12-07T00:00:00"/>
    <x v="0"/>
    <x v="0"/>
    <x v="1"/>
    <x v="0"/>
    <s v="Flat"/>
    <s v="MPC System"/>
    <s v="20 MW"/>
    <s v="MC minus (-) $4.50/MWh"/>
    <d v="2001-01-01T00:00:00"/>
    <d v="2001-03-31T00:00:00"/>
    <n v="21600"/>
    <s v="Swerzbin"/>
    <x v="2"/>
    <x v="0"/>
    <x v="0"/>
  </r>
  <r>
    <x v="27"/>
    <x v="1"/>
    <d v="2000-12-07T00:00:00"/>
    <x v="0"/>
    <x v="0"/>
    <x v="1"/>
    <x v="0"/>
    <s v="Peak"/>
    <s v="Mead 230"/>
    <s v="5 MW"/>
    <n v="400"/>
    <d v="2000-12-11T00:00:00"/>
    <d v="2000-12-11T00:00:00"/>
    <n v="2000"/>
    <s v="Fischer/Alonso"/>
    <x v="6"/>
    <x v="1"/>
    <x v="0"/>
  </r>
  <r>
    <x v="35"/>
    <x v="1"/>
    <d v="2000-12-07T00:00:00"/>
    <x v="0"/>
    <x v="0"/>
    <x v="1"/>
    <x v="0"/>
    <s v="Flat"/>
    <s v="Tacoma's System"/>
    <s v="23 MW"/>
    <s v="400 pk, "/>
    <d v="2000-12-08T00:00:00"/>
    <d v="2000-12-09T00:00:00"/>
    <n v="338100"/>
    <s v="Forney"/>
    <x v="25"/>
    <x v="6"/>
    <x v="0"/>
  </r>
  <r>
    <x v="33"/>
    <x v="1"/>
    <d v="2000-12-08T00:00:00"/>
    <x v="0"/>
    <x v="0"/>
    <x v="0"/>
    <x v="0"/>
    <s v="Flat"/>
    <s v="NP-15"/>
    <s v="25 MW"/>
    <n v="175"/>
    <d v="2001-01-01T00:00:00"/>
    <d v="2001-12-31T00:00:00"/>
    <n v="0"/>
    <s v="Badeer"/>
    <x v="4"/>
    <x v="6"/>
    <x v="0"/>
  </r>
  <r>
    <x v="33"/>
    <x v="1"/>
    <d v="2000-12-08T00:00:00"/>
    <x v="0"/>
    <x v="0"/>
    <x v="0"/>
    <x v="0"/>
    <s v="Off Peak"/>
    <s v="NP-15"/>
    <s v="12 MW"/>
    <n v="120"/>
    <d v="2001-01-01T00:00:00"/>
    <d v="2001-12-31T00:00:00"/>
    <n v="0"/>
    <s v="Badeer"/>
    <x v="4"/>
    <x v="6"/>
    <x v="0"/>
  </r>
  <r>
    <x v="77"/>
    <x v="1"/>
    <d v="2000-12-11T00:00:00"/>
    <x v="0"/>
    <x v="0"/>
    <x v="1"/>
    <x v="0"/>
    <s v="Flat"/>
    <s v="NW Delivered"/>
    <s v="40 MW"/>
    <n v="140"/>
    <d v="2001-03-01T00:00:00"/>
    <d v="2001-04-30T00:00:00"/>
    <n v="380380"/>
    <s v="Swerzbin"/>
    <x v="5"/>
    <x v="4"/>
    <x v="0"/>
  </r>
  <r>
    <x v="77"/>
    <x v="1"/>
    <d v="2000-12-12T00:00:00"/>
    <x v="0"/>
    <x v="0"/>
    <x v="1"/>
    <x v="0"/>
    <s v="Flat"/>
    <s v="NW Delivered"/>
    <s v="25 MW"/>
    <n v="145"/>
    <d v="2001-03-01T00:00:00"/>
    <d v="2001-04-30T00:00:00"/>
    <n v="237737"/>
    <s v="Swerzbin"/>
    <x v="11"/>
    <x v="4"/>
    <x v="0"/>
  </r>
  <r>
    <x v="77"/>
    <x v="1"/>
    <d v="2000-12-12T00:00:00"/>
    <x v="0"/>
    <x v="0"/>
    <x v="1"/>
    <x v="0"/>
    <s v="Flat"/>
    <s v="Busbar for Mid C"/>
    <n v="125"/>
    <n v="141"/>
    <d v="2001-03-01T00:00:00"/>
    <d v="2001-04-30T00:00:00"/>
    <n v="1188687"/>
    <s v="Swerzbin"/>
    <x v="11"/>
    <x v="4"/>
    <x v="0"/>
  </r>
  <r>
    <x v="33"/>
    <x v="1"/>
    <d v="2000-12-13T00:00:00"/>
    <x v="0"/>
    <x v="0"/>
    <x v="1"/>
    <x v="0"/>
    <s v="Flat"/>
    <s v="Busbar for Mid C"/>
    <s v="5 MW"/>
    <n v="91"/>
    <d v="2001-07-01T00:00:00"/>
    <d v="2001-09-30T00:00:00"/>
    <n v="5000"/>
    <s v="Badeer"/>
    <x v="4"/>
    <x v="6"/>
    <x v="0"/>
  </r>
  <r>
    <x v="77"/>
    <x v="1"/>
    <d v="2000-12-13T00:00:00"/>
    <x v="0"/>
    <x v="0"/>
    <x v="1"/>
    <x v="0"/>
    <s v="Flat"/>
    <s v="NW Delivered"/>
    <s v="5 MW"/>
    <n v="164"/>
    <d v="2001-03-01T00:00:00"/>
    <d v="2001-04-30T00:00:00"/>
    <n v="0"/>
    <s v="Badeer"/>
    <x v="4"/>
    <x v="6"/>
    <x v="0"/>
  </r>
  <r>
    <x v="77"/>
    <x v="1"/>
    <d v="2000-12-13T00:00:00"/>
    <x v="0"/>
    <x v="0"/>
    <x v="1"/>
    <x v="0"/>
    <s v="Flat"/>
    <s v="NW Delivered"/>
    <s v="8 MW"/>
    <n v="116"/>
    <d v="2001-03-01T00:00:00"/>
    <d v="2001-04-30T00:00:00"/>
    <n v="0"/>
    <s v="Badeer"/>
    <x v="4"/>
    <x v="6"/>
    <x v="0"/>
  </r>
  <r>
    <x v="11"/>
    <x v="1"/>
    <d v="2000-12-13T00:00:00"/>
    <x v="0"/>
    <x v="0"/>
    <x v="0"/>
    <x v="0"/>
    <s v="On Peak"/>
    <s v="PV"/>
    <s v="50 MW"/>
    <n v="215"/>
    <d v="2001-01-01T00:00:00"/>
    <d v="2001-01-31T00:00:00"/>
    <n v="20800"/>
    <s v="Fischer/Alonso"/>
    <x v="6"/>
    <x v="0"/>
    <x v="0"/>
  </r>
  <r>
    <x v="11"/>
    <x v="1"/>
    <d v="2000-12-14T00:00:00"/>
    <x v="0"/>
    <x v="0"/>
    <x v="0"/>
    <x v="0"/>
    <s v="On Peak"/>
    <s v="PV"/>
    <s v="25 MW"/>
    <n v="240"/>
    <d v="2000-12-15T00:00:00"/>
    <d v="2000-12-31T00:00:00"/>
    <n v="10400"/>
    <s v="Alonso/Fisher"/>
    <x v="6"/>
    <x v="0"/>
    <x v="0"/>
  </r>
  <r>
    <x v="78"/>
    <x v="1"/>
    <d v="2000-12-14T00:00:00"/>
    <x v="0"/>
    <x v="0"/>
    <x v="0"/>
    <x v="0"/>
    <s v="On Peak"/>
    <s v="SP-15"/>
    <s v="13 MW"/>
    <n v="197"/>
    <d v="2001-01-01T00:00:00"/>
    <d v="2001-01-31T00:00:00"/>
    <n v="0"/>
    <s v="Badeer"/>
    <x v="4"/>
    <x v="6"/>
    <x v="0"/>
  </r>
  <r>
    <x v="14"/>
    <x v="1"/>
    <d v="2000-12-14T00:00:00"/>
    <x v="14"/>
    <x v="0"/>
    <x v="1"/>
    <x v="0"/>
    <s v="Off Peak"/>
    <s v="Mead 230"/>
    <s v="34 MW"/>
    <n v="165"/>
    <d v="2000-12-18T00:00:00"/>
    <d v="2000-12-18T00:00:00"/>
    <n v="2072"/>
    <s v="Fischer/Alonso"/>
    <x v="6"/>
    <x v="1"/>
    <x v="0"/>
  </r>
  <r>
    <x v="14"/>
    <x v="1"/>
    <d v="2000-12-14T00:00:00"/>
    <x v="14"/>
    <x v="0"/>
    <x v="1"/>
    <x v="0"/>
    <s v="Off Peak"/>
    <s v="Mead 230"/>
    <s v="34 MW"/>
    <n v="145"/>
    <d v="2000-12-19T00:00:00"/>
    <d v="2000-12-23T00:00:00"/>
    <n v="10360"/>
    <s v="Fischer/Alonso"/>
    <x v="6"/>
    <x v="1"/>
    <x v="0"/>
  </r>
  <r>
    <x v="27"/>
    <x v="1"/>
    <d v="2000-12-14T00:00:00"/>
    <x v="0"/>
    <x v="0"/>
    <x v="1"/>
    <x v="0"/>
    <s v="Peak"/>
    <s v="Mead 230"/>
    <s v="5 MW"/>
    <n v="200"/>
    <d v="2000-12-18T00:00:00"/>
    <d v="2000-12-23T00:00:00"/>
    <n v="0"/>
    <s v="Fischer/Alonso"/>
    <x v="6"/>
    <x v="1"/>
    <x v="0"/>
  </r>
  <r>
    <x v="67"/>
    <x v="1"/>
    <d v="2000-12-15T00:00:00"/>
    <x v="0"/>
    <x v="0"/>
    <x v="0"/>
    <x v="0"/>
    <s v="On Peak"/>
    <s v="Midway"/>
    <s v="25 MW"/>
    <n v="250"/>
    <d v="2000-12-19T00:00:00"/>
    <d v="2000-12-31T00:00:00"/>
    <n v="90000"/>
    <s v="Fischer/Alonso"/>
    <x v="8"/>
    <x v="6"/>
    <x v="0"/>
  </r>
  <r>
    <x v="5"/>
    <x v="1"/>
    <d v="2000-12-19T00:00:00"/>
    <x v="0"/>
    <x v="0"/>
    <x v="0"/>
    <x v="0"/>
    <s v="Peak"/>
    <s v="Big Eddy"/>
    <s v="50 MW"/>
    <n v="475"/>
    <d v="2001-01-01T00:00:00"/>
    <d v="2001-01-31T00:00:00"/>
    <n v="520000"/>
    <s v="West Tranny"/>
    <x v="3"/>
    <x v="5"/>
    <x v="0"/>
  </r>
  <r>
    <x v="28"/>
    <x v="1"/>
    <d v="2000-12-19T00:00:00"/>
    <x v="0"/>
    <x v="0"/>
    <x v="0"/>
    <x v="0"/>
    <s v="Flat"/>
    <s v="Big Eddy"/>
    <s v="25 MW"/>
    <s v="490 pk, 430 off"/>
    <d v="2001-01-01T00:00:00"/>
    <d v="2001-01-31T00:00:00"/>
    <n v="465000"/>
    <s v="West Tranny"/>
    <x v="3"/>
    <x v="6"/>
    <x v="0"/>
  </r>
  <r>
    <x v="28"/>
    <x v="1"/>
    <d v="2000-12-19T00:00:00"/>
    <x v="0"/>
    <x v="0"/>
    <x v="0"/>
    <x v="0"/>
    <s v="Peak"/>
    <s v="Big Eddy"/>
    <s v="25 MW"/>
    <n v="510"/>
    <d v="2001-01-01T00:00:00"/>
    <d v="2001-01-31T00:00:00"/>
    <n v="260000"/>
    <s v="West Tranny"/>
    <x v="3"/>
    <x v="6"/>
    <x v="0"/>
  </r>
  <r>
    <x v="28"/>
    <x v="1"/>
    <d v="2000-12-19T00:00:00"/>
    <x v="0"/>
    <x v="0"/>
    <x v="0"/>
    <x v="0"/>
    <s v="Off Peak"/>
    <s v="Big Eddy"/>
    <s v="50 MW"/>
    <n v="450"/>
    <d v="2001-01-01T00:00:00"/>
    <d v="2001-01-31T00:00:00"/>
    <n v="410000"/>
    <s v="West Tranny"/>
    <x v="3"/>
    <x v="6"/>
    <x v="0"/>
  </r>
  <r>
    <x v="67"/>
    <x v="1"/>
    <d v="2000-12-19T00:00:00"/>
    <x v="0"/>
    <x v="0"/>
    <x v="0"/>
    <x v="0"/>
    <s v="On Peak"/>
    <s v="Midway"/>
    <s v="25 MW"/>
    <n v="350"/>
    <d v="2000-12-21T00:00:00"/>
    <d v="2000-12-31T00:00:00"/>
    <n v="16000"/>
    <s v="Fischer/Alonso"/>
    <x v="6"/>
    <x v="6"/>
    <x v="0"/>
  </r>
  <r>
    <x v="60"/>
    <x v="5"/>
    <d v="2000-12-20T00:00:00"/>
    <x v="0"/>
    <x v="0"/>
    <x v="1"/>
    <x v="0"/>
    <s v="Green Tags"/>
    <s v="NP-15"/>
    <s v="1182 MW"/>
    <s v="1.50/MWhr"/>
    <d v="2000-11-01T00:00:00"/>
    <d v="2000-11-30T00:00:00"/>
    <n v="0"/>
    <s v="Richter"/>
    <x v="0"/>
    <x v="4"/>
    <x v="0"/>
  </r>
  <r>
    <x v="69"/>
    <x v="5"/>
    <d v="2000-12-20T00:00:00"/>
    <x v="0"/>
    <x v="0"/>
    <x v="1"/>
    <x v="0"/>
    <s v="Green Tags"/>
    <s v="NP-15"/>
    <s v="7823 MW"/>
    <s v="1.50/MWhr"/>
    <d v="2000-11-01T00:00:00"/>
    <d v="2000-11-30T00:00:00"/>
    <n v="0"/>
    <s v="Richter"/>
    <x v="0"/>
    <x v="4"/>
    <x v="0"/>
  </r>
  <r>
    <x v="41"/>
    <x v="5"/>
    <d v="2000-12-20T00:00:00"/>
    <x v="0"/>
    <x v="0"/>
    <x v="1"/>
    <x v="0"/>
    <s v="Green Tags"/>
    <s v="SP-15"/>
    <s v="19,445 MW"/>
    <s v="1.61/MWhr"/>
    <d v="2000-11-01T00:00:00"/>
    <d v="2000-11-30T00:00:00"/>
    <n v="0"/>
    <s v="Richter"/>
    <x v="0"/>
    <x v="4"/>
    <x v="0"/>
  </r>
  <r>
    <x v="21"/>
    <x v="5"/>
    <d v="2000-12-20T00:00:00"/>
    <x v="0"/>
    <x v="0"/>
    <x v="0"/>
    <x v="0"/>
    <s v="Green Tags"/>
    <s v="SP-15/NP-15"/>
    <s v="28,450 MW"/>
    <s v="1.65/MWhr"/>
    <d v="2000-11-01T00:00:00"/>
    <d v="2000-11-30T00:00:00"/>
    <n v="2155.5"/>
    <s v="Richter"/>
    <x v="0"/>
    <x v="4"/>
    <x v="0"/>
  </r>
  <r>
    <x v="61"/>
    <x v="1"/>
    <d v="2000-12-22T00:00:00"/>
    <x v="0"/>
    <x v="0"/>
    <x v="1"/>
    <x v="0"/>
    <s v="Peak"/>
    <s v="NP-15 - COB"/>
    <s v="25 MW"/>
    <n v="125"/>
    <d v="2001-01-01T00:00:00"/>
    <d v="2001-01-31T00:00:00"/>
    <n v="105000"/>
    <s v="Crandall"/>
    <x v="4"/>
    <x v="6"/>
    <x v="0"/>
  </r>
  <r>
    <x v="5"/>
    <x v="1"/>
    <d v="2000-12-24T00:00:00"/>
    <x v="0"/>
    <x v="0"/>
    <x v="1"/>
    <x v="0"/>
    <s v="RTC"/>
    <s v="Mid-C"/>
    <s v="1.9 Million MWhrs"/>
    <s v="216/MWhr"/>
    <d v="2001-02-01T00:00:00"/>
    <d v="2001-09-30T00:00:00"/>
    <n v="32000000"/>
    <s v="Swerzbin"/>
    <x v="5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C163" firstHeaderRow="1" firstDataRow="1" firstDataCol="2" rowPageCount="1" colPageCount="1"/>
  <pivotFields count="18">
    <pivotField axis="axisRow" compact="0" outline="0" subtotalTop="0" showAll="0" includeNewItemsInFilter="1">
      <items count="179">
        <item m="1" x="79"/>
        <item m="1" x="151"/>
        <item m="1" x="130"/>
        <item x="47"/>
        <item m="1" x="150"/>
        <item x="45"/>
        <item x="17"/>
        <item x="50"/>
        <item m="1" x="120"/>
        <item x="31"/>
        <item m="1" x="165"/>
        <item m="1" x="164"/>
        <item x="6"/>
        <item m="1" x="143"/>
        <item m="1" x="119"/>
        <item m="1" x="135"/>
        <item m="1" x="80"/>
        <item m="1" x="81"/>
        <item x="5"/>
        <item m="1" x="174"/>
        <item m="1" x="82"/>
        <item m="1" x="160"/>
        <item m="1" x="83"/>
        <item m="1" x="173"/>
        <item x="13"/>
        <item m="1" x="147"/>
        <item x="29"/>
        <item m="1" x="84"/>
        <item m="1" x="137"/>
        <item m="1" x="139"/>
        <item m="1" x="122"/>
        <item x="0"/>
        <item m="1" x="166"/>
        <item m="1" x="85"/>
        <item m="1" x="86"/>
        <item m="1" x="131"/>
        <item m="1" x="177"/>
        <item m="1" x="162"/>
        <item m="1" x="123"/>
        <item m="1" x="87"/>
        <item x="58"/>
        <item m="1" x="88"/>
        <item x="76"/>
        <item m="1" x="89"/>
        <item m="1" x="90"/>
        <item m="1" x="172"/>
        <item m="1" x="175"/>
        <item m="1" x="91"/>
        <item x="4"/>
        <item x="48"/>
        <item m="1" x="117"/>
        <item m="1" x="92"/>
        <item m="1" x="93"/>
        <item x="14"/>
        <item x="59"/>
        <item m="1" x="142"/>
        <item x="41"/>
        <item x="1"/>
        <item m="1" x="94"/>
        <item m="1" x="138"/>
        <item m="1" x="159"/>
        <item m="1" x="163"/>
        <item m="1" x="136"/>
        <item m="1" x="156"/>
        <item x="11"/>
        <item m="1" x="146"/>
        <item m="1" x="148"/>
        <item x="2"/>
        <item m="1" x="95"/>
        <item x="21"/>
        <item m="1" x="96"/>
        <item x="65"/>
        <item m="1" x="97"/>
        <item x="23"/>
        <item m="1" x="171"/>
        <item x="24"/>
        <item m="1" x="98"/>
        <item m="1" x="99"/>
        <item x="8"/>
        <item m="1" x="134"/>
        <item x="77"/>
        <item x="32"/>
        <item m="1" x="127"/>
        <item x="51"/>
        <item m="1" x="168"/>
        <item x="22"/>
        <item m="1" x="100"/>
        <item m="1" x="101"/>
        <item m="1" x="153"/>
        <item m="1" x="128"/>
        <item x="57"/>
        <item m="1" x="125"/>
        <item x="62"/>
        <item x="40"/>
        <item x="42"/>
        <item x="37"/>
        <item m="1" x="102"/>
        <item m="1" x="103"/>
        <item x="3"/>
        <item x="33"/>
        <item x="26"/>
        <item m="1" x="126"/>
        <item m="1" x="104"/>
        <item x="71"/>
        <item m="1" x="124"/>
        <item x="25"/>
        <item x="68"/>
        <item m="1" x="158"/>
        <item m="1" x="161"/>
        <item x="15"/>
        <item m="1" x="121"/>
        <item x="56"/>
        <item x="30"/>
        <item m="1" x="133"/>
        <item x="19"/>
        <item m="1" x="105"/>
        <item m="1" x="106"/>
        <item m="1" x="107"/>
        <item x="10"/>
        <item x="34"/>
        <item m="1" x="118"/>
        <item m="1" x="155"/>
        <item x="12"/>
        <item x="64"/>
        <item m="1" x="144"/>
        <item x="16"/>
        <item x="61"/>
        <item m="1" x="129"/>
        <item x="74"/>
        <item x="78"/>
        <item x="63"/>
        <item x="28"/>
        <item x="52"/>
        <item x="43"/>
        <item x="73"/>
        <item m="1" x="108"/>
        <item x="9"/>
        <item x="44"/>
        <item m="1" x="140"/>
        <item m="1" x="157"/>
        <item x="53"/>
        <item x="72"/>
        <item m="1" x="145"/>
        <item x="70"/>
        <item x="35"/>
        <item m="1" x="116"/>
        <item m="1" x="169"/>
        <item m="1" x="170"/>
        <item m="1" x="109"/>
        <item x="38"/>
        <item m="1" x="110"/>
        <item m="1" x="111"/>
        <item m="1" x="112"/>
        <item m="1" x="113"/>
        <item x="55"/>
        <item m="1" x="141"/>
        <item m="1" x="132"/>
        <item m="1" x="154"/>
        <item x="67"/>
        <item x="46"/>
        <item m="1" x="149"/>
        <item x="18"/>
        <item m="1" x="114"/>
        <item x="54"/>
        <item m="1" x="115"/>
        <item x="27"/>
        <item x="39"/>
        <item x="75"/>
        <item x="20"/>
        <item x="49"/>
        <item x="36"/>
        <item x="66"/>
        <item x="7"/>
        <item m="1" x="167"/>
        <item m="1" x="176"/>
        <item x="60"/>
        <item x="69"/>
        <item m="1" x="152"/>
        <item t="default"/>
      </items>
    </pivotField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58">
        <item m="1" x="54"/>
        <item m="1" x="51"/>
        <item x="6"/>
        <item x="14"/>
        <item x="21"/>
        <item x="8"/>
        <item m="1" x="48"/>
        <item x="1"/>
        <item m="1" x="26"/>
        <item m="1" x="49"/>
        <item m="1" x="27"/>
        <item m="1" x="28"/>
        <item m="1" x="42"/>
        <item m="1" x="46"/>
        <item m="1" x="41"/>
        <item x="0"/>
        <item m="1" x="52"/>
        <item x="3"/>
        <item m="1" x="36"/>
        <item x="9"/>
        <item m="1" x="47"/>
        <item m="1" x="56"/>
        <item x="16"/>
        <item m="1" x="53"/>
        <item x="17"/>
        <item x="25"/>
        <item x="11"/>
        <item m="1" x="37"/>
        <item x="2"/>
        <item m="1" x="38"/>
        <item x="18"/>
        <item m="1" x="29"/>
        <item m="1" x="43"/>
        <item m="1" x="30"/>
        <item x="24"/>
        <item x="4"/>
        <item m="1" x="31"/>
        <item m="1" x="32"/>
        <item x="10"/>
        <item m="1" x="44"/>
        <item x="19"/>
        <item m="1" x="50"/>
        <item m="1" x="45"/>
        <item x="13"/>
        <item m="1" x="35"/>
        <item x="7"/>
        <item m="1" x="39"/>
        <item x="15"/>
        <item x="22"/>
        <item x="20"/>
        <item x="23"/>
        <item x="5"/>
        <item x="12"/>
        <item m="1" x="55"/>
        <item m="1" x="33"/>
        <item m="1" x="34"/>
        <item m="1" x="40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2">
    <field x="0"/>
    <field x="-2"/>
  </rowFields>
  <rowItems count="160">
    <i>
      <x v="3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9"/>
      <x/>
    </i>
    <i r="1" i="1">
      <x v="1"/>
    </i>
    <i>
      <x v="12"/>
      <x/>
    </i>
    <i r="1" i="1">
      <x v="1"/>
    </i>
    <i>
      <x v="18"/>
      <x/>
    </i>
    <i r="1" i="1">
      <x v="1"/>
    </i>
    <i>
      <x v="24"/>
      <x/>
    </i>
    <i r="1" i="1">
      <x v="1"/>
    </i>
    <i>
      <x v="26"/>
      <x/>
    </i>
    <i r="1" i="1">
      <x v="1"/>
    </i>
    <i>
      <x v="31"/>
      <x/>
    </i>
    <i r="1" i="1">
      <x v="1"/>
    </i>
    <i>
      <x v="40"/>
      <x/>
    </i>
    <i r="1" i="1">
      <x v="1"/>
    </i>
    <i>
      <x v="42"/>
      <x/>
    </i>
    <i r="1" i="1">
      <x v="1"/>
    </i>
    <i>
      <x v="48"/>
      <x/>
    </i>
    <i r="1" i="1">
      <x v="1"/>
    </i>
    <i>
      <x v="49"/>
      <x/>
    </i>
    <i r="1" i="1">
      <x v="1"/>
    </i>
    <i>
      <x v="53"/>
      <x/>
    </i>
    <i r="1" i="1">
      <x v="1"/>
    </i>
    <i>
      <x v="54"/>
      <x/>
    </i>
    <i r="1" i="1">
      <x v="1"/>
    </i>
    <i>
      <x v="56"/>
      <x/>
    </i>
    <i r="1" i="1">
      <x v="1"/>
    </i>
    <i>
      <x v="57"/>
      <x/>
    </i>
    <i r="1" i="1">
      <x v="1"/>
    </i>
    <i>
      <x v="64"/>
      <x/>
    </i>
    <i r="1" i="1">
      <x v="1"/>
    </i>
    <i>
      <x v="67"/>
      <x/>
    </i>
    <i r="1" i="1">
      <x v="1"/>
    </i>
    <i>
      <x v="69"/>
      <x/>
    </i>
    <i r="1" i="1">
      <x v="1"/>
    </i>
    <i>
      <x v="71"/>
      <x/>
    </i>
    <i r="1" i="1">
      <x v="1"/>
    </i>
    <i>
      <x v="73"/>
      <x/>
    </i>
    <i r="1" i="1">
      <x v="1"/>
    </i>
    <i>
      <x v="75"/>
      <x/>
    </i>
    <i r="1" i="1">
      <x v="1"/>
    </i>
    <i>
      <x v="78"/>
      <x/>
    </i>
    <i r="1" i="1">
      <x v="1"/>
    </i>
    <i>
      <x v="80"/>
      <x/>
    </i>
    <i r="1" i="1">
      <x v="1"/>
    </i>
    <i>
      <x v="81"/>
      <x/>
    </i>
    <i r="1" i="1">
      <x v="1"/>
    </i>
    <i>
      <x v="83"/>
      <x/>
    </i>
    <i r="1" i="1">
      <x v="1"/>
    </i>
    <i>
      <x v="85"/>
      <x/>
    </i>
    <i r="1" i="1">
      <x v="1"/>
    </i>
    <i>
      <x v="90"/>
      <x/>
    </i>
    <i r="1" i="1">
      <x v="1"/>
    </i>
    <i>
      <x v="92"/>
      <x/>
    </i>
    <i r="1" i="1">
      <x v="1"/>
    </i>
    <i>
      <x v="93"/>
      <x/>
    </i>
    <i r="1" i="1">
      <x v="1"/>
    </i>
    <i>
      <x v="94"/>
      <x/>
    </i>
    <i r="1" i="1">
      <x v="1"/>
    </i>
    <i>
      <x v="95"/>
      <x/>
    </i>
    <i r="1" i="1">
      <x v="1"/>
    </i>
    <i>
      <x v="98"/>
      <x/>
    </i>
    <i r="1" i="1">
      <x v="1"/>
    </i>
    <i>
      <x v="99"/>
      <x/>
    </i>
    <i r="1" i="1">
      <x v="1"/>
    </i>
    <i>
      <x v="100"/>
      <x/>
    </i>
    <i r="1" i="1">
      <x v="1"/>
    </i>
    <i>
      <x v="103"/>
      <x/>
    </i>
    <i r="1" i="1">
      <x v="1"/>
    </i>
    <i>
      <x v="105"/>
      <x/>
    </i>
    <i r="1" i="1">
      <x v="1"/>
    </i>
    <i>
      <x v="106"/>
      <x/>
    </i>
    <i r="1" i="1">
      <x v="1"/>
    </i>
    <i>
      <x v="109"/>
      <x/>
    </i>
    <i r="1" i="1">
      <x v="1"/>
    </i>
    <i>
      <x v="111"/>
      <x/>
    </i>
    <i r="1" i="1">
      <x v="1"/>
    </i>
    <i>
      <x v="112"/>
      <x/>
    </i>
    <i r="1" i="1">
      <x v="1"/>
    </i>
    <i>
      <x v="114"/>
      <x/>
    </i>
    <i r="1" i="1">
      <x v="1"/>
    </i>
    <i>
      <x v="118"/>
      <x/>
    </i>
    <i r="1" i="1">
      <x v="1"/>
    </i>
    <i>
      <x v="119"/>
      <x/>
    </i>
    <i r="1" i="1">
      <x v="1"/>
    </i>
    <i>
      <x v="122"/>
      <x/>
    </i>
    <i r="1" i="1">
      <x v="1"/>
    </i>
    <i>
      <x v="123"/>
      <x/>
    </i>
    <i r="1" i="1">
      <x v="1"/>
    </i>
    <i>
      <x v="125"/>
      <x/>
    </i>
    <i r="1" i="1">
      <x v="1"/>
    </i>
    <i>
      <x v="126"/>
      <x/>
    </i>
    <i r="1" i="1">
      <x v="1"/>
    </i>
    <i>
      <x v="128"/>
      <x/>
    </i>
    <i r="1" i="1">
      <x v="1"/>
    </i>
    <i>
      <x v="129"/>
      <x/>
    </i>
    <i r="1" i="1">
      <x v="1"/>
    </i>
    <i>
      <x v="130"/>
      <x/>
    </i>
    <i r="1" i="1">
      <x v="1"/>
    </i>
    <i>
      <x v="131"/>
      <x/>
    </i>
    <i r="1" i="1">
      <x v="1"/>
    </i>
    <i>
      <x v="132"/>
      <x/>
    </i>
    <i r="1" i="1">
      <x v="1"/>
    </i>
    <i>
      <x v="133"/>
      <x/>
    </i>
    <i r="1" i="1">
      <x v="1"/>
    </i>
    <i>
      <x v="134"/>
      <x/>
    </i>
    <i r="1" i="1">
      <x v="1"/>
    </i>
    <i>
      <x v="136"/>
      <x/>
    </i>
    <i r="1" i="1">
      <x v="1"/>
    </i>
    <i>
      <x v="137"/>
      <x/>
    </i>
    <i r="1" i="1">
      <x v="1"/>
    </i>
    <i>
      <x v="140"/>
      <x/>
    </i>
    <i r="1" i="1">
      <x v="1"/>
    </i>
    <i>
      <x v="141"/>
      <x/>
    </i>
    <i r="1" i="1">
      <x v="1"/>
    </i>
    <i>
      <x v="143"/>
      <x/>
    </i>
    <i r="1" i="1">
      <x v="1"/>
    </i>
    <i>
      <x v="144"/>
      <x/>
    </i>
    <i r="1" i="1">
      <x v="1"/>
    </i>
    <i>
      <x v="149"/>
      <x/>
    </i>
    <i r="1" i="1">
      <x v="1"/>
    </i>
    <i>
      <x v="154"/>
      <x/>
    </i>
    <i r="1" i="1">
      <x v="1"/>
    </i>
    <i>
      <x v="158"/>
      <x/>
    </i>
    <i r="1" i="1">
      <x v="1"/>
    </i>
    <i>
      <x v="159"/>
      <x/>
    </i>
    <i r="1" i="1">
      <x v="1"/>
    </i>
    <i>
      <x v="161"/>
      <x/>
    </i>
    <i r="1" i="1">
      <x v="1"/>
    </i>
    <i>
      <x v="163"/>
      <x/>
    </i>
    <i r="1" i="1">
      <x v="1"/>
    </i>
    <i>
      <x v="165"/>
      <x/>
    </i>
    <i r="1" i="1">
      <x v="1"/>
    </i>
    <i>
      <x v="166"/>
      <x/>
    </i>
    <i r="1" i="1">
      <x v="1"/>
    </i>
    <i>
      <x v="167"/>
      <x/>
    </i>
    <i r="1" i="1">
      <x v="1"/>
    </i>
    <i>
      <x v="168"/>
      <x/>
    </i>
    <i r="1" i="1">
      <x v="1"/>
    </i>
    <i>
      <x v="169"/>
      <x/>
    </i>
    <i r="1" i="1">
      <x v="1"/>
    </i>
    <i>
      <x v="170"/>
      <x/>
    </i>
    <i r="1" i="1">
      <x v="1"/>
    </i>
    <i>
      <x v="171"/>
      <x/>
    </i>
    <i r="1" i="1">
      <x v="1"/>
    </i>
    <i>
      <x v="172"/>
      <x/>
    </i>
    <i r="1" i="1">
      <x v="1"/>
    </i>
    <i>
      <x v="175"/>
      <x/>
    </i>
    <i r="1" i="1">
      <x v="1"/>
    </i>
    <i>
      <x v="176"/>
      <x/>
    </i>
    <i r="1" i="1">
      <x v="1"/>
    </i>
    <i t="grand">
      <x/>
    </i>
    <i t="grand" i="1">
      <x/>
    </i>
  </rowItems>
  <colItems count="1">
    <i/>
  </colItems>
  <pageFields count="1">
    <pageField fld="15" hier="0"/>
  </pageFields>
  <dataFields count="2">
    <dataField name="Sum of Value " fld="13" baseField="0" baseItem="0"/>
    <dataField name="Count of Value" fld="1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colGrandTotals="0" itemPrintTitles="1" indent="0" compact="0" compactData="0" gridDropZones="1">
  <location ref="E3:G57" firstHeaderRow="1" firstDataRow="1" firstDataCol="2" rowPageCount="1" colPageCount="1"/>
  <pivotFields count="18">
    <pivotField axis="axisPage" compact="0" outline="0" subtotalTop="0" showAll="0" includeNewItemsInFilter="1">
      <items count="179">
        <item m="1" x="79"/>
        <item m="1" x="151"/>
        <item m="1" x="130"/>
        <item x="47"/>
        <item m="1" x="150"/>
        <item x="45"/>
        <item x="17"/>
        <item x="50"/>
        <item m="1" x="120"/>
        <item x="31"/>
        <item m="1" x="165"/>
        <item m="1" x="164"/>
        <item x="6"/>
        <item m="1" x="143"/>
        <item m="1" x="119"/>
        <item m="1" x="135"/>
        <item m="1" x="80"/>
        <item m="1" x="81"/>
        <item x="5"/>
        <item m="1" x="174"/>
        <item m="1" x="82"/>
        <item m="1" x="160"/>
        <item m="1" x="83"/>
        <item m="1" x="173"/>
        <item x="13"/>
        <item m="1" x="147"/>
        <item x="29"/>
        <item m="1" x="84"/>
        <item m="1" x="137"/>
        <item m="1" x="139"/>
        <item m="1" x="122"/>
        <item x="0"/>
        <item m="1" x="166"/>
        <item m="1" x="85"/>
        <item m="1" x="86"/>
        <item m="1" x="131"/>
        <item m="1" x="177"/>
        <item m="1" x="162"/>
        <item m="1" x="123"/>
        <item m="1" x="87"/>
        <item x="58"/>
        <item m="1" x="88"/>
        <item x="76"/>
        <item m="1" x="89"/>
        <item m="1" x="90"/>
        <item m="1" x="172"/>
        <item m="1" x="175"/>
        <item m="1" x="91"/>
        <item x="4"/>
        <item x="48"/>
        <item m="1" x="117"/>
        <item m="1" x="92"/>
        <item m="1" x="93"/>
        <item x="14"/>
        <item x="59"/>
        <item m="1" x="142"/>
        <item x="41"/>
        <item x="1"/>
        <item m="1" x="94"/>
        <item m="1" x="138"/>
        <item m="1" x="159"/>
        <item m="1" x="163"/>
        <item m="1" x="136"/>
        <item m="1" x="156"/>
        <item x="11"/>
        <item m="1" x="146"/>
        <item m="1" x="148"/>
        <item x="2"/>
        <item m="1" x="95"/>
        <item x="21"/>
        <item m="1" x="96"/>
        <item x="65"/>
        <item m="1" x="97"/>
        <item x="23"/>
        <item m="1" x="171"/>
        <item x="24"/>
        <item m="1" x="98"/>
        <item m="1" x="99"/>
        <item x="8"/>
        <item m="1" x="134"/>
        <item x="77"/>
        <item x="32"/>
        <item m="1" x="127"/>
        <item x="51"/>
        <item m="1" x="168"/>
        <item x="22"/>
        <item m="1" x="100"/>
        <item m="1" x="101"/>
        <item m="1" x="153"/>
        <item m="1" x="128"/>
        <item x="57"/>
        <item m="1" x="125"/>
        <item x="62"/>
        <item x="40"/>
        <item x="42"/>
        <item x="37"/>
        <item m="1" x="102"/>
        <item m="1" x="103"/>
        <item x="3"/>
        <item x="33"/>
        <item x="26"/>
        <item m="1" x="126"/>
        <item m="1" x="104"/>
        <item x="71"/>
        <item m="1" x="124"/>
        <item x="25"/>
        <item x="68"/>
        <item m="1" x="158"/>
        <item m="1" x="161"/>
        <item x="15"/>
        <item m="1" x="121"/>
        <item x="56"/>
        <item x="30"/>
        <item m="1" x="133"/>
        <item x="19"/>
        <item m="1" x="105"/>
        <item m="1" x="106"/>
        <item m="1" x="107"/>
        <item x="10"/>
        <item x="34"/>
        <item m="1" x="118"/>
        <item m="1" x="155"/>
        <item x="12"/>
        <item x="64"/>
        <item m="1" x="144"/>
        <item x="16"/>
        <item x="61"/>
        <item m="1" x="129"/>
        <item x="74"/>
        <item x="78"/>
        <item x="63"/>
        <item x="28"/>
        <item x="52"/>
        <item x="43"/>
        <item x="73"/>
        <item m="1" x="108"/>
        <item x="9"/>
        <item x="44"/>
        <item m="1" x="140"/>
        <item m="1" x="157"/>
        <item x="53"/>
        <item x="72"/>
        <item m="1" x="145"/>
        <item x="70"/>
        <item x="35"/>
        <item m="1" x="116"/>
        <item m="1" x="169"/>
        <item m="1" x="170"/>
        <item m="1" x="109"/>
        <item x="38"/>
        <item m="1" x="110"/>
        <item m="1" x="111"/>
        <item m="1" x="112"/>
        <item m="1" x="113"/>
        <item x="55"/>
        <item m="1" x="141"/>
        <item m="1" x="132"/>
        <item m="1" x="154"/>
        <item x="67"/>
        <item x="46"/>
        <item m="1" x="149"/>
        <item x="18"/>
        <item m="1" x="114"/>
        <item x="54"/>
        <item m="1" x="115"/>
        <item x="27"/>
        <item x="39"/>
        <item x="75"/>
        <item x="20"/>
        <item x="49"/>
        <item x="36"/>
        <item x="66"/>
        <item x="7"/>
        <item m="1" x="167"/>
        <item m="1" x="176"/>
        <item x="60"/>
        <item x="69"/>
        <item m="1" x="152"/>
        <item t="default"/>
      </items>
    </pivotField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8">
        <item x="3"/>
        <item x="5"/>
        <item x="6"/>
        <item x="2"/>
        <item x="11"/>
        <item x="16"/>
        <item x="0"/>
        <item x="4"/>
        <item x="7"/>
        <item x="21"/>
        <item x="20"/>
        <item x="17"/>
        <item x="14"/>
        <item x="1"/>
        <item m="1" x="31"/>
        <item x="8"/>
        <item x="12"/>
        <item x="10"/>
        <item x="13"/>
        <item x="15"/>
        <item x="9"/>
        <item x="23"/>
        <item x="19"/>
        <item x="22"/>
        <item x="24"/>
        <item x="18"/>
        <item m="1" x="55"/>
        <item m="1" x="26"/>
        <item m="1" x="27"/>
        <item m="1" x="28"/>
        <item m="1" x="29"/>
        <item m="1" x="3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50"/>
        <item m="1" x="48"/>
        <item m="1" x="49"/>
        <item m="1" x="51"/>
        <item m="1" x="52"/>
        <item m="1" x="53"/>
        <item m="1" x="54"/>
        <item x="25"/>
        <item m="1" x="56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2">
    <field x="15"/>
    <field x="-2"/>
  </rowFields>
  <rowItems count="5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55"/>
      <x/>
    </i>
    <i r="1" i="1">
      <x v="1"/>
    </i>
    <i t="grand">
      <x/>
    </i>
    <i t="grand" i="1">
      <x/>
    </i>
  </rowItems>
  <colItems count="1">
    <i/>
  </colItems>
  <pageFields count="1">
    <pageField fld="0" hier="0"/>
  </pageFields>
  <dataFields count="2">
    <dataField name="Sum of Value " fld="13" baseField="0" baseItem="0" numFmtId="44"/>
    <dataField name="Count of Value " fld="13" subtotal="count" baseField="0" baseItem="0" numFmtId="43"/>
  </dataFields>
  <formats count="4"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PriceData1">
    <pageSetUpPr fitToPage="1"/>
  </sheetPr>
  <dimension ref="A1:DU213"/>
  <sheetViews>
    <sheetView tabSelected="1" zoomScale="75" workbookViewId="0">
      <pane ySplit="4" topLeftCell="A5" activePane="bottomLeft" state="frozen"/>
      <selection pane="bottomLeft" activeCell="A5" sqref="A5"/>
    </sheetView>
  </sheetViews>
  <sheetFormatPr defaultRowHeight="12.75"/>
  <cols>
    <col min="1" max="1" width="11.42578125" style="41" bestFit="1" customWidth="1"/>
    <col min="2" max="2" width="12.7109375" style="21" bestFit="1" customWidth="1"/>
    <col min="3" max="3" width="20.7109375" style="21" bestFit="1" customWidth="1"/>
    <col min="4" max="4" width="6.5703125" style="47" bestFit="1" customWidth="1"/>
    <col min="5" max="5" width="13.5703125" style="39" customWidth="1"/>
    <col min="6" max="6" width="9.42578125" style="39" bestFit="1" customWidth="1"/>
    <col min="7" max="7" width="13.28515625" style="45" bestFit="1" customWidth="1"/>
    <col min="8" max="8" width="2.7109375" style="15" customWidth="1"/>
    <col min="9" max="9" width="6.85546875" style="15" bestFit="1" customWidth="1"/>
    <col min="10" max="10" width="4.85546875" style="15" bestFit="1" customWidth="1"/>
    <col min="11" max="11" width="5.28515625" style="15" bestFit="1" customWidth="1"/>
    <col min="12" max="12" width="5.140625" style="15" bestFit="1" customWidth="1"/>
    <col min="13" max="13" width="6.85546875" style="15" bestFit="1" customWidth="1"/>
    <col min="14" max="14" width="2.7109375" style="15" customWidth="1"/>
    <col min="15" max="15" width="9.5703125" style="15" hidden="1" customWidth="1"/>
    <col min="16" max="17" width="9.28515625" style="15" hidden="1" customWidth="1"/>
    <col min="18" max="18" width="6.7109375" style="15" hidden="1" customWidth="1"/>
    <col min="19" max="22" width="7.7109375" style="15" hidden="1" customWidth="1"/>
    <col min="23" max="23" width="10.28515625" style="15" hidden="1" customWidth="1"/>
    <col min="24" max="24" width="10.28515625" hidden="1" customWidth="1"/>
    <col min="25" max="27" width="9.28515625" hidden="1" customWidth="1"/>
    <col min="28" max="28" width="10.28515625" hidden="1" customWidth="1"/>
    <col min="29" max="29" width="9.28515625" hidden="1" customWidth="1"/>
    <col min="30" max="31" width="10.28515625" hidden="1" customWidth="1"/>
    <col min="32" max="32" width="9.28515625" hidden="1" customWidth="1"/>
    <col min="33" max="33" width="10.28515625" hidden="1" customWidth="1"/>
    <col min="34" max="35" width="9.28515625" hidden="1" customWidth="1"/>
    <col min="36" max="37" width="10.28515625" hidden="1" customWidth="1"/>
    <col min="38" max="38" width="9.28515625" hidden="1" customWidth="1"/>
    <col min="39" max="41" width="10.28515625" hidden="1" customWidth="1"/>
    <col min="42" max="42" width="9.28515625" hidden="1" customWidth="1"/>
    <col min="43" max="43" width="10.28515625" hidden="1" customWidth="1"/>
    <col min="44" max="44" width="9.28515625" hidden="1" customWidth="1"/>
    <col min="45" max="45" width="6.5703125" hidden="1" customWidth="1"/>
    <col min="46" max="46" width="9.28515625" hidden="1" customWidth="1"/>
    <col min="47" max="48" width="10.28515625" hidden="1" customWidth="1"/>
    <col min="49" max="49" width="9.28515625" hidden="1" customWidth="1"/>
    <col min="50" max="50" width="11.28515625" hidden="1" customWidth="1"/>
    <col min="51" max="51" width="14.140625" hidden="1" customWidth="1"/>
    <col min="52" max="52" width="0" hidden="1" customWidth="1"/>
    <col min="53" max="53" width="9.5703125" style="15" hidden="1" customWidth="1"/>
    <col min="54" max="61" width="8.5703125" style="15" hidden="1" customWidth="1"/>
    <col min="62" max="88" width="0" hidden="1" customWidth="1"/>
    <col min="90" max="90" width="10.28515625" hidden="1" customWidth="1"/>
    <col min="91" max="91" width="12.85546875" hidden="1" customWidth="1"/>
    <col min="92" max="92" width="11.28515625" hidden="1" customWidth="1"/>
    <col min="93" max="94" width="12.85546875" hidden="1" customWidth="1"/>
    <col min="95" max="96" width="11.28515625" hidden="1" customWidth="1"/>
    <col min="97" max="98" width="12.85546875" hidden="1" customWidth="1"/>
    <col min="99" max="103" width="11.28515625" hidden="1" customWidth="1"/>
    <col min="104" max="104" width="12.85546875" hidden="1" customWidth="1"/>
    <col min="105" max="106" width="11.28515625" hidden="1" customWidth="1"/>
    <col min="107" max="107" width="12.85546875" hidden="1" customWidth="1"/>
    <col min="108" max="109" width="11.28515625" hidden="1" customWidth="1"/>
    <col min="110" max="111" width="12.85546875" hidden="1" customWidth="1"/>
    <col min="112" max="114" width="11.28515625" hidden="1" customWidth="1"/>
    <col min="115" max="115" width="12.85546875" hidden="1" customWidth="1"/>
    <col min="116" max="116" width="11.28515625" hidden="1" customWidth="1"/>
    <col min="117" max="118" width="12.85546875" hidden="1" customWidth="1"/>
    <col min="119" max="119" width="9.28515625" hidden="1" customWidth="1"/>
    <col min="120" max="120" width="11.28515625" hidden="1" customWidth="1"/>
    <col min="121" max="123" width="12.85546875" hidden="1" customWidth="1"/>
  </cols>
  <sheetData>
    <row r="1" spans="1:125" ht="13.5" thickBot="1"/>
    <row r="2" spans="1:125">
      <c r="O2" s="76" t="s">
        <v>194</v>
      </c>
      <c r="P2" s="92">
        <v>24</v>
      </c>
      <c r="Q2" s="92">
        <v>24</v>
      </c>
      <c r="R2" s="92">
        <v>24</v>
      </c>
      <c r="S2" s="92">
        <v>24</v>
      </c>
      <c r="T2" s="92">
        <v>24</v>
      </c>
      <c r="U2" s="92">
        <v>24</v>
      </c>
      <c r="V2" s="92">
        <v>24</v>
      </c>
      <c r="W2" s="92">
        <v>16</v>
      </c>
      <c r="X2" s="92">
        <v>16</v>
      </c>
      <c r="Y2" s="92">
        <v>16</v>
      </c>
      <c r="Z2" s="92">
        <v>16</v>
      </c>
      <c r="AA2" s="92">
        <v>16</v>
      </c>
      <c r="AB2" s="92">
        <v>16</v>
      </c>
      <c r="AC2" s="92">
        <v>16</v>
      </c>
      <c r="AD2" s="92">
        <v>16</v>
      </c>
      <c r="AE2" s="92">
        <v>16</v>
      </c>
      <c r="AF2" s="92">
        <v>16</v>
      </c>
      <c r="AG2" s="92">
        <v>16</v>
      </c>
      <c r="AH2" s="92">
        <v>16</v>
      </c>
      <c r="AI2" s="92">
        <v>16</v>
      </c>
      <c r="AJ2" s="92">
        <v>16</v>
      </c>
      <c r="AK2" s="92">
        <v>16</v>
      </c>
      <c r="AL2" s="92">
        <v>16</v>
      </c>
      <c r="AM2" s="92">
        <v>16</v>
      </c>
      <c r="AN2" s="92">
        <v>16</v>
      </c>
      <c r="AO2" s="92">
        <v>16</v>
      </c>
      <c r="AP2" s="92">
        <v>16</v>
      </c>
      <c r="AQ2" s="92">
        <v>16</v>
      </c>
      <c r="AR2" s="92">
        <v>16</v>
      </c>
      <c r="AS2" s="92">
        <v>16</v>
      </c>
      <c r="AT2" s="92">
        <v>8</v>
      </c>
      <c r="AU2" s="92">
        <v>8</v>
      </c>
      <c r="AV2" s="92">
        <v>8</v>
      </c>
      <c r="AW2" s="93">
        <v>8</v>
      </c>
      <c r="AX2" s="96"/>
      <c r="AY2" s="78"/>
      <c r="BA2" s="76" t="s">
        <v>3</v>
      </c>
      <c r="BB2" s="92">
        <v>24</v>
      </c>
      <c r="BC2" s="92">
        <v>24</v>
      </c>
      <c r="BD2" s="92">
        <v>24</v>
      </c>
      <c r="BE2" s="92">
        <v>24</v>
      </c>
      <c r="BF2" s="92">
        <v>24</v>
      </c>
      <c r="BG2" s="92">
        <v>24</v>
      </c>
      <c r="BH2" s="92">
        <v>24</v>
      </c>
      <c r="BI2" s="92">
        <v>16</v>
      </c>
      <c r="BJ2" s="92">
        <v>16</v>
      </c>
      <c r="BK2" s="92">
        <v>16</v>
      </c>
      <c r="BL2" s="92">
        <v>16</v>
      </c>
      <c r="BM2" s="92">
        <v>16</v>
      </c>
      <c r="BN2" s="92">
        <v>16</v>
      </c>
      <c r="BO2" s="92">
        <v>16</v>
      </c>
      <c r="BP2" s="92">
        <v>16</v>
      </c>
      <c r="BQ2" s="92">
        <v>16</v>
      </c>
      <c r="BR2" s="92">
        <v>16</v>
      </c>
      <c r="BS2" s="92">
        <v>16</v>
      </c>
      <c r="BT2" s="92">
        <v>16</v>
      </c>
      <c r="BU2" s="92">
        <v>16</v>
      </c>
      <c r="BV2" s="92">
        <v>16</v>
      </c>
      <c r="BW2" s="92">
        <v>16</v>
      </c>
      <c r="BX2" s="92">
        <v>16</v>
      </c>
      <c r="BY2" s="92">
        <v>16</v>
      </c>
      <c r="BZ2" s="92">
        <v>16</v>
      </c>
      <c r="CA2" s="92">
        <v>16</v>
      </c>
      <c r="CB2" s="92">
        <v>16</v>
      </c>
      <c r="CC2" s="92">
        <v>16</v>
      </c>
      <c r="CD2" s="92">
        <v>16</v>
      </c>
      <c r="CE2" s="92">
        <v>16</v>
      </c>
      <c r="CF2" s="92">
        <v>8</v>
      </c>
      <c r="CG2" s="92">
        <v>8</v>
      </c>
      <c r="CH2" s="92">
        <v>8</v>
      </c>
      <c r="CI2" s="93">
        <v>8</v>
      </c>
      <c r="CK2" s="107" t="s">
        <v>197</v>
      </c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8"/>
      <c r="DT2" s="117" t="s">
        <v>198</v>
      </c>
      <c r="DU2" s="118"/>
    </row>
    <row r="3" spans="1:125">
      <c r="O3" s="79"/>
      <c r="P3" s="94"/>
      <c r="Q3" s="94">
        <v>1</v>
      </c>
      <c r="R3" s="94">
        <f t="shared" ref="R3:AW3" si="0">Q3+1</f>
        <v>2</v>
      </c>
      <c r="S3" s="94">
        <f t="shared" si="0"/>
        <v>3</v>
      </c>
      <c r="T3" s="94">
        <f t="shared" si="0"/>
        <v>4</v>
      </c>
      <c r="U3" s="94">
        <f t="shared" si="0"/>
        <v>5</v>
      </c>
      <c r="V3" s="94">
        <f t="shared" si="0"/>
        <v>6</v>
      </c>
      <c r="W3" s="94">
        <f t="shared" si="0"/>
        <v>7</v>
      </c>
      <c r="X3" s="94">
        <f t="shared" si="0"/>
        <v>8</v>
      </c>
      <c r="Y3" s="94">
        <f t="shared" si="0"/>
        <v>9</v>
      </c>
      <c r="Z3" s="94">
        <f t="shared" si="0"/>
        <v>10</v>
      </c>
      <c r="AA3" s="94">
        <f t="shared" si="0"/>
        <v>11</v>
      </c>
      <c r="AB3" s="94">
        <f t="shared" si="0"/>
        <v>12</v>
      </c>
      <c r="AC3" s="94">
        <f t="shared" si="0"/>
        <v>13</v>
      </c>
      <c r="AD3" s="94">
        <f t="shared" si="0"/>
        <v>14</v>
      </c>
      <c r="AE3" s="94">
        <f t="shared" si="0"/>
        <v>15</v>
      </c>
      <c r="AF3" s="94">
        <f t="shared" si="0"/>
        <v>16</v>
      </c>
      <c r="AG3" s="94">
        <f t="shared" si="0"/>
        <v>17</v>
      </c>
      <c r="AH3" s="94">
        <f t="shared" si="0"/>
        <v>18</v>
      </c>
      <c r="AI3" s="94">
        <f t="shared" si="0"/>
        <v>19</v>
      </c>
      <c r="AJ3" s="94">
        <f t="shared" si="0"/>
        <v>20</v>
      </c>
      <c r="AK3" s="94">
        <f t="shared" si="0"/>
        <v>21</v>
      </c>
      <c r="AL3" s="94">
        <f t="shared" si="0"/>
        <v>22</v>
      </c>
      <c r="AM3" s="94">
        <f t="shared" si="0"/>
        <v>23</v>
      </c>
      <c r="AN3" s="94">
        <f t="shared" si="0"/>
        <v>24</v>
      </c>
      <c r="AO3" s="94">
        <f t="shared" si="0"/>
        <v>25</v>
      </c>
      <c r="AP3" s="94">
        <f t="shared" si="0"/>
        <v>26</v>
      </c>
      <c r="AQ3" s="94">
        <f t="shared" si="0"/>
        <v>27</v>
      </c>
      <c r="AR3" s="94">
        <f t="shared" si="0"/>
        <v>28</v>
      </c>
      <c r="AS3" s="94">
        <f t="shared" si="0"/>
        <v>29</v>
      </c>
      <c r="AT3" s="94">
        <f t="shared" si="0"/>
        <v>30</v>
      </c>
      <c r="AU3" s="94">
        <f t="shared" si="0"/>
        <v>31</v>
      </c>
      <c r="AV3" s="94">
        <f t="shared" si="0"/>
        <v>32</v>
      </c>
      <c r="AW3" s="95">
        <f t="shared" si="0"/>
        <v>33</v>
      </c>
      <c r="AX3" s="97" t="s">
        <v>20</v>
      </c>
      <c r="AY3" s="98" t="s">
        <v>20</v>
      </c>
      <c r="BA3" s="79"/>
      <c r="BB3" s="94"/>
      <c r="BC3" s="94">
        <v>1</v>
      </c>
      <c r="BD3" s="94">
        <f>BC3+1</f>
        <v>2</v>
      </c>
      <c r="BE3" s="94">
        <f t="shared" ref="BE3:CI3" si="1">BD3+1</f>
        <v>3</v>
      </c>
      <c r="BF3" s="94">
        <f t="shared" si="1"/>
        <v>4</v>
      </c>
      <c r="BG3" s="94">
        <f t="shared" si="1"/>
        <v>5</v>
      </c>
      <c r="BH3" s="94">
        <f t="shared" si="1"/>
        <v>6</v>
      </c>
      <c r="BI3" s="94">
        <f t="shared" si="1"/>
        <v>7</v>
      </c>
      <c r="BJ3" s="94">
        <f t="shared" si="1"/>
        <v>8</v>
      </c>
      <c r="BK3" s="94">
        <f t="shared" si="1"/>
        <v>9</v>
      </c>
      <c r="BL3" s="94">
        <f t="shared" si="1"/>
        <v>10</v>
      </c>
      <c r="BM3" s="94">
        <f t="shared" si="1"/>
        <v>11</v>
      </c>
      <c r="BN3" s="94">
        <f t="shared" si="1"/>
        <v>12</v>
      </c>
      <c r="BO3" s="94">
        <f t="shared" si="1"/>
        <v>13</v>
      </c>
      <c r="BP3" s="94">
        <f t="shared" si="1"/>
        <v>14</v>
      </c>
      <c r="BQ3" s="94">
        <f t="shared" si="1"/>
        <v>15</v>
      </c>
      <c r="BR3" s="94">
        <f t="shared" si="1"/>
        <v>16</v>
      </c>
      <c r="BS3" s="94">
        <f t="shared" si="1"/>
        <v>17</v>
      </c>
      <c r="BT3" s="94">
        <f t="shared" si="1"/>
        <v>18</v>
      </c>
      <c r="BU3" s="94">
        <f t="shared" si="1"/>
        <v>19</v>
      </c>
      <c r="BV3" s="94">
        <f t="shared" si="1"/>
        <v>20</v>
      </c>
      <c r="BW3" s="94">
        <f t="shared" si="1"/>
        <v>21</v>
      </c>
      <c r="BX3" s="94">
        <f t="shared" si="1"/>
        <v>22</v>
      </c>
      <c r="BY3" s="94">
        <f t="shared" si="1"/>
        <v>23</v>
      </c>
      <c r="BZ3" s="94">
        <f t="shared" si="1"/>
        <v>24</v>
      </c>
      <c r="CA3" s="94">
        <f t="shared" si="1"/>
        <v>25</v>
      </c>
      <c r="CB3" s="94">
        <f t="shared" si="1"/>
        <v>26</v>
      </c>
      <c r="CC3" s="94">
        <f t="shared" si="1"/>
        <v>27</v>
      </c>
      <c r="CD3" s="94">
        <f t="shared" si="1"/>
        <v>28</v>
      </c>
      <c r="CE3" s="94">
        <f t="shared" si="1"/>
        <v>29</v>
      </c>
      <c r="CF3" s="94">
        <f t="shared" si="1"/>
        <v>30</v>
      </c>
      <c r="CG3" s="94">
        <f t="shared" si="1"/>
        <v>31</v>
      </c>
      <c r="CH3" s="94">
        <f t="shared" si="1"/>
        <v>32</v>
      </c>
      <c r="CI3" s="95">
        <f t="shared" si="1"/>
        <v>33</v>
      </c>
      <c r="CK3" s="108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109"/>
      <c r="DT3" s="97" t="s">
        <v>38</v>
      </c>
      <c r="DU3" s="98" t="s">
        <v>188</v>
      </c>
    </row>
    <row r="4" spans="1:125" s="18" customFormat="1">
      <c r="A4" s="40" t="s">
        <v>0</v>
      </c>
      <c r="B4" s="10" t="s">
        <v>1</v>
      </c>
      <c r="C4" s="10" t="s">
        <v>2</v>
      </c>
      <c r="D4" s="46" t="s">
        <v>3</v>
      </c>
      <c r="E4" s="38" t="s">
        <v>4</v>
      </c>
      <c r="F4" s="38" t="s">
        <v>5</v>
      </c>
      <c r="G4" s="44" t="s">
        <v>6</v>
      </c>
      <c r="H4" s="16"/>
      <c r="I4" s="16" t="s">
        <v>193</v>
      </c>
      <c r="J4" s="16" t="s">
        <v>190</v>
      </c>
      <c r="K4" s="16" t="s">
        <v>191</v>
      </c>
      <c r="L4" s="16" t="s">
        <v>192</v>
      </c>
      <c r="M4" s="16" t="s">
        <v>20</v>
      </c>
      <c r="N4" s="16"/>
      <c r="O4" s="80"/>
      <c r="P4" s="81"/>
      <c r="Q4" s="81"/>
      <c r="R4" s="81"/>
      <c r="S4" s="81"/>
      <c r="T4" s="81"/>
      <c r="U4" s="81"/>
      <c r="V4" s="81"/>
      <c r="W4" s="81"/>
      <c r="X4" s="81"/>
      <c r="Y4" s="82"/>
      <c r="Z4" s="82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83"/>
      <c r="AX4" s="99" t="s">
        <v>196</v>
      </c>
      <c r="AY4" s="100" t="s">
        <v>195</v>
      </c>
      <c r="BA4" s="80"/>
      <c r="BB4" s="81"/>
      <c r="BC4" s="81"/>
      <c r="BD4" s="81"/>
      <c r="BE4" s="81"/>
      <c r="BF4" s="81"/>
      <c r="BG4" s="81"/>
      <c r="BH4" s="81"/>
      <c r="BI4" s="81"/>
      <c r="BJ4" s="81"/>
      <c r="BK4" s="82"/>
      <c r="BL4" s="82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83"/>
      <c r="CK4" s="110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83"/>
      <c r="DT4" s="99" t="s">
        <v>3</v>
      </c>
      <c r="DU4" s="100" t="s">
        <v>3</v>
      </c>
    </row>
    <row r="5" spans="1:125">
      <c r="A5" s="42" t="s">
        <v>187</v>
      </c>
      <c r="B5" s="21" t="s">
        <v>47</v>
      </c>
      <c r="C5" s="21">
        <v>50</v>
      </c>
      <c r="D5" s="47">
        <v>49</v>
      </c>
      <c r="E5" s="39">
        <v>36770</v>
      </c>
      <c r="F5" s="39">
        <v>38717</v>
      </c>
      <c r="G5" s="45" t="s">
        <v>142</v>
      </c>
      <c r="I5" s="20">
        <v>20</v>
      </c>
      <c r="J5" s="20">
        <v>5</v>
      </c>
      <c r="K5" s="20">
        <v>4</v>
      </c>
      <c r="L5" s="20">
        <v>1</v>
      </c>
      <c r="M5" s="20">
        <v>30</v>
      </c>
      <c r="O5" s="84">
        <v>36770</v>
      </c>
      <c r="P5" s="85">
        <f>IF(AND(O5&gt;=$E$5,O5&lt;=$F$5),$C$5*P$2*$M5,0)</f>
        <v>36000</v>
      </c>
      <c r="Q5" s="85">
        <f t="shared" ref="Q5:V5" ca="1" si="2">IF(AND($O5&gt;=OFFSET($E$5,Q$3,0),$O5&lt;=OFFSET($F$5,Q$3,0)),OFFSET($C$5,Q$3,0)*Q$2*$M5,0)</f>
        <v>36000</v>
      </c>
      <c r="R5" s="85">
        <f t="shared" ca="1" si="2"/>
        <v>0</v>
      </c>
      <c r="S5" s="85">
        <f t="shared" ca="1" si="2"/>
        <v>0</v>
      </c>
      <c r="T5" s="85">
        <f t="shared" ca="1" si="2"/>
        <v>0</v>
      </c>
      <c r="U5" s="85">
        <f t="shared" ca="1" si="2"/>
        <v>0</v>
      </c>
      <c r="V5" s="85">
        <f t="shared" ca="1" si="2"/>
        <v>0</v>
      </c>
      <c r="W5" s="86">
        <f t="shared" ref="W5:W36" ca="1" si="3">IF(AND($O5&gt;=OFFSET($E$5,W$3,0),$O5&lt;=OFFSET($F$5,W$3,0)),OFFSET($C$5,W$3,0)*W$2*($I5+$J5),0)</f>
        <v>0</v>
      </c>
      <c r="X5" s="86">
        <f t="shared" ref="X5:AS17" ca="1" si="4">IF(AND($O5&gt;=OFFSET($E$5,X$3,0),$O5&lt;=OFFSET($F$5,X$3,0)),OFFSET($C$5,X$3,0)*X$2*($I5+$J5),0)</f>
        <v>0</v>
      </c>
      <c r="Y5" s="86">
        <f t="shared" ca="1" si="4"/>
        <v>0</v>
      </c>
      <c r="Z5" s="86">
        <f t="shared" ca="1" si="4"/>
        <v>0</v>
      </c>
      <c r="AA5" s="86">
        <f t="shared" ca="1" si="4"/>
        <v>0</v>
      </c>
      <c r="AB5" s="86">
        <f t="shared" ca="1" si="4"/>
        <v>0</v>
      </c>
      <c r="AC5" s="86">
        <f t="shared" ca="1" si="4"/>
        <v>0</v>
      </c>
      <c r="AD5" s="86">
        <f t="shared" ca="1" si="4"/>
        <v>0</v>
      </c>
      <c r="AE5" s="86">
        <f t="shared" ca="1" si="4"/>
        <v>0</v>
      </c>
      <c r="AF5" s="86">
        <f t="shared" ca="1" si="4"/>
        <v>0</v>
      </c>
      <c r="AG5" s="86">
        <f t="shared" ca="1" si="4"/>
        <v>0</v>
      </c>
      <c r="AH5" s="86">
        <f t="shared" ca="1" si="4"/>
        <v>0</v>
      </c>
      <c r="AI5" s="86">
        <f t="shared" ca="1" si="4"/>
        <v>0</v>
      </c>
      <c r="AJ5" s="86">
        <f t="shared" ca="1" si="4"/>
        <v>0</v>
      </c>
      <c r="AK5" s="86">
        <f t="shared" ca="1" si="4"/>
        <v>0</v>
      </c>
      <c r="AL5" s="86">
        <f t="shared" ca="1" si="4"/>
        <v>0</v>
      </c>
      <c r="AM5" s="86">
        <f t="shared" ca="1" si="4"/>
        <v>0</v>
      </c>
      <c r="AN5" s="86">
        <f t="shared" ca="1" si="4"/>
        <v>0</v>
      </c>
      <c r="AO5" s="86">
        <f t="shared" ca="1" si="4"/>
        <v>0</v>
      </c>
      <c r="AP5" s="86">
        <f t="shared" ca="1" si="4"/>
        <v>0</v>
      </c>
      <c r="AQ5" s="86">
        <f t="shared" ca="1" si="4"/>
        <v>0</v>
      </c>
      <c r="AR5" s="86">
        <f t="shared" ca="1" si="4"/>
        <v>0</v>
      </c>
      <c r="AS5" s="86">
        <f t="shared" ca="1" si="4"/>
        <v>0</v>
      </c>
      <c r="AT5" s="86">
        <f ca="1">IF(AND($O5&gt;=OFFSET($E$5,AT$3,0),$O5&lt;=OFFSET($F$5,AT$3,0)),OFFSET($C$5,AT$3,0)*(AT$2*($I5+$J5)+24*($K5+$L5)),0)</f>
        <v>0</v>
      </c>
      <c r="AU5" s="86">
        <f ca="1">IF(AND($O5&gt;=OFFSET($E$5,AU$3,0),$O5&lt;=OFFSET($F$5,AU$3,0)),OFFSET($C$5,AU$3,0)*(AU$2*($I5+$J5)+24*($K5+$L5)),0)</f>
        <v>0</v>
      </c>
      <c r="AV5" s="86">
        <f ca="1">IF(AND($O5&gt;=OFFSET($E$5,AV$3,0),$O5&lt;=OFFSET($F$5,AV$3,0)),OFFSET($C$5,AV$3,0)*(AV$2*($I5+$J5)+24*($K5+$L5)),0)</f>
        <v>0</v>
      </c>
      <c r="AW5" s="87">
        <f ca="1">IF(AND($O5&gt;=OFFSET($E$5,AW$3,0),$O5&lt;=OFFSET($F$5,AW$3,0)),OFFSET($C$5,AW$3,0)*(AW$2*($I5+$J5)+24*($K5+$L5)),0)</f>
        <v>0</v>
      </c>
      <c r="AX5" s="101">
        <f t="shared" ref="AX5:AX36" ca="1" si="5">SUM(P5:AS5)</f>
        <v>72000</v>
      </c>
      <c r="AY5" s="102">
        <f t="shared" ref="AY5:AY36" ca="1" si="6">SUM(P5:V5)+SUM(AT5:AW5)</f>
        <v>72000</v>
      </c>
      <c r="BA5" s="84">
        <v>36770</v>
      </c>
      <c r="BB5" s="105">
        <f>IF(AND(BA5&gt;=$E$5,BA5&lt;=$F$5),$D$5,0)</f>
        <v>49</v>
      </c>
      <c r="BC5" s="105">
        <f t="shared" ref="BC5:BC36" ca="1" si="7">IF(AND($BA5&gt;=OFFSET($E$5,BC$3,0),$BA5&lt;=OFFSET($F$5,BC$3,0)),OFFSET($D$5,BC$3,0),0)</f>
        <v>49</v>
      </c>
      <c r="BD5" s="105">
        <f t="shared" ref="BD5:CI13" ca="1" si="8">IF(AND($BA5&gt;=OFFSET($E$5,BD$3,0),$BA5&lt;=OFFSET($F$5,BD$3,0)),OFFSET($D$5,BD$3,0),0)</f>
        <v>0</v>
      </c>
      <c r="BE5" s="105">
        <f t="shared" ca="1" si="8"/>
        <v>0</v>
      </c>
      <c r="BF5" s="105">
        <f t="shared" ca="1" si="8"/>
        <v>0</v>
      </c>
      <c r="BG5" s="105">
        <f t="shared" ca="1" si="8"/>
        <v>0</v>
      </c>
      <c r="BH5" s="105">
        <f t="shared" ca="1" si="8"/>
        <v>0</v>
      </c>
      <c r="BI5" s="105">
        <f t="shared" ca="1" si="8"/>
        <v>0</v>
      </c>
      <c r="BJ5" s="105">
        <f t="shared" ca="1" si="8"/>
        <v>0</v>
      </c>
      <c r="BK5" s="105">
        <f t="shared" ca="1" si="8"/>
        <v>0</v>
      </c>
      <c r="BL5" s="105">
        <f t="shared" ca="1" si="8"/>
        <v>0</v>
      </c>
      <c r="BM5" s="105">
        <f t="shared" ca="1" si="8"/>
        <v>0</v>
      </c>
      <c r="BN5" s="105">
        <f t="shared" ca="1" si="8"/>
        <v>0</v>
      </c>
      <c r="BO5" s="105">
        <f t="shared" ca="1" si="8"/>
        <v>0</v>
      </c>
      <c r="BP5" s="105">
        <f t="shared" ca="1" si="8"/>
        <v>0</v>
      </c>
      <c r="BQ5" s="105">
        <f t="shared" ca="1" si="8"/>
        <v>0</v>
      </c>
      <c r="BR5" s="105">
        <f t="shared" ca="1" si="8"/>
        <v>0</v>
      </c>
      <c r="BS5" s="105">
        <f t="shared" ca="1" si="8"/>
        <v>0</v>
      </c>
      <c r="BT5" s="105">
        <f t="shared" ca="1" si="8"/>
        <v>0</v>
      </c>
      <c r="BU5" s="105">
        <f t="shared" ca="1" si="8"/>
        <v>0</v>
      </c>
      <c r="BV5" s="105">
        <f t="shared" ca="1" si="8"/>
        <v>0</v>
      </c>
      <c r="BW5" s="105">
        <f t="shared" ca="1" si="8"/>
        <v>0</v>
      </c>
      <c r="BX5" s="105">
        <f t="shared" ca="1" si="8"/>
        <v>0</v>
      </c>
      <c r="BY5" s="105">
        <f t="shared" ca="1" si="8"/>
        <v>0</v>
      </c>
      <c r="BZ5" s="105">
        <f t="shared" ca="1" si="8"/>
        <v>0</v>
      </c>
      <c r="CA5" s="105">
        <f t="shared" ca="1" si="8"/>
        <v>0</v>
      </c>
      <c r="CB5" s="105">
        <f t="shared" ca="1" si="8"/>
        <v>0</v>
      </c>
      <c r="CC5" s="105">
        <f t="shared" ca="1" si="8"/>
        <v>0</v>
      </c>
      <c r="CD5" s="105">
        <f t="shared" ca="1" si="8"/>
        <v>0</v>
      </c>
      <c r="CE5" s="105">
        <f t="shared" ca="1" si="8"/>
        <v>0</v>
      </c>
      <c r="CF5" s="105">
        <f t="shared" ca="1" si="8"/>
        <v>0</v>
      </c>
      <c r="CG5" s="105">
        <f t="shared" ca="1" si="8"/>
        <v>0</v>
      </c>
      <c r="CH5" s="105">
        <f t="shared" ca="1" si="8"/>
        <v>0</v>
      </c>
      <c r="CI5" s="105">
        <f t="shared" ca="1" si="8"/>
        <v>0</v>
      </c>
      <c r="CK5" s="84">
        <v>36770</v>
      </c>
      <c r="CL5" s="111">
        <f t="shared" ref="CL5:CL36" si="9">BB5*P5</f>
        <v>1764000</v>
      </c>
      <c r="CM5" s="111">
        <f t="shared" ref="CM5:CM36" ca="1" si="10">BC5*Q5</f>
        <v>1764000</v>
      </c>
      <c r="CN5" s="111">
        <f t="shared" ref="CN5:CN36" ca="1" si="11">BD5*R5</f>
        <v>0</v>
      </c>
      <c r="CO5" s="111">
        <f t="shared" ref="CO5:CO36" ca="1" si="12">BE5*S5</f>
        <v>0</v>
      </c>
      <c r="CP5" s="111">
        <f t="shared" ref="CP5:CP36" ca="1" si="13">BF5*T5</f>
        <v>0</v>
      </c>
      <c r="CQ5" s="111">
        <f t="shared" ref="CQ5:CQ36" ca="1" si="14">BG5*U5</f>
        <v>0</v>
      </c>
      <c r="CR5" s="111">
        <f t="shared" ref="CR5:CR36" ca="1" si="15">BH5*V5</f>
        <v>0</v>
      </c>
      <c r="CS5" s="111">
        <f t="shared" ref="CS5:CS36" ca="1" si="16">BI5*W5</f>
        <v>0</v>
      </c>
      <c r="CT5" s="111">
        <f t="shared" ref="CT5:CT36" ca="1" si="17">BJ5*X5</f>
        <v>0</v>
      </c>
      <c r="CU5" s="111">
        <f t="shared" ref="CU5:CU36" ca="1" si="18">BK5*Y5</f>
        <v>0</v>
      </c>
      <c r="CV5" s="111">
        <f t="shared" ref="CV5:CV36" ca="1" si="19">BL5*Z5</f>
        <v>0</v>
      </c>
      <c r="CW5" s="111">
        <f t="shared" ref="CW5:CW36" ca="1" si="20">BM5*AA5</f>
        <v>0</v>
      </c>
      <c r="CX5" s="111">
        <f t="shared" ref="CX5:CX36" ca="1" si="21">BN5*AB5</f>
        <v>0</v>
      </c>
      <c r="CY5" s="111">
        <f t="shared" ref="CY5:CY36" ca="1" si="22">BO5*AC5</f>
        <v>0</v>
      </c>
      <c r="CZ5" s="111">
        <f t="shared" ref="CZ5:CZ36" ca="1" si="23">BP5*AD5</f>
        <v>0</v>
      </c>
      <c r="DA5" s="111">
        <f t="shared" ref="DA5:DA36" ca="1" si="24">BQ5*AE5</f>
        <v>0</v>
      </c>
      <c r="DB5" s="111">
        <f t="shared" ref="DB5:DB36" ca="1" si="25">BR5*AF5</f>
        <v>0</v>
      </c>
      <c r="DC5" s="111">
        <f t="shared" ref="DC5:DC36" ca="1" si="26">BS5*AG5</f>
        <v>0</v>
      </c>
      <c r="DD5" s="111">
        <f t="shared" ref="DD5:DD36" ca="1" si="27">BT5*AH5</f>
        <v>0</v>
      </c>
      <c r="DE5" s="111">
        <f t="shared" ref="DE5:DE36" ca="1" si="28">BU5*AI5</f>
        <v>0</v>
      </c>
      <c r="DF5" s="111">
        <f t="shared" ref="DF5:DF36" ca="1" si="29">BV5*AJ5</f>
        <v>0</v>
      </c>
      <c r="DG5" s="111">
        <f t="shared" ref="DG5:DG36" ca="1" si="30">BW5*AK5</f>
        <v>0</v>
      </c>
      <c r="DH5" s="111">
        <f t="shared" ref="DH5:DH36" ca="1" si="31">BX5*AL5</f>
        <v>0</v>
      </c>
      <c r="DI5" s="111">
        <f t="shared" ref="DI5:DI36" ca="1" si="32">BY5*AM5</f>
        <v>0</v>
      </c>
      <c r="DJ5" s="111">
        <f t="shared" ref="DJ5:DJ36" ca="1" si="33">BZ5*AN5</f>
        <v>0</v>
      </c>
      <c r="DK5" s="111">
        <f t="shared" ref="DK5:DK36" ca="1" si="34">CA5*AO5</f>
        <v>0</v>
      </c>
      <c r="DL5" s="111">
        <f t="shared" ref="DL5:DL36" ca="1" si="35">CB5*AP5</f>
        <v>0</v>
      </c>
      <c r="DM5" s="111">
        <f t="shared" ref="DM5:DM36" ca="1" si="36">CC5*AQ5</f>
        <v>0</v>
      </c>
      <c r="DN5" s="111">
        <f t="shared" ref="DN5:DN36" ca="1" si="37">CD5*AR5</f>
        <v>0</v>
      </c>
      <c r="DO5" s="111">
        <f t="shared" ref="DO5:DO36" ca="1" si="38">CE5*AS5</f>
        <v>0</v>
      </c>
      <c r="DP5" s="111">
        <f t="shared" ref="DP5:DP36" ca="1" si="39">CF5*AT5</f>
        <v>0</v>
      </c>
      <c r="DQ5" s="111">
        <f t="shared" ref="DQ5:DQ36" ca="1" si="40">CG5*AU5</f>
        <v>0</v>
      </c>
      <c r="DR5" s="111">
        <f t="shared" ref="DR5:DR36" ca="1" si="41">CH5*AV5</f>
        <v>0</v>
      </c>
      <c r="DS5" s="102">
        <f t="shared" ref="DS5:DS36" ca="1" si="42">CI5*AW5</f>
        <v>0</v>
      </c>
      <c r="DT5" s="113">
        <f ca="1">SUM(CL5:DO5)/AX5</f>
        <v>49</v>
      </c>
      <c r="DU5" s="114">
        <f ca="1">(SUM(CL5:CR5)+SUM(DP5:DS5))/AY5</f>
        <v>49</v>
      </c>
    </row>
    <row r="6" spans="1:125">
      <c r="A6" s="42" t="s">
        <v>138</v>
      </c>
      <c r="B6" s="21" t="s">
        <v>47</v>
      </c>
      <c r="C6" s="21">
        <v>50</v>
      </c>
      <c r="D6" s="47">
        <v>49</v>
      </c>
      <c r="E6" s="39">
        <v>36770</v>
      </c>
      <c r="F6" s="39">
        <v>38717</v>
      </c>
      <c r="G6" s="45" t="s">
        <v>142</v>
      </c>
      <c r="I6" s="20">
        <v>22</v>
      </c>
      <c r="J6" s="20">
        <v>4</v>
      </c>
      <c r="K6" s="20">
        <v>5</v>
      </c>
      <c r="L6" s="20">
        <v>0</v>
      </c>
      <c r="M6" s="20">
        <v>31</v>
      </c>
      <c r="O6" s="84">
        <v>36800</v>
      </c>
      <c r="P6" s="85">
        <f t="shared" ref="P6:P69" si="43">IF(AND(O6&gt;=$E$5,O6&lt;=$F$5),$C$5*P$2*$M6,0)</f>
        <v>37200</v>
      </c>
      <c r="Q6" s="85">
        <f t="shared" ref="Q6:V69" ca="1" si="44">IF(AND($O6&gt;=OFFSET($E$5,Q$3,0),$O6&lt;=OFFSET($F$5,Q$3,0)),OFFSET($C$5,Q$3,0)*Q$2*$M6,0)</f>
        <v>37200</v>
      </c>
      <c r="R6" s="85">
        <f t="shared" ca="1" si="44"/>
        <v>0</v>
      </c>
      <c r="S6" s="85">
        <f t="shared" ca="1" si="44"/>
        <v>0</v>
      </c>
      <c r="T6" s="85">
        <f t="shared" ca="1" si="44"/>
        <v>0</v>
      </c>
      <c r="U6" s="85">
        <f t="shared" ca="1" si="44"/>
        <v>0</v>
      </c>
      <c r="V6" s="85">
        <f t="shared" ca="1" si="44"/>
        <v>0</v>
      </c>
      <c r="W6" s="86">
        <f t="shared" ca="1" si="3"/>
        <v>0</v>
      </c>
      <c r="X6" s="86">
        <f t="shared" ref="X6:AL6" ca="1" si="45">IF(AND($O6&gt;=OFFSET($E$5,X$3,0),$O6&lt;=OFFSET($F$5,X$3,0)),OFFSET($C$5,X$3,0)*X$2*($I6+$J6),0)</f>
        <v>0</v>
      </c>
      <c r="Y6" s="86">
        <f t="shared" ca="1" si="45"/>
        <v>0</v>
      </c>
      <c r="Z6" s="86">
        <f t="shared" ca="1" si="45"/>
        <v>0</v>
      </c>
      <c r="AA6" s="86">
        <f t="shared" ca="1" si="45"/>
        <v>0</v>
      </c>
      <c r="AB6" s="86">
        <f t="shared" ca="1" si="45"/>
        <v>0</v>
      </c>
      <c r="AC6" s="86">
        <f t="shared" ca="1" si="45"/>
        <v>0</v>
      </c>
      <c r="AD6" s="86">
        <f t="shared" ca="1" si="45"/>
        <v>0</v>
      </c>
      <c r="AE6" s="86">
        <f t="shared" ca="1" si="45"/>
        <v>0</v>
      </c>
      <c r="AF6" s="86">
        <f t="shared" ca="1" si="45"/>
        <v>0</v>
      </c>
      <c r="AG6" s="86">
        <f t="shared" ca="1" si="45"/>
        <v>0</v>
      </c>
      <c r="AH6" s="86">
        <f t="shared" ca="1" si="45"/>
        <v>0</v>
      </c>
      <c r="AI6" s="86">
        <f t="shared" ca="1" si="45"/>
        <v>0</v>
      </c>
      <c r="AJ6" s="86">
        <f t="shared" ca="1" si="45"/>
        <v>0</v>
      </c>
      <c r="AK6" s="86">
        <f t="shared" ca="1" si="45"/>
        <v>0</v>
      </c>
      <c r="AL6" s="86">
        <f t="shared" ca="1" si="45"/>
        <v>0</v>
      </c>
      <c r="AM6" s="86">
        <f t="shared" ca="1" si="4"/>
        <v>0</v>
      </c>
      <c r="AN6" s="86">
        <f t="shared" ca="1" si="4"/>
        <v>0</v>
      </c>
      <c r="AO6" s="86">
        <f t="shared" ca="1" si="4"/>
        <v>0</v>
      </c>
      <c r="AP6" s="86">
        <f t="shared" ca="1" si="4"/>
        <v>0</v>
      </c>
      <c r="AQ6" s="86">
        <f t="shared" ca="1" si="4"/>
        <v>0</v>
      </c>
      <c r="AR6" s="86">
        <f t="shared" ca="1" si="4"/>
        <v>0</v>
      </c>
      <c r="AS6" s="86">
        <f t="shared" ca="1" si="4"/>
        <v>0</v>
      </c>
      <c r="AT6" s="86">
        <f t="shared" ref="AT6:AW69" ca="1" si="46">IF(AND($O6&gt;=OFFSET($E$5,AT$3,0),$O6&lt;=OFFSET($F$5,AT$3,0)),OFFSET($C$5,AT$3,0)*(AT$2*($I6+$J6)+24*($K6+$L6)),0)</f>
        <v>0</v>
      </c>
      <c r="AU6" s="86">
        <f t="shared" ca="1" si="46"/>
        <v>0</v>
      </c>
      <c r="AV6" s="86">
        <f t="shared" ca="1" si="46"/>
        <v>0</v>
      </c>
      <c r="AW6" s="87">
        <f t="shared" ca="1" si="46"/>
        <v>0</v>
      </c>
      <c r="AX6" s="101">
        <f t="shared" ca="1" si="5"/>
        <v>74400</v>
      </c>
      <c r="AY6" s="102">
        <f t="shared" ca="1" si="6"/>
        <v>74400</v>
      </c>
      <c r="BA6" s="84">
        <v>36800</v>
      </c>
      <c r="BB6" s="105">
        <f t="shared" ref="BB6:BB69" si="47">IF(AND(BA6&gt;=$E$5,BA6&lt;=$F$5),$D$5,0)</f>
        <v>49</v>
      </c>
      <c r="BC6" s="105">
        <f t="shared" ca="1" si="7"/>
        <v>49</v>
      </c>
      <c r="BD6" s="105">
        <f t="shared" ref="BD6:BR6" ca="1" si="48">IF(AND($BA6&gt;=OFFSET($E$5,BD$3,0),$BA6&lt;=OFFSET($F$5,BD$3,0)),OFFSET($D$5,BD$3,0),0)</f>
        <v>0</v>
      </c>
      <c r="BE6" s="105">
        <f t="shared" ca="1" si="48"/>
        <v>0</v>
      </c>
      <c r="BF6" s="105">
        <f t="shared" ca="1" si="48"/>
        <v>0</v>
      </c>
      <c r="BG6" s="105">
        <f t="shared" ca="1" si="48"/>
        <v>0</v>
      </c>
      <c r="BH6" s="105">
        <f t="shared" ca="1" si="48"/>
        <v>0</v>
      </c>
      <c r="BI6" s="105">
        <f t="shared" ca="1" si="48"/>
        <v>0</v>
      </c>
      <c r="BJ6" s="105">
        <f t="shared" ca="1" si="48"/>
        <v>0</v>
      </c>
      <c r="BK6" s="105">
        <f t="shared" ca="1" si="48"/>
        <v>0</v>
      </c>
      <c r="BL6" s="105">
        <f t="shared" ca="1" si="48"/>
        <v>0</v>
      </c>
      <c r="BM6" s="105">
        <f t="shared" ca="1" si="48"/>
        <v>0</v>
      </c>
      <c r="BN6" s="105">
        <f t="shared" ca="1" si="48"/>
        <v>0</v>
      </c>
      <c r="BO6" s="105">
        <f t="shared" ca="1" si="48"/>
        <v>0</v>
      </c>
      <c r="BP6" s="105">
        <f t="shared" ca="1" si="48"/>
        <v>0</v>
      </c>
      <c r="BQ6" s="105">
        <f t="shared" ca="1" si="48"/>
        <v>0</v>
      </c>
      <c r="BR6" s="105">
        <f t="shared" ca="1" si="48"/>
        <v>0</v>
      </c>
      <c r="BS6" s="105">
        <f t="shared" ca="1" si="8"/>
        <v>0</v>
      </c>
      <c r="BT6" s="105">
        <f t="shared" ca="1" si="8"/>
        <v>0</v>
      </c>
      <c r="BU6" s="105">
        <f t="shared" ca="1" si="8"/>
        <v>0</v>
      </c>
      <c r="BV6" s="105">
        <f t="shared" ca="1" si="8"/>
        <v>0</v>
      </c>
      <c r="BW6" s="105">
        <f t="shared" ca="1" si="8"/>
        <v>0</v>
      </c>
      <c r="BX6" s="105">
        <f t="shared" ca="1" si="8"/>
        <v>0</v>
      </c>
      <c r="BY6" s="105">
        <f t="shared" ca="1" si="8"/>
        <v>0</v>
      </c>
      <c r="BZ6" s="105">
        <f t="shared" ca="1" si="8"/>
        <v>0</v>
      </c>
      <c r="CA6" s="105">
        <f t="shared" ca="1" si="8"/>
        <v>0</v>
      </c>
      <c r="CB6" s="105">
        <f t="shared" ca="1" si="8"/>
        <v>0</v>
      </c>
      <c r="CC6" s="105">
        <f t="shared" ca="1" si="8"/>
        <v>0</v>
      </c>
      <c r="CD6" s="105">
        <f t="shared" ca="1" si="8"/>
        <v>0</v>
      </c>
      <c r="CE6" s="105">
        <f t="shared" ca="1" si="8"/>
        <v>0</v>
      </c>
      <c r="CF6" s="105">
        <f t="shared" ca="1" si="8"/>
        <v>0</v>
      </c>
      <c r="CG6" s="105">
        <f t="shared" ca="1" si="8"/>
        <v>0</v>
      </c>
      <c r="CH6" s="105">
        <f t="shared" ca="1" si="8"/>
        <v>0</v>
      </c>
      <c r="CI6" s="105">
        <f t="shared" ca="1" si="8"/>
        <v>0</v>
      </c>
      <c r="CK6" s="84">
        <v>36800</v>
      </c>
      <c r="CL6" s="111">
        <f t="shared" si="9"/>
        <v>1822800</v>
      </c>
      <c r="CM6" s="111">
        <f t="shared" ca="1" si="10"/>
        <v>1822800</v>
      </c>
      <c r="CN6" s="111">
        <f t="shared" ca="1" si="11"/>
        <v>0</v>
      </c>
      <c r="CO6" s="111">
        <f t="shared" ca="1" si="12"/>
        <v>0</v>
      </c>
      <c r="CP6" s="111">
        <f t="shared" ca="1" si="13"/>
        <v>0</v>
      </c>
      <c r="CQ6" s="111">
        <f t="shared" ca="1" si="14"/>
        <v>0</v>
      </c>
      <c r="CR6" s="111">
        <f t="shared" ca="1" si="15"/>
        <v>0</v>
      </c>
      <c r="CS6" s="111">
        <f t="shared" ca="1" si="16"/>
        <v>0</v>
      </c>
      <c r="CT6" s="111">
        <f t="shared" ca="1" si="17"/>
        <v>0</v>
      </c>
      <c r="CU6" s="111">
        <f t="shared" ca="1" si="18"/>
        <v>0</v>
      </c>
      <c r="CV6" s="111">
        <f t="shared" ca="1" si="19"/>
        <v>0</v>
      </c>
      <c r="CW6" s="111">
        <f t="shared" ca="1" si="20"/>
        <v>0</v>
      </c>
      <c r="CX6" s="111">
        <f t="shared" ca="1" si="21"/>
        <v>0</v>
      </c>
      <c r="CY6" s="111">
        <f t="shared" ca="1" si="22"/>
        <v>0</v>
      </c>
      <c r="CZ6" s="111">
        <f t="shared" ca="1" si="23"/>
        <v>0</v>
      </c>
      <c r="DA6" s="111">
        <f t="shared" ca="1" si="24"/>
        <v>0</v>
      </c>
      <c r="DB6" s="111">
        <f t="shared" ca="1" si="25"/>
        <v>0</v>
      </c>
      <c r="DC6" s="111">
        <f t="shared" ca="1" si="26"/>
        <v>0</v>
      </c>
      <c r="DD6" s="111">
        <f t="shared" ca="1" si="27"/>
        <v>0</v>
      </c>
      <c r="DE6" s="111">
        <f t="shared" ca="1" si="28"/>
        <v>0</v>
      </c>
      <c r="DF6" s="111">
        <f t="shared" ca="1" si="29"/>
        <v>0</v>
      </c>
      <c r="DG6" s="111">
        <f t="shared" ca="1" si="30"/>
        <v>0</v>
      </c>
      <c r="DH6" s="111">
        <f t="shared" ca="1" si="31"/>
        <v>0</v>
      </c>
      <c r="DI6" s="111">
        <f t="shared" ca="1" si="32"/>
        <v>0</v>
      </c>
      <c r="DJ6" s="111">
        <f t="shared" ca="1" si="33"/>
        <v>0</v>
      </c>
      <c r="DK6" s="111">
        <f t="shared" ca="1" si="34"/>
        <v>0</v>
      </c>
      <c r="DL6" s="111">
        <f t="shared" ca="1" si="35"/>
        <v>0</v>
      </c>
      <c r="DM6" s="111">
        <f t="shared" ca="1" si="36"/>
        <v>0</v>
      </c>
      <c r="DN6" s="111">
        <f t="shared" ca="1" si="37"/>
        <v>0</v>
      </c>
      <c r="DO6" s="111">
        <f t="shared" ca="1" si="38"/>
        <v>0</v>
      </c>
      <c r="DP6" s="111">
        <f t="shared" ca="1" si="39"/>
        <v>0</v>
      </c>
      <c r="DQ6" s="111">
        <f t="shared" ca="1" si="40"/>
        <v>0</v>
      </c>
      <c r="DR6" s="111">
        <f t="shared" ca="1" si="41"/>
        <v>0</v>
      </c>
      <c r="DS6" s="102">
        <f t="shared" ca="1" si="42"/>
        <v>0</v>
      </c>
      <c r="DT6" s="113">
        <f t="shared" ref="DT6:DT69" ca="1" si="49">SUM(CL6:DO6)/AX6</f>
        <v>49</v>
      </c>
      <c r="DU6" s="114">
        <f t="shared" ref="DU6:DU69" ca="1" si="50">(SUM(CL6:CR6)+SUM(DP6:DS6))/AY6</f>
        <v>49</v>
      </c>
    </row>
    <row r="7" spans="1:125">
      <c r="A7" s="42" t="s">
        <v>171</v>
      </c>
      <c r="B7" s="21" t="s">
        <v>47</v>
      </c>
      <c r="C7" s="21">
        <v>10</v>
      </c>
      <c r="D7" s="47">
        <v>75.91</v>
      </c>
      <c r="E7" s="39">
        <v>36861</v>
      </c>
      <c r="F7" s="39">
        <v>38352</v>
      </c>
      <c r="G7" s="45" t="s">
        <v>93</v>
      </c>
      <c r="I7" s="20">
        <v>21</v>
      </c>
      <c r="J7" s="20">
        <v>4</v>
      </c>
      <c r="K7" s="20">
        <v>4</v>
      </c>
      <c r="L7" s="20">
        <v>1</v>
      </c>
      <c r="M7" s="20">
        <v>30</v>
      </c>
      <c r="O7" s="84">
        <v>36831</v>
      </c>
      <c r="P7" s="85">
        <f t="shared" si="43"/>
        <v>36000</v>
      </c>
      <c r="Q7" s="85">
        <f t="shared" ca="1" si="44"/>
        <v>36000</v>
      </c>
      <c r="R7" s="85">
        <f t="shared" ca="1" si="44"/>
        <v>0</v>
      </c>
      <c r="S7" s="85">
        <f t="shared" ca="1" si="44"/>
        <v>0</v>
      </c>
      <c r="T7" s="85">
        <f t="shared" ca="1" si="44"/>
        <v>0</v>
      </c>
      <c r="U7" s="85">
        <f t="shared" ca="1" si="44"/>
        <v>0</v>
      </c>
      <c r="V7" s="85">
        <f t="shared" ca="1" si="44"/>
        <v>0</v>
      </c>
      <c r="W7" s="86">
        <f t="shared" ca="1" si="3"/>
        <v>0</v>
      </c>
      <c r="X7" s="86">
        <f t="shared" ca="1" si="4"/>
        <v>0</v>
      </c>
      <c r="Y7" s="86">
        <f t="shared" ca="1" si="4"/>
        <v>0</v>
      </c>
      <c r="Z7" s="86">
        <f t="shared" ca="1" si="4"/>
        <v>0</v>
      </c>
      <c r="AA7" s="86">
        <f t="shared" ca="1" si="4"/>
        <v>0</v>
      </c>
      <c r="AB7" s="86">
        <f t="shared" ca="1" si="4"/>
        <v>0</v>
      </c>
      <c r="AC7" s="86">
        <f t="shared" ca="1" si="4"/>
        <v>0</v>
      </c>
      <c r="AD7" s="86">
        <f t="shared" ca="1" si="4"/>
        <v>0</v>
      </c>
      <c r="AE7" s="86">
        <f t="shared" ca="1" si="4"/>
        <v>0</v>
      </c>
      <c r="AF7" s="86">
        <f t="shared" ca="1" si="4"/>
        <v>0</v>
      </c>
      <c r="AG7" s="86">
        <f t="shared" ca="1" si="4"/>
        <v>0</v>
      </c>
      <c r="AH7" s="86">
        <f t="shared" ca="1" si="4"/>
        <v>0</v>
      </c>
      <c r="AI7" s="86">
        <f t="shared" ca="1" si="4"/>
        <v>0</v>
      </c>
      <c r="AJ7" s="86">
        <f t="shared" ca="1" si="4"/>
        <v>0</v>
      </c>
      <c r="AK7" s="86">
        <f t="shared" ca="1" si="4"/>
        <v>0</v>
      </c>
      <c r="AL7" s="86">
        <f t="shared" ca="1" si="4"/>
        <v>0</v>
      </c>
      <c r="AM7" s="86">
        <f t="shared" ca="1" si="4"/>
        <v>0</v>
      </c>
      <c r="AN7" s="86">
        <f t="shared" ca="1" si="4"/>
        <v>0</v>
      </c>
      <c r="AO7" s="86">
        <f t="shared" ca="1" si="4"/>
        <v>0</v>
      </c>
      <c r="AP7" s="86">
        <f t="shared" ca="1" si="4"/>
        <v>0</v>
      </c>
      <c r="AQ7" s="86">
        <f t="shared" ca="1" si="4"/>
        <v>0</v>
      </c>
      <c r="AR7" s="86">
        <f t="shared" ca="1" si="4"/>
        <v>0</v>
      </c>
      <c r="AS7" s="86">
        <f t="shared" ca="1" si="4"/>
        <v>0</v>
      </c>
      <c r="AT7" s="86">
        <f t="shared" ca="1" si="46"/>
        <v>0</v>
      </c>
      <c r="AU7" s="86">
        <f t="shared" ca="1" si="46"/>
        <v>0</v>
      </c>
      <c r="AV7" s="86">
        <f t="shared" ca="1" si="46"/>
        <v>0</v>
      </c>
      <c r="AW7" s="87">
        <f t="shared" ca="1" si="46"/>
        <v>0</v>
      </c>
      <c r="AX7" s="101">
        <f t="shared" ca="1" si="5"/>
        <v>72000</v>
      </c>
      <c r="AY7" s="102">
        <f t="shared" ca="1" si="6"/>
        <v>72000</v>
      </c>
      <c r="BA7" s="84">
        <v>36831</v>
      </c>
      <c r="BB7" s="105">
        <f t="shared" si="47"/>
        <v>49</v>
      </c>
      <c r="BC7" s="105">
        <f t="shared" ca="1" si="7"/>
        <v>49</v>
      </c>
      <c r="BD7" s="105">
        <f t="shared" ca="1" si="8"/>
        <v>0</v>
      </c>
      <c r="BE7" s="105">
        <f t="shared" ca="1" si="8"/>
        <v>0</v>
      </c>
      <c r="BF7" s="105">
        <f t="shared" ca="1" si="8"/>
        <v>0</v>
      </c>
      <c r="BG7" s="105">
        <f t="shared" ca="1" si="8"/>
        <v>0</v>
      </c>
      <c r="BH7" s="105">
        <f t="shared" ca="1" si="8"/>
        <v>0</v>
      </c>
      <c r="BI7" s="105">
        <f t="shared" ca="1" si="8"/>
        <v>0</v>
      </c>
      <c r="BJ7" s="105">
        <f t="shared" ca="1" si="8"/>
        <v>0</v>
      </c>
      <c r="BK7" s="105">
        <f t="shared" ca="1" si="8"/>
        <v>0</v>
      </c>
      <c r="BL7" s="105">
        <f t="shared" ca="1" si="8"/>
        <v>0</v>
      </c>
      <c r="BM7" s="105">
        <f t="shared" ca="1" si="8"/>
        <v>0</v>
      </c>
      <c r="BN7" s="105">
        <f t="shared" ca="1" si="8"/>
        <v>0</v>
      </c>
      <c r="BO7" s="105">
        <f t="shared" ca="1" si="8"/>
        <v>0</v>
      </c>
      <c r="BP7" s="105">
        <f t="shared" ca="1" si="8"/>
        <v>0</v>
      </c>
      <c r="BQ7" s="105">
        <f t="shared" ca="1" si="8"/>
        <v>0</v>
      </c>
      <c r="BR7" s="105">
        <f t="shared" ca="1" si="8"/>
        <v>0</v>
      </c>
      <c r="BS7" s="105">
        <f t="shared" ca="1" si="8"/>
        <v>0</v>
      </c>
      <c r="BT7" s="105">
        <f t="shared" ca="1" si="8"/>
        <v>0</v>
      </c>
      <c r="BU7" s="105">
        <f t="shared" ca="1" si="8"/>
        <v>0</v>
      </c>
      <c r="BV7" s="105">
        <f t="shared" ca="1" si="8"/>
        <v>0</v>
      </c>
      <c r="BW7" s="105">
        <f t="shared" ca="1" si="8"/>
        <v>0</v>
      </c>
      <c r="BX7" s="105">
        <f t="shared" ca="1" si="8"/>
        <v>0</v>
      </c>
      <c r="BY7" s="105">
        <f t="shared" ca="1" si="8"/>
        <v>0</v>
      </c>
      <c r="BZ7" s="105">
        <f t="shared" ca="1" si="8"/>
        <v>0</v>
      </c>
      <c r="CA7" s="105">
        <f t="shared" ca="1" si="8"/>
        <v>0</v>
      </c>
      <c r="CB7" s="105">
        <f t="shared" ca="1" si="8"/>
        <v>0</v>
      </c>
      <c r="CC7" s="105">
        <f t="shared" ca="1" si="8"/>
        <v>0</v>
      </c>
      <c r="CD7" s="105">
        <f t="shared" ca="1" si="8"/>
        <v>0</v>
      </c>
      <c r="CE7" s="105">
        <f t="shared" ca="1" si="8"/>
        <v>0</v>
      </c>
      <c r="CF7" s="105">
        <f t="shared" ca="1" si="8"/>
        <v>0</v>
      </c>
      <c r="CG7" s="105">
        <f t="shared" ca="1" si="8"/>
        <v>0</v>
      </c>
      <c r="CH7" s="105">
        <f t="shared" ca="1" si="8"/>
        <v>0</v>
      </c>
      <c r="CI7" s="105">
        <f t="shared" ca="1" si="8"/>
        <v>0</v>
      </c>
      <c r="CK7" s="84">
        <v>36831</v>
      </c>
      <c r="CL7" s="111">
        <f t="shared" si="9"/>
        <v>1764000</v>
      </c>
      <c r="CM7" s="111">
        <f t="shared" ca="1" si="10"/>
        <v>1764000</v>
      </c>
      <c r="CN7" s="111">
        <f t="shared" ca="1" si="11"/>
        <v>0</v>
      </c>
      <c r="CO7" s="111">
        <f t="shared" ca="1" si="12"/>
        <v>0</v>
      </c>
      <c r="CP7" s="111">
        <f t="shared" ca="1" si="13"/>
        <v>0</v>
      </c>
      <c r="CQ7" s="111">
        <f t="shared" ca="1" si="14"/>
        <v>0</v>
      </c>
      <c r="CR7" s="111">
        <f t="shared" ca="1" si="15"/>
        <v>0</v>
      </c>
      <c r="CS7" s="111">
        <f t="shared" ca="1" si="16"/>
        <v>0</v>
      </c>
      <c r="CT7" s="111">
        <f t="shared" ca="1" si="17"/>
        <v>0</v>
      </c>
      <c r="CU7" s="111">
        <f t="shared" ca="1" si="18"/>
        <v>0</v>
      </c>
      <c r="CV7" s="111">
        <f t="shared" ca="1" si="19"/>
        <v>0</v>
      </c>
      <c r="CW7" s="111">
        <f t="shared" ca="1" si="20"/>
        <v>0</v>
      </c>
      <c r="CX7" s="111">
        <f t="shared" ca="1" si="21"/>
        <v>0</v>
      </c>
      <c r="CY7" s="111">
        <f t="shared" ca="1" si="22"/>
        <v>0</v>
      </c>
      <c r="CZ7" s="111">
        <f t="shared" ca="1" si="23"/>
        <v>0</v>
      </c>
      <c r="DA7" s="111">
        <f t="shared" ca="1" si="24"/>
        <v>0</v>
      </c>
      <c r="DB7" s="111">
        <f t="shared" ca="1" si="25"/>
        <v>0</v>
      </c>
      <c r="DC7" s="111">
        <f t="shared" ca="1" si="26"/>
        <v>0</v>
      </c>
      <c r="DD7" s="111">
        <f t="shared" ca="1" si="27"/>
        <v>0</v>
      </c>
      <c r="DE7" s="111">
        <f t="shared" ca="1" si="28"/>
        <v>0</v>
      </c>
      <c r="DF7" s="111">
        <f t="shared" ca="1" si="29"/>
        <v>0</v>
      </c>
      <c r="DG7" s="111">
        <f t="shared" ca="1" si="30"/>
        <v>0</v>
      </c>
      <c r="DH7" s="111">
        <f t="shared" ca="1" si="31"/>
        <v>0</v>
      </c>
      <c r="DI7" s="111">
        <f t="shared" ca="1" si="32"/>
        <v>0</v>
      </c>
      <c r="DJ7" s="111">
        <f t="shared" ca="1" si="33"/>
        <v>0</v>
      </c>
      <c r="DK7" s="111">
        <f t="shared" ca="1" si="34"/>
        <v>0</v>
      </c>
      <c r="DL7" s="111">
        <f t="shared" ca="1" si="35"/>
        <v>0</v>
      </c>
      <c r="DM7" s="111">
        <f t="shared" ca="1" si="36"/>
        <v>0</v>
      </c>
      <c r="DN7" s="111">
        <f t="shared" ca="1" si="37"/>
        <v>0</v>
      </c>
      <c r="DO7" s="111">
        <f t="shared" ca="1" si="38"/>
        <v>0</v>
      </c>
      <c r="DP7" s="111">
        <f t="shared" ca="1" si="39"/>
        <v>0</v>
      </c>
      <c r="DQ7" s="111">
        <f t="shared" ca="1" si="40"/>
        <v>0</v>
      </c>
      <c r="DR7" s="111">
        <f t="shared" ca="1" si="41"/>
        <v>0</v>
      </c>
      <c r="DS7" s="102">
        <f t="shared" ca="1" si="42"/>
        <v>0</v>
      </c>
      <c r="DT7" s="113">
        <f t="shared" ca="1" si="49"/>
        <v>49</v>
      </c>
      <c r="DU7" s="114">
        <f t="shared" ca="1" si="50"/>
        <v>49</v>
      </c>
    </row>
    <row r="8" spans="1:125">
      <c r="A8" s="42" t="s">
        <v>70</v>
      </c>
      <c r="B8" s="21" t="s">
        <v>47</v>
      </c>
      <c r="C8" s="21">
        <v>25</v>
      </c>
      <c r="D8" s="47">
        <v>175</v>
      </c>
      <c r="E8" s="39">
        <v>36892</v>
      </c>
      <c r="F8" s="39">
        <v>37256</v>
      </c>
      <c r="G8" s="45" t="s">
        <v>7</v>
      </c>
      <c r="I8" s="20">
        <v>20</v>
      </c>
      <c r="J8" s="20">
        <v>5</v>
      </c>
      <c r="K8" s="20">
        <v>5</v>
      </c>
      <c r="L8" s="20">
        <v>1</v>
      </c>
      <c r="M8" s="20">
        <v>31</v>
      </c>
      <c r="O8" s="84">
        <v>36861</v>
      </c>
      <c r="P8" s="85">
        <f t="shared" si="43"/>
        <v>37200</v>
      </c>
      <c r="Q8" s="85">
        <f t="shared" ca="1" si="44"/>
        <v>37200</v>
      </c>
      <c r="R8" s="85">
        <f t="shared" ca="1" si="44"/>
        <v>7440</v>
      </c>
      <c r="S8" s="85">
        <f t="shared" ca="1" si="44"/>
        <v>0</v>
      </c>
      <c r="T8" s="85">
        <f t="shared" ca="1" si="44"/>
        <v>0</v>
      </c>
      <c r="U8" s="85">
        <f t="shared" ca="1" si="44"/>
        <v>0</v>
      </c>
      <c r="V8" s="85">
        <f t="shared" ca="1" si="44"/>
        <v>0</v>
      </c>
      <c r="W8" s="86">
        <f t="shared" ca="1" si="3"/>
        <v>0</v>
      </c>
      <c r="X8" s="86">
        <f t="shared" ca="1" si="4"/>
        <v>0</v>
      </c>
      <c r="Y8" s="86">
        <f t="shared" ca="1" si="4"/>
        <v>0</v>
      </c>
      <c r="Z8" s="86">
        <f t="shared" ca="1" si="4"/>
        <v>0</v>
      </c>
      <c r="AA8" s="86">
        <f t="shared" ca="1" si="4"/>
        <v>0</v>
      </c>
      <c r="AB8" s="86">
        <f t="shared" ca="1" si="4"/>
        <v>0</v>
      </c>
      <c r="AC8" s="86">
        <f t="shared" ca="1" si="4"/>
        <v>0</v>
      </c>
      <c r="AD8" s="86">
        <f t="shared" ca="1" si="4"/>
        <v>0</v>
      </c>
      <c r="AE8" s="86">
        <f t="shared" ca="1" si="4"/>
        <v>0</v>
      </c>
      <c r="AF8" s="86">
        <f t="shared" ca="1" si="4"/>
        <v>0</v>
      </c>
      <c r="AG8" s="86">
        <f t="shared" ca="1" si="4"/>
        <v>0</v>
      </c>
      <c r="AH8" s="86">
        <f t="shared" ca="1" si="4"/>
        <v>0</v>
      </c>
      <c r="AI8" s="86">
        <f t="shared" ca="1" si="4"/>
        <v>0</v>
      </c>
      <c r="AJ8" s="86">
        <f t="shared" ca="1" si="4"/>
        <v>0</v>
      </c>
      <c r="AK8" s="86">
        <f t="shared" ca="1" si="4"/>
        <v>0</v>
      </c>
      <c r="AL8" s="86">
        <f t="shared" ca="1" si="4"/>
        <v>0</v>
      </c>
      <c r="AM8" s="86">
        <f t="shared" ca="1" si="4"/>
        <v>0</v>
      </c>
      <c r="AN8" s="86">
        <f t="shared" ca="1" si="4"/>
        <v>0</v>
      </c>
      <c r="AO8" s="86">
        <f t="shared" ca="1" si="4"/>
        <v>0</v>
      </c>
      <c r="AP8" s="86">
        <f t="shared" ca="1" si="4"/>
        <v>0</v>
      </c>
      <c r="AQ8" s="86">
        <f t="shared" ca="1" si="4"/>
        <v>0</v>
      </c>
      <c r="AR8" s="86">
        <f t="shared" ca="1" si="4"/>
        <v>0</v>
      </c>
      <c r="AS8" s="86">
        <f t="shared" ca="1" si="4"/>
        <v>0</v>
      </c>
      <c r="AT8" s="86">
        <f t="shared" ca="1" si="46"/>
        <v>0</v>
      </c>
      <c r="AU8" s="86">
        <f t="shared" ca="1" si="46"/>
        <v>0</v>
      </c>
      <c r="AV8" s="86">
        <f t="shared" ca="1" si="46"/>
        <v>0</v>
      </c>
      <c r="AW8" s="87">
        <f t="shared" ca="1" si="46"/>
        <v>0</v>
      </c>
      <c r="AX8" s="101">
        <f t="shared" ca="1" si="5"/>
        <v>81840</v>
      </c>
      <c r="AY8" s="102">
        <f t="shared" ca="1" si="6"/>
        <v>81840</v>
      </c>
      <c r="BA8" s="84">
        <v>36861</v>
      </c>
      <c r="BB8" s="105">
        <f t="shared" si="47"/>
        <v>49</v>
      </c>
      <c r="BC8" s="105">
        <f t="shared" ca="1" si="7"/>
        <v>49</v>
      </c>
      <c r="BD8" s="105">
        <f t="shared" ca="1" si="8"/>
        <v>75.91</v>
      </c>
      <c r="BE8" s="105">
        <f t="shared" ca="1" si="8"/>
        <v>0</v>
      </c>
      <c r="BF8" s="105">
        <f t="shared" ca="1" si="8"/>
        <v>0</v>
      </c>
      <c r="BG8" s="105">
        <f t="shared" ca="1" si="8"/>
        <v>0</v>
      </c>
      <c r="BH8" s="105">
        <f t="shared" ca="1" si="8"/>
        <v>0</v>
      </c>
      <c r="BI8" s="105">
        <f t="shared" ca="1" si="8"/>
        <v>0</v>
      </c>
      <c r="BJ8" s="105">
        <f t="shared" ca="1" si="8"/>
        <v>0</v>
      </c>
      <c r="BK8" s="105">
        <f t="shared" ca="1" si="8"/>
        <v>0</v>
      </c>
      <c r="BL8" s="105">
        <f t="shared" ca="1" si="8"/>
        <v>0</v>
      </c>
      <c r="BM8" s="105">
        <f t="shared" ca="1" si="8"/>
        <v>0</v>
      </c>
      <c r="BN8" s="105">
        <f t="shared" ca="1" si="8"/>
        <v>0</v>
      </c>
      <c r="BO8" s="105">
        <f t="shared" ca="1" si="8"/>
        <v>0</v>
      </c>
      <c r="BP8" s="105">
        <f t="shared" ca="1" si="8"/>
        <v>0</v>
      </c>
      <c r="BQ8" s="105">
        <f t="shared" ca="1" si="8"/>
        <v>0</v>
      </c>
      <c r="BR8" s="105">
        <f t="shared" ca="1" si="8"/>
        <v>0</v>
      </c>
      <c r="BS8" s="105">
        <f t="shared" ca="1" si="8"/>
        <v>0</v>
      </c>
      <c r="BT8" s="105">
        <f t="shared" ca="1" si="8"/>
        <v>0</v>
      </c>
      <c r="BU8" s="105">
        <f t="shared" ca="1" si="8"/>
        <v>0</v>
      </c>
      <c r="BV8" s="105">
        <f t="shared" ca="1" si="8"/>
        <v>0</v>
      </c>
      <c r="BW8" s="105">
        <f t="shared" ca="1" si="8"/>
        <v>0</v>
      </c>
      <c r="BX8" s="105">
        <f t="shared" ca="1" si="8"/>
        <v>0</v>
      </c>
      <c r="BY8" s="105">
        <f t="shared" ca="1" si="8"/>
        <v>0</v>
      </c>
      <c r="BZ8" s="105">
        <f t="shared" ca="1" si="8"/>
        <v>0</v>
      </c>
      <c r="CA8" s="105">
        <f t="shared" ca="1" si="8"/>
        <v>0</v>
      </c>
      <c r="CB8" s="105">
        <f t="shared" ca="1" si="8"/>
        <v>0</v>
      </c>
      <c r="CC8" s="105">
        <f t="shared" ca="1" si="8"/>
        <v>0</v>
      </c>
      <c r="CD8" s="105">
        <f t="shared" ca="1" si="8"/>
        <v>0</v>
      </c>
      <c r="CE8" s="105">
        <f t="shared" ca="1" si="8"/>
        <v>0</v>
      </c>
      <c r="CF8" s="105">
        <f t="shared" ca="1" si="8"/>
        <v>0</v>
      </c>
      <c r="CG8" s="105">
        <f t="shared" ca="1" si="8"/>
        <v>0</v>
      </c>
      <c r="CH8" s="105">
        <f t="shared" ca="1" si="8"/>
        <v>0</v>
      </c>
      <c r="CI8" s="105">
        <f t="shared" ca="1" si="8"/>
        <v>0</v>
      </c>
      <c r="CK8" s="84">
        <v>36861</v>
      </c>
      <c r="CL8" s="111">
        <f t="shared" si="9"/>
        <v>1822800</v>
      </c>
      <c r="CM8" s="111">
        <f t="shared" ca="1" si="10"/>
        <v>1822800</v>
      </c>
      <c r="CN8" s="111">
        <f t="shared" ca="1" si="11"/>
        <v>564770.4</v>
      </c>
      <c r="CO8" s="111">
        <f t="shared" ca="1" si="12"/>
        <v>0</v>
      </c>
      <c r="CP8" s="111">
        <f t="shared" ca="1" si="13"/>
        <v>0</v>
      </c>
      <c r="CQ8" s="111">
        <f t="shared" ca="1" si="14"/>
        <v>0</v>
      </c>
      <c r="CR8" s="111">
        <f t="shared" ca="1" si="15"/>
        <v>0</v>
      </c>
      <c r="CS8" s="111">
        <f t="shared" ca="1" si="16"/>
        <v>0</v>
      </c>
      <c r="CT8" s="111">
        <f t="shared" ca="1" si="17"/>
        <v>0</v>
      </c>
      <c r="CU8" s="111">
        <f t="shared" ca="1" si="18"/>
        <v>0</v>
      </c>
      <c r="CV8" s="111">
        <f t="shared" ca="1" si="19"/>
        <v>0</v>
      </c>
      <c r="CW8" s="111">
        <f t="shared" ca="1" si="20"/>
        <v>0</v>
      </c>
      <c r="CX8" s="111">
        <f t="shared" ca="1" si="21"/>
        <v>0</v>
      </c>
      <c r="CY8" s="111">
        <f t="shared" ca="1" si="22"/>
        <v>0</v>
      </c>
      <c r="CZ8" s="111">
        <f t="shared" ca="1" si="23"/>
        <v>0</v>
      </c>
      <c r="DA8" s="111">
        <f t="shared" ca="1" si="24"/>
        <v>0</v>
      </c>
      <c r="DB8" s="111">
        <f t="shared" ca="1" si="25"/>
        <v>0</v>
      </c>
      <c r="DC8" s="111">
        <f t="shared" ca="1" si="26"/>
        <v>0</v>
      </c>
      <c r="DD8" s="111">
        <f t="shared" ca="1" si="27"/>
        <v>0</v>
      </c>
      <c r="DE8" s="111">
        <f t="shared" ca="1" si="28"/>
        <v>0</v>
      </c>
      <c r="DF8" s="111">
        <f t="shared" ca="1" si="29"/>
        <v>0</v>
      </c>
      <c r="DG8" s="111">
        <f t="shared" ca="1" si="30"/>
        <v>0</v>
      </c>
      <c r="DH8" s="111">
        <f t="shared" ca="1" si="31"/>
        <v>0</v>
      </c>
      <c r="DI8" s="111">
        <f t="shared" ca="1" si="32"/>
        <v>0</v>
      </c>
      <c r="DJ8" s="111">
        <f t="shared" ca="1" si="33"/>
        <v>0</v>
      </c>
      <c r="DK8" s="111">
        <f t="shared" ca="1" si="34"/>
        <v>0</v>
      </c>
      <c r="DL8" s="111">
        <f t="shared" ca="1" si="35"/>
        <v>0</v>
      </c>
      <c r="DM8" s="111">
        <f t="shared" ca="1" si="36"/>
        <v>0</v>
      </c>
      <c r="DN8" s="111">
        <f t="shared" ca="1" si="37"/>
        <v>0</v>
      </c>
      <c r="DO8" s="111">
        <f t="shared" ca="1" si="38"/>
        <v>0</v>
      </c>
      <c r="DP8" s="111">
        <f t="shared" ca="1" si="39"/>
        <v>0</v>
      </c>
      <c r="DQ8" s="111">
        <f t="shared" ca="1" si="40"/>
        <v>0</v>
      </c>
      <c r="DR8" s="111">
        <f t="shared" ca="1" si="41"/>
        <v>0</v>
      </c>
      <c r="DS8" s="102">
        <f t="shared" ca="1" si="42"/>
        <v>0</v>
      </c>
      <c r="DT8" s="113">
        <f t="shared" ca="1" si="49"/>
        <v>51.446363636363643</v>
      </c>
      <c r="DU8" s="114">
        <f t="shared" ca="1" si="50"/>
        <v>51.446363636363643</v>
      </c>
    </row>
    <row r="9" spans="1:125">
      <c r="A9" s="42" t="s">
        <v>146</v>
      </c>
      <c r="B9" s="21" t="s">
        <v>47</v>
      </c>
      <c r="C9" s="21">
        <v>50</v>
      </c>
      <c r="D9" s="47">
        <v>47.15</v>
      </c>
      <c r="E9" s="39">
        <v>36892</v>
      </c>
      <c r="F9" s="39">
        <v>40178</v>
      </c>
      <c r="G9" s="45" t="s">
        <v>13</v>
      </c>
      <c r="I9" s="20">
        <v>22</v>
      </c>
      <c r="J9" s="20">
        <v>4</v>
      </c>
      <c r="K9" s="20">
        <v>4</v>
      </c>
      <c r="L9" s="20">
        <v>1</v>
      </c>
      <c r="M9" s="20">
        <v>31</v>
      </c>
      <c r="O9" s="84">
        <v>36892</v>
      </c>
      <c r="P9" s="85">
        <f t="shared" si="43"/>
        <v>37200</v>
      </c>
      <c r="Q9" s="85">
        <f t="shared" ca="1" si="44"/>
        <v>37200</v>
      </c>
      <c r="R9" s="85">
        <f t="shared" ca="1" si="44"/>
        <v>7440</v>
      </c>
      <c r="S9" s="85">
        <f t="shared" ca="1" si="44"/>
        <v>18600</v>
      </c>
      <c r="T9" s="85">
        <f t="shared" ca="1" si="44"/>
        <v>37200</v>
      </c>
      <c r="U9" s="85">
        <f t="shared" ca="1" si="44"/>
        <v>18600</v>
      </c>
      <c r="V9" s="85">
        <f t="shared" ca="1" si="44"/>
        <v>0</v>
      </c>
      <c r="W9" s="86">
        <f t="shared" ca="1" si="3"/>
        <v>20800</v>
      </c>
      <c r="X9" s="86">
        <f t="shared" ca="1" si="4"/>
        <v>21216</v>
      </c>
      <c r="Y9" s="86">
        <f t="shared" ca="1" si="4"/>
        <v>0</v>
      </c>
      <c r="Z9" s="86">
        <f t="shared" ca="1" si="4"/>
        <v>0</v>
      </c>
      <c r="AA9" s="86">
        <f t="shared" ca="1" si="4"/>
        <v>0</v>
      </c>
      <c r="AB9" s="86">
        <f t="shared" ca="1" si="4"/>
        <v>0</v>
      </c>
      <c r="AC9" s="86">
        <f t="shared" ca="1" si="4"/>
        <v>0</v>
      </c>
      <c r="AD9" s="86">
        <f t="shared" ca="1" si="4"/>
        <v>0</v>
      </c>
      <c r="AE9" s="86">
        <f t="shared" ca="1" si="4"/>
        <v>0</v>
      </c>
      <c r="AF9" s="86">
        <f t="shared" ca="1" si="4"/>
        <v>0</v>
      </c>
      <c r="AG9" s="86">
        <f t="shared" ca="1" si="4"/>
        <v>0</v>
      </c>
      <c r="AH9" s="86">
        <f t="shared" ca="1" si="4"/>
        <v>0</v>
      </c>
      <c r="AI9" s="86">
        <f t="shared" ca="1" si="4"/>
        <v>0</v>
      </c>
      <c r="AJ9" s="86">
        <f t="shared" ca="1" si="4"/>
        <v>0</v>
      </c>
      <c r="AK9" s="86">
        <f t="shared" ca="1" si="4"/>
        <v>0</v>
      </c>
      <c r="AL9" s="86">
        <f t="shared" ca="1" si="4"/>
        <v>0</v>
      </c>
      <c r="AM9" s="86">
        <f t="shared" ca="1" si="4"/>
        <v>0</v>
      </c>
      <c r="AN9" s="86">
        <f t="shared" ca="1" si="4"/>
        <v>0</v>
      </c>
      <c r="AO9" s="86">
        <f t="shared" ca="1" si="4"/>
        <v>0</v>
      </c>
      <c r="AP9" s="86">
        <f t="shared" ca="1" si="4"/>
        <v>0</v>
      </c>
      <c r="AQ9" s="86">
        <f t="shared" ca="1" si="4"/>
        <v>0</v>
      </c>
      <c r="AR9" s="86">
        <f t="shared" ca="1" si="4"/>
        <v>0</v>
      </c>
      <c r="AS9" s="86">
        <f t="shared" ca="1" si="4"/>
        <v>0</v>
      </c>
      <c r="AT9" s="86">
        <f t="shared" ca="1" si="46"/>
        <v>3936</v>
      </c>
      <c r="AU9" s="86">
        <f t="shared" ca="1" si="46"/>
        <v>0</v>
      </c>
      <c r="AV9" s="86">
        <f t="shared" ca="1" si="46"/>
        <v>0</v>
      </c>
      <c r="AW9" s="87">
        <f t="shared" ca="1" si="46"/>
        <v>0</v>
      </c>
      <c r="AX9" s="101">
        <f t="shared" ca="1" si="5"/>
        <v>198256</v>
      </c>
      <c r="AY9" s="102">
        <f t="shared" ca="1" si="6"/>
        <v>160176</v>
      </c>
      <c r="BA9" s="84">
        <v>36892</v>
      </c>
      <c r="BB9" s="105">
        <f t="shared" si="47"/>
        <v>49</v>
      </c>
      <c r="BC9" s="105">
        <f t="shared" ca="1" si="7"/>
        <v>49</v>
      </c>
      <c r="BD9" s="105">
        <f t="shared" ca="1" si="8"/>
        <v>75.91</v>
      </c>
      <c r="BE9" s="105">
        <f t="shared" ca="1" si="8"/>
        <v>175</v>
      </c>
      <c r="BF9" s="105">
        <f t="shared" ca="1" si="8"/>
        <v>47.15</v>
      </c>
      <c r="BG9" s="105">
        <f t="shared" ca="1" si="8"/>
        <v>43.95</v>
      </c>
      <c r="BH9" s="105">
        <f t="shared" ca="1" si="8"/>
        <v>0</v>
      </c>
      <c r="BI9" s="105">
        <f t="shared" ca="1" si="8"/>
        <v>58.7</v>
      </c>
      <c r="BJ9" s="105">
        <f t="shared" ca="1" si="8"/>
        <v>58.4</v>
      </c>
      <c r="BK9" s="105">
        <f t="shared" ca="1" si="8"/>
        <v>0</v>
      </c>
      <c r="BL9" s="105">
        <f t="shared" ca="1" si="8"/>
        <v>0</v>
      </c>
      <c r="BM9" s="105">
        <f t="shared" ca="1" si="8"/>
        <v>0</v>
      </c>
      <c r="BN9" s="105">
        <f t="shared" ca="1" si="8"/>
        <v>0</v>
      </c>
      <c r="BO9" s="105">
        <f t="shared" ca="1" si="8"/>
        <v>0</v>
      </c>
      <c r="BP9" s="105">
        <f t="shared" ca="1" si="8"/>
        <v>0</v>
      </c>
      <c r="BQ9" s="105">
        <f t="shared" ca="1" si="8"/>
        <v>0</v>
      </c>
      <c r="BR9" s="105">
        <f t="shared" ca="1" si="8"/>
        <v>0</v>
      </c>
      <c r="BS9" s="105">
        <f t="shared" ca="1" si="8"/>
        <v>0</v>
      </c>
      <c r="BT9" s="105">
        <f t="shared" ca="1" si="8"/>
        <v>0</v>
      </c>
      <c r="BU9" s="105">
        <f t="shared" ca="1" si="8"/>
        <v>0</v>
      </c>
      <c r="BV9" s="105">
        <f t="shared" ca="1" si="8"/>
        <v>0</v>
      </c>
      <c r="BW9" s="105">
        <f t="shared" ca="1" si="8"/>
        <v>0</v>
      </c>
      <c r="BX9" s="105">
        <f t="shared" ca="1" si="8"/>
        <v>0</v>
      </c>
      <c r="BY9" s="105">
        <f t="shared" ca="1" si="8"/>
        <v>0</v>
      </c>
      <c r="BZ9" s="105">
        <f t="shared" ca="1" si="8"/>
        <v>0</v>
      </c>
      <c r="CA9" s="105">
        <f t="shared" ca="1" si="8"/>
        <v>0</v>
      </c>
      <c r="CB9" s="105">
        <f t="shared" ca="1" si="8"/>
        <v>0</v>
      </c>
      <c r="CC9" s="105">
        <f t="shared" ca="1" si="8"/>
        <v>0</v>
      </c>
      <c r="CD9" s="105">
        <f t="shared" ca="1" si="8"/>
        <v>0</v>
      </c>
      <c r="CE9" s="105">
        <f t="shared" ca="1" si="8"/>
        <v>0</v>
      </c>
      <c r="CF9" s="105">
        <f t="shared" ca="1" si="8"/>
        <v>120</v>
      </c>
      <c r="CG9" s="105">
        <f t="shared" ca="1" si="8"/>
        <v>0</v>
      </c>
      <c r="CH9" s="105">
        <f t="shared" ca="1" si="8"/>
        <v>0</v>
      </c>
      <c r="CI9" s="105">
        <f t="shared" ca="1" si="8"/>
        <v>0</v>
      </c>
      <c r="CK9" s="84">
        <v>36892</v>
      </c>
      <c r="CL9" s="111">
        <f t="shared" si="9"/>
        <v>1822800</v>
      </c>
      <c r="CM9" s="111">
        <f t="shared" ca="1" si="10"/>
        <v>1822800</v>
      </c>
      <c r="CN9" s="111">
        <f t="shared" ca="1" si="11"/>
        <v>564770.4</v>
      </c>
      <c r="CO9" s="111">
        <f t="shared" ca="1" si="12"/>
        <v>3255000</v>
      </c>
      <c r="CP9" s="111">
        <f t="shared" ca="1" si="13"/>
        <v>1753980</v>
      </c>
      <c r="CQ9" s="111">
        <f t="shared" ca="1" si="14"/>
        <v>817470</v>
      </c>
      <c r="CR9" s="111">
        <f t="shared" ca="1" si="15"/>
        <v>0</v>
      </c>
      <c r="CS9" s="111">
        <f t="shared" ca="1" si="16"/>
        <v>1220960</v>
      </c>
      <c r="CT9" s="111">
        <f t="shared" ca="1" si="17"/>
        <v>1239014.3999999999</v>
      </c>
      <c r="CU9" s="111">
        <f t="shared" ca="1" si="18"/>
        <v>0</v>
      </c>
      <c r="CV9" s="111">
        <f t="shared" ca="1" si="19"/>
        <v>0</v>
      </c>
      <c r="CW9" s="111">
        <f t="shared" ca="1" si="20"/>
        <v>0</v>
      </c>
      <c r="CX9" s="111">
        <f t="shared" ca="1" si="21"/>
        <v>0</v>
      </c>
      <c r="CY9" s="111">
        <f t="shared" ca="1" si="22"/>
        <v>0</v>
      </c>
      <c r="CZ9" s="111">
        <f t="shared" ca="1" si="23"/>
        <v>0</v>
      </c>
      <c r="DA9" s="111">
        <f t="shared" ca="1" si="24"/>
        <v>0</v>
      </c>
      <c r="DB9" s="111">
        <f t="shared" ca="1" si="25"/>
        <v>0</v>
      </c>
      <c r="DC9" s="111">
        <f t="shared" ca="1" si="26"/>
        <v>0</v>
      </c>
      <c r="DD9" s="111">
        <f t="shared" ca="1" si="27"/>
        <v>0</v>
      </c>
      <c r="DE9" s="111">
        <f t="shared" ca="1" si="28"/>
        <v>0</v>
      </c>
      <c r="DF9" s="111">
        <f t="shared" ca="1" si="29"/>
        <v>0</v>
      </c>
      <c r="DG9" s="111">
        <f t="shared" ca="1" si="30"/>
        <v>0</v>
      </c>
      <c r="DH9" s="111">
        <f t="shared" ca="1" si="31"/>
        <v>0</v>
      </c>
      <c r="DI9" s="111">
        <f t="shared" ca="1" si="32"/>
        <v>0</v>
      </c>
      <c r="DJ9" s="111">
        <f t="shared" ca="1" si="33"/>
        <v>0</v>
      </c>
      <c r="DK9" s="111">
        <f t="shared" ca="1" si="34"/>
        <v>0</v>
      </c>
      <c r="DL9" s="111">
        <f t="shared" ca="1" si="35"/>
        <v>0</v>
      </c>
      <c r="DM9" s="111">
        <f t="shared" ca="1" si="36"/>
        <v>0</v>
      </c>
      <c r="DN9" s="111">
        <f t="shared" ca="1" si="37"/>
        <v>0</v>
      </c>
      <c r="DO9" s="111">
        <f t="shared" ca="1" si="38"/>
        <v>0</v>
      </c>
      <c r="DP9" s="111">
        <f t="shared" ca="1" si="39"/>
        <v>472320</v>
      </c>
      <c r="DQ9" s="111">
        <f t="shared" ca="1" si="40"/>
        <v>0</v>
      </c>
      <c r="DR9" s="111">
        <f t="shared" ca="1" si="41"/>
        <v>0</v>
      </c>
      <c r="DS9" s="102">
        <f t="shared" ca="1" si="42"/>
        <v>0</v>
      </c>
      <c r="DT9" s="113">
        <f t="shared" ca="1" si="49"/>
        <v>63.033627229440725</v>
      </c>
      <c r="DU9" s="114">
        <f t="shared" ca="1" si="50"/>
        <v>65.609956547797424</v>
      </c>
    </row>
    <row r="10" spans="1:125">
      <c r="A10" s="42" t="s">
        <v>146</v>
      </c>
      <c r="B10" s="21" t="s">
        <v>47</v>
      </c>
      <c r="C10" s="21">
        <v>25</v>
      </c>
      <c r="D10" s="47">
        <v>43.95</v>
      </c>
      <c r="E10" s="39">
        <v>36892</v>
      </c>
      <c r="F10" s="39">
        <v>40178</v>
      </c>
      <c r="G10" s="45" t="s">
        <v>13</v>
      </c>
      <c r="I10" s="20">
        <v>20</v>
      </c>
      <c r="J10" s="20">
        <v>4</v>
      </c>
      <c r="K10" s="20">
        <v>4</v>
      </c>
      <c r="L10" s="20">
        <v>0</v>
      </c>
      <c r="M10" s="20">
        <v>28</v>
      </c>
      <c r="O10" s="84">
        <v>36923</v>
      </c>
      <c r="P10" s="85">
        <f t="shared" si="43"/>
        <v>33600</v>
      </c>
      <c r="Q10" s="85">
        <f t="shared" ca="1" si="44"/>
        <v>33600</v>
      </c>
      <c r="R10" s="85">
        <f t="shared" ca="1" si="44"/>
        <v>6720</v>
      </c>
      <c r="S10" s="85">
        <f t="shared" ca="1" si="44"/>
        <v>16800</v>
      </c>
      <c r="T10" s="85">
        <f t="shared" ca="1" si="44"/>
        <v>33600</v>
      </c>
      <c r="U10" s="85">
        <f t="shared" ca="1" si="44"/>
        <v>16800</v>
      </c>
      <c r="V10" s="85">
        <f t="shared" ca="1" si="44"/>
        <v>0</v>
      </c>
      <c r="W10" s="86">
        <f t="shared" ca="1" si="3"/>
        <v>19200</v>
      </c>
      <c r="X10" s="86">
        <f t="shared" ca="1" si="4"/>
        <v>19584</v>
      </c>
      <c r="Y10" s="86">
        <f t="shared" ca="1" si="4"/>
        <v>0</v>
      </c>
      <c r="Z10" s="86">
        <f t="shared" ca="1" si="4"/>
        <v>0</v>
      </c>
      <c r="AA10" s="86">
        <f t="shared" ca="1" si="4"/>
        <v>0</v>
      </c>
      <c r="AB10" s="86">
        <f t="shared" ca="1" si="4"/>
        <v>0</v>
      </c>
      <c r="AC10" s="86">
        <f t="shared" ca="1" si="4"/>
        <v>0</v>
      </c>
      <c r="AD10" s="86">
        <f t="shared" ca="1" si="4"/>
        <v>0</v>
      </c>
      <c r="AE10" s="86">
        <f t="shared" ca="1" si="4"/>
        <v>0</v>
      </c>
      <c r="AF10" s="86">
        <f t="shared" ca="1" si="4"/>
        <v>0</v>
      </c>
      <c r="AG10" s="86">
        <f t="shared" ca="1" si="4"/>
        <v>0</v>
      </c>
      <c r="AH10" s="86">
        <f t="shared" ca="1" si="4"/>
        <v>0</v>
      </c>
      <c r="AI10" s="86">
        <f t="shared" ca="1" si="4"/>
        <v>0</v>
      </c>
      <c r="AJ10" s="86">
        <f t="shared" ca="1" si="4"/>
        <v>0</v>
      </c>
      <c r="AK10" s="86">
        <f t="shared" ca="1" si="4"/>
        <v>0</v>
      </c>
      <c r="AL10" s="86">
        <f t="shared" ca="1" si="4"/>
        <v>0</v>
      </c>
      <c r="AM10" s="86">
        <f t="shared" ca="1" si="4"/>
        <v>0</v>
      </c>
      <c r="AN10" s="86">
        <f t="shared" ca="1" si="4"/>
        <v>0</v>
      </c>
      <c r="AO10" s="86">
        <f t="shared" ca="1" si="4"/>
        <v>0</v>
      </c>
      <c r="AP10" s="86">
        <f t="shared" ca="1" si="4"/>
        <v>0</v>
      </c>
      <c r="AQ10" s="86">
        <f t="shared" ca="1" si="4"/>
        <v>0</v>
      </c>
      <c r="AR10" s="86">
        <f t="shared" ca="1" si="4"/>
        <v>0</v>
      </c>
      <c r="AS10" s="86">
        <f t="shared" ca="1" si="4"/>
        <v>0</v>
      </c>
      <c r="AT10" s="86">
        <f t="shared" ca="1" si="46"/>
        <v>3456</v>
      </c>
      <c r="AU10" s="86">
        <f t="shared" ca="1" si="46"/>
        <v>0</v>
      </c>
      <c r="AV10" s="86">
        <f t="shared" ca="1" si="46"/>
        <v>0</v>
      </c>
      <c r="AW10" s="87">
        <f t="shared" ca="1" si="46"/>
        <v>0</v>
      </c>
      <c r="AX10" s="101">
        <f t="shared" ca="1" si="5"/>
        <v>179904</v>
      </c>
      <c r="AY10" s="102">
        <f t="shared" ca="1" si="6"/>
        <v>144576</v>
      </c>
      <c r="BA10" s="84">
        <v>36923</v>
      </c>
      <c r="BB10" s="105">
        <f t="shared" si="47"/>
        <v>49</v>
      </c>
      <c r="BC10" s="105">
        <f t="shared" ca="1" si="7"/>
        <v>49</v>
      </c>
      <c r="BD10" s="105">
        <f t="shared" ca="1" si="8"/>
        <v>75.91</v>
      </c>
      <c r="BE10" s="105">
        <f t="shared" ca="1" si="8"/>
        <v>175</v>
      </c>
      <c r="BF10" s="105">
        <f t="shared" ca="1" si="8"/>
        <v>47.15</v>
      </c>
      <c r="BG10" s="105">
        <f t="shared" ca="1" si="8"/>
        <v>43.95</v>
      </c>
      <c r="BH10" s="105">
        <f t="shared" ca="1" si="8"/>
        <v>0</v>
      </c>
      <c r="BI10" s="105">
        <f t="shared" ca="1" si="8"/>
        <v>58.7</v>
      </c>
      <c r="BJ10" s="105">
        <f t="shared" ca="1" si="8"/>
        <v>58.4</v>
      </c>
      <c r="BK10" s="105">
        <f t="shared" ca="1" si="8"/>
        <v>0</v>
      </c>
      <c r="BL10" s="105">
        <f t="shared" ca="1" si="8"/>
        <v>0</v>
      </c>
      <c r="BM10" s="105">
        <f t="shared" ca="1" si="8"/>
        <v>0</v>
      </c>
      <c r="BN10" s="105">
        <f t="shared" ca="1" si="8"/>
        <v>0</v>
      </c>
      <c r="BO10" s="105">
        <f t="shared" ca="1" si="8"/>
        <v>0</v>
      </c>
      <c r="BP10" s="105">
        <f t="shared" ca="1" si="8"/>
        <v>0</v>
      </c>
      <c r="BQ10" s="105">
        <f t="shared" ca="1" si="8"/>
        <v>0</v>
      </c>
      <c r="BR10" s="105">
        <f t="shared" ca="1" si="8"/>
        <v>0</v>
      </c>
      <c r="BS10" s="105">
        <f t="shared" ca="1" si="8"/>
        <v>0</v>
      </c>
      <c r="BT10" s="105">
        <f t="shared" ca="1" si="8"/>
        <v>0</v>
      </c>
      <c r="BU10" s="105">
        <f t="shared" ca="1" si="8"/>
        <v>0</v>
      </c>
      <c r="BV10" s="105">
        <f t="shared" ca="1" si="8"/>
        <v>0</v>
      </c>
      <c r="BW10" s="105">
        <f t="shared" ca="1" si="8"/>
        <v>0</v>
      </c>
      <c r="BX10" s="105">
        <f t="shared" ca="1" si="8"/>
        <v>0</v>
      </c>
      <c r="BY10" s="105">
        <f t="shared" ca="1" si="8"/>
        <v>0</v>
      </c>
      <c r="BZ10" s="105">
        <f t="shared" ca="1" si="8"/>
        <v>0</v>
      </c>
      <c r="CA10" s="105">
        <f t="shared" ca="1" si="8"/>
        <v>0</v>
      </c>
      <c r="CB10" s="105">
        <f t="shared" ca="1" si="8"/>
        <v>0</v>
      </c>
      <c r="CC10" s="105">
        <f t="shared" ca="1" si="8"/>
        <v>0</v>
      </c>
      <c r="CD10" s="105">
        <f t="shared" ca="1" si="8"/>
        <v>0</v>
      </c>
      <c r="CE10" s="105">
        <f t="shared" ca="1" si="8"/>
        <v>0</v>
      </c>
      <c r="CF10" s="105">
        <f t="shared" ca="1" si="8"/>
        <v>120</v>
      </c>
      <c r="CG10" s="105">
        <f t="shared" ca="1" si="8"/>
        <v>0</v>
      </c>
      <c r="CH10" s="105">
        <f t="shared" ca="1" si="8"/>
        <v>0</v>
      </c>
      <c r="CI10" s="105">
        <f t="shared" ca="1" si="8"/>
        <v>0</v>
      </c>
      <c r="CK10" s="84">
        <v>36923</v>
      </c>
      <c r="CL10" s="111">
        <f t="shared" si="9"/>
        <v>1646400</v>
      </c>
      <c r="CM10" s="111">
        <f t="shared" ca="1" si="10"/>
        <v>1646400</v>
      </c>
      <c r="CN10" s="111">
        <f t="shared" ca="1" si="11"/>
        <v>510115.19999999995</v>
      </c>
      <c r="CO10" s="111">
        <f t="shared" ca="1" si="12"/>
        <v>2940000</v>
      </c>
      <c r="CP10" s="111">
        <f t="shared" ca="1" si="13"/>
        <v>1584240</v>
      </c>
      <c r="CQ10" s="111">
        <f t="shared" ca="1" si="14"/>
        <v>738360</v>
      </c>
      <c r="CR10" s="111">
        <f t="shared" ca="1" si="15"/>
        <v>0</v>
      </c>
      <c r="CS10" s="111">
        <f t="shared" ca="1" si="16"/>
        <v>1127040</v>
      </c>
      <c r="CT10" s="111">
        <f t="shared" ca="1" si="17"/>
        <v>1143705.5999999999</v>
      </c>
      <c r="CU10" s="111">
        <f t="shared" ca="1" si="18"/>
        <v>0</v>
      </c>
      <c r="CV10" s="111">
        <f t="shared" ca="1" si="19"/>
        <v>0</v>
      </c>
      <c r="CW10" s="111">
        <f t="shared" ca="1" si="20"/>
        <v>0</v>
      </c>
      <c r="CX10" s="111">
        <f t="shared" ca="1" si="21"/>
        <v>0</v>
      </c>
      <c r="CY10" s="111">
        <f t="shared" ca="1" si="22"/>
        <v>0</v>
      </c>
      <c r="CZ10" s="111">
        <f t="shared" ca="1" si="23"/>
        <v>0</v>
      </c>
      <c r="DA10" s="111">
        <f t="shared" ca="1" si="24"/>
        <v>0</v>
      </c>
      <c r="DB10" s="111">
        <f t="shared" ca="1" si="25"/>
        <v>0</v>
      </c>
      <c r="DC10" s="111">
        <f t="shared" ca="1" si="26"/>
        <v>0</v>
      </c>
      <c r="DD10" s="111">
        <f t="shared" ca="1" si="27"/>
        <v>0</v>
      </c>
      <c r="DE10" s="111">
        <f t="shared" ca="1" si="28"/>
        <v>0</v>
      </c>
      <c r="DF10" s="111">
        <f t="shared" ca="1" si="29"/>
        <v>0</v>
      </c>
      <c r="DG10" s="111">
        <f t="shared" ca="1" si="30"/>
        <v>0</v>
      </c>
      <c r="DH10" s="111">
        <f t="shared" ca="1" si="31"/>
        <v>0</v>
      </c>
      <c r="DI10" s="111">
        <f t="shared" ca="1" si="32"/>
        <v>0</v>
      </c>
      <c r="DJ10" s="111">
        <f t="shared" ca="1" si="33"/>
        <v>0</v>
      </c>
      <c r="DK10" s="111">
        <f t="shared" ca="1" si="34"/>
        <v>0</v>
      </c>
      <c r="DL10" s="111">
        <f t="shared" ca="1" si="35"/>
        <v>0</v>
      </c>
      <c r="DM10" s="111">
        <f t="shared" ca="1" si="36"/>
        <v>0</v>
      </c>
      <c r="DN10" s="111">
        <f t="shared" ca="1" si="37"/>
        <v>0</v>
      </c>
      <c r="DO10" s="111">
        <f t="shared" ca="1" si="38"/>
        <v>0</v>
      </c>
      <c r="DP10" s="111">
        <f t="shared" ca="1" si="39"/>
        <v>414720</v>
      </c>
      <c r="DQ10" s="111">
        <f t="shared" ca="1" si="40"/>
        <v>0</v>
      </c>
      <c r="DR10" s="111">
        <f t="shared" ca="1" si="41"/>
        <v>0</v>
      </c>
      <c r="DS10" s="102">
        <f t="shared" ca="1" si="42"/>
        <v>0</v>
      </c>
      <c r="DT10" s="113">
        <f t="shared" ca="1" si="49"/>
        <v>63.012833511205969</v>
      </c>
      <c r="DU10" s="114">
        <f t="shared" ca="1" si="50"/>
        <v>65.572675962815396</v>
      </c>
    </row>
    <row r="11" spans="1:125">
      <c r="A11" s="42" t="s">
        <v>162</v>
      </c>
      <c r="B11" s="21" t="s">
        <v>47</v>
      </c>
      <c r="C11" s="21">
        <v>25</v>
      </c>
      <c r="D11" s="47">
        <v>45.05</v>
      </c>
      <c r="E11" s="39">
        <v>38292</v>
      </c>
      <c r="F11" s="39">
        <v>41943</v>
      </c>
      <c r="G11" s="45" t="s">
        <v>93</v>
      </c>
      <c r="I11" s="20">
        <v>22</v>
      </c>
      <c r="J11" s="20">
        <v>5</v>
      </c>
      <c r="K11" s="20">
        <v>4</v>
      </c>
      <c r="L11" s="20">
        <v>0</v>
      </c>
      <c r="M11" s="20">
        <v>31</v>
      </c>
      <c r="O11" s="84">
        <v>36951</v>
      </c>
      <c r="P11" s="85">
        <f t="shared" si="43"/>
        <v>37200</v>
      </c>
      <c r="Q11" s="85">
        <f t="shared" ca="1" si="44"/>
        <v>37200</v>
      </c>
      <c r="R11" s="85">
        <f t="shared" ca="1" si="44"/>
        <v>7440</v>
      </c>
      <c r="S11" s="85">
        <f t="shared" ca="1" si="44"/>
        <v>18600</v>
      </c>
      <c r="T11" s="85">
        <f t="shared" ca="1" si="44"/>
        <v>37200</v>
      </c>
      <c r="U11" s="85">
        <f t="shared" ca="1" si="44"/>
        <v>18600</v>
      </c>
      <c r="V11" s="85">
        <f t="shared" ca="1" si="44"/>
        <v>0</v>
      </c>
      <c r="W11" s="86">
        <f t="shared" ca="1" si="3"/>
        <v>21600</v>
      </c>
      <c r="X11" s="86">
        <f t="shared" ca="1" si="4"/>
        <v>22032</v>
      </c>
      <c r="Y11" s="86">
        <f t="shared" ca="1" si="4"/>
        <v>0</v>
      </c>
      <c r="Z11" s="86">
        <f t="shared" ca="1" si="4"/>
        <v>0</v>
      </c>
      <c r="AA11" s="86">
        <f t="shared" ca="1" si="4"/>
        <v>0</v>
      </c>
      <c r="AB11" s="86">
        <f t="shared" ca="1" si="4"/>
        <v>0</v>
      </c>
      <c r="AC11" s="86">
        <f t="shared" ca="1" si="4"/>
        <v>0</v>
      </c>
      <c r="AD11" s="86">
        <f t="shared" ca="1" si="4"/>
        <v>0</v>
      </c>
      <c r="AE11" s="86">
        <f t="shared" ca="1" si="4"/>
        <v>0</v>
      </c>
      <c r="AF11" s="86">
        <f t="shared" ca="1" si="4"/>
        <v>0</v>
      </c>
      <c r="AG11" s="86">
        <f t="shared" ca="1" si="4"/>
        <v>0</v>
      </c>
      <c r="AH11" s="86">
        <f t="shared" ca="1" si="4"/>
        <v>0</v>
      </c>
      <c r="AI11" s="86">
        <f t="shared" ca="1" si="4"/>
        <v>0</v>
      </c>
      <c r="AJ11" s="86">
        <f t="shared" ca="1" si="4"/>
        <v>0</v>
      </c>
      <c r="AK11" s="86">
        <f t="shared" ca="1" si="4"/>
        <v>0</v>
      </c>
      <c r="AL11" s="86">
        <f t="shared" ca="1" si="4"/>
        <v>0</v>
      </c>
      <c r="AM11" s="86">
        <f t="shared" ca="1" si="4"/>
        <v>0</v>
      </c>
      <c r="AN11" s="86">
        <f t="shared" ca="1" si="4"/>
        <v>0</v>
      </c>
      <c r="AO11" s="86">
        <f t="shared" ca="1" si="4"/>
        <v>0</v>
      </c>
      <c r="AP11" s="86">
        <f t="shared" ca="1" si="4"/>
        <v>0</v>
      </c>
      <c r="AQ11" s="86">
        <f t="shared" ca="1" si="4"/>
        <v>0</v>
      </c>
      <c r="AR11" s="86">
        <f t="shared" ca="1" si="4"/>
        <v>0</v>
      </c>
      <c r="AS11" s="86">
        <f t="shared" ca="1" si="4"/>
        <v>0</v>
      </c>
      <c r="AT11" s="86">
        <f t="shared" ca="1" si="46"/>
        <v>3744</v>
      </c>
      <c r="AU11" s="86">
        <f t="shared" ca="1" si="46"/>
        <v>0</v>
      </c>
      <c r="AV11" s="86">
        <f t="shared" ca="1" si="46"/>
        <v>0</v>
      </c>
      <c r="AW11" s="87">
        <f t="shared" ca="1" si="46"/>
        <v>0</v>
      </c>
      <c r="AX11" s="101">
        <f t="shared" ca="1" si="5"/>
        <v>199872</v>
      </c>
      <c r="AY11" s="102">
        <f t="shared" ca="1" si="6"/>
        <v>159984</v>
      </c>
      <c r="BA11" s="84">
        <v>36951</v>
      </c>
      <c r="BB11" s="105">
        <f t="shared" si="47"/>
        <v>49</v>
      </c>
      <c r="BC11" s="105">
        <f t="shared" ca="1" si="7"/>
        <v>49</v>
      </c>
      <c r="BD11" s="105">
        <f t="shared" ca="1" si="8"/>
        <v>75.91</v>
      </c>
      <c r="BE11" s="105">
        <f t="shared" ca="1" si="8"/>
        <v>175</v>
      </c>
      <c r="BF11" s="105">
        <f t="shared" ca="1" si="8"/>
        <v>47.15</v>
      </c>
      <c r="BG11" s="105">
        <f t="shared" ca="1" si="8"/>
        <v>43.95</v>
      </c>
      <c r="BH11" s="105">
        <f t="shared" ca="1" si="8"/>
        <v>0</v>
      </c>
      <c r="BI11" s="105">
        <f t="shared" ca="1" si="8"/>
        <v>58.7</v>
      </c>
      <c r="BJ11" s="105">
        <f t="shared" ca="1" si="8"/>
        <v>58.4</v>
      </c>
      <c r="BK11" s="105">
        <f t="shared" ca="1" si="8"/>
        <v>0</v>
      </c>
      <c r="BL11" s="105">
        <f t="shared" ca="1" si="8"/>
        <v>0</v>
      </c>
      <c r="BM11" s="105">
        <f t="shared" ca="1" si="8"/>
        <v>0</v>
      </c>
      <c r="BN11" s="105">
        <f t="shared" ca="1" si="8"/>
        <v>0</v>
      </c>
      <c r="BO11" s="105">
        <f t="shared" ca="1" si="8"/>
        <v>0</v>
      </c>
      <c r="BP11" s="105">
        <f t="shared" ca="1" si="8"/>
        <v>0</v>
      </c>
      <c r="BQ11" s="105">
        <f t="shared" ca="1" si="8"/>
        <v>0</v>
      </c>
      <c r="BR11" s="105">
        <f t="shared" ca="1" si="8"/>
        <v>0</v>
      </c>
      <c r="BS11" s="105">
        <f t="shared" ca="1" si="8"/>
        <v>0</v>
      </c>
      <c r="BT11" s="105">
        <f t="shared" ca="1" si="8"/>
        <v>0</v>
      </c>
      <c r="BU11" s="105">
        <f t="shared" ca="1" si="8"/>
        <v>0</v>
      </c>
      <c r="BV11" s="105">
        <f t="shared" ca="1" si="8"/>
        <v>0</v>
      </c>
      <c r="BW11" s="105">
        <f t="shared" ca="1" si="8"/>
        <v>0</v>
      </c>
      <c r="BX11" s="105">
        <f t="shared" ca="1" si="8"/>
        <v>0</v>
      </c>
      <c r="BY11" s="105">
        <f t="shared" ca="1" si="8"/>
        <v>0</v>
      </c>
      <c r="BZ11" s="105">
        <f t="shared" ca="1" si="8"/>
        <v>0</v>
      </c>
      <c r="CA11" s="105">
        <f t="shared" ca="1" si="8"/>
        <v>0</v>
      </c>
      <c r="CB11" s="105">
        <f t="shared" ca="1" si="8"/>
        <v>0</v>
      </c>
      <c r="CC11" s="105">
        <f t="shared" ca="1" si="8"/>
        <v>0</v>
      </c>
      <c r="CD11" s="105">
        <f t="shared" ca="1" si="8"/>
        <v>0</v>
      </c>
      <c r="CE11" s="105">
        <f t="shared" ca="1" si="8"/>
        <v>0</v>
      </c>
      <c r="CF11" s="105">
        <f t="shared" ca="1" si="8"/>
        <v>120</v>
      </c>
      <c r="CG11" s="105">
        <f t="shared" ca="1" si="8"/>
        <v>0</v>
      </c>
      <c r="CH11" s="105">
        <f t="shared" ca="1" si="8"/>
        <v>0</v>
      </c>
      <c r="CI11" s="105">
        <f t="shared" ca="1" si="8"/>
        <v>0</v>
      </c>
      <c r="CK11" s="84">
        <v>36951</v>
      </c>
      <c r="CL11" s="111">
        <f t="shared" si="9"/>
        <v>1822800</v>
      </c>
      <c r="CM11" s="111">
        <f t="shared" ca="1" si="10"/>
        <v>1822800</v>
      </c>
      <c r="CN11" s="111">
        <f t="shared" ca="1" si="11"/>
        <v>564770.4</v>
      </c>
      <c r="CO11" s="111">
        <f t="shared" ca="1" si="12"/>
        <v>3255000</v>
      </c>
      <c r="CP11" s="111">
        <f t="shared" ca="1" si="13"/>
        <v>1753980</v>
      </c>
      <c r="CQ11" s="111">
        <f t="shared" ca="1" si="14"/>
        <v>817470</v>
      </c>
      <c r="CR11" s="111">
        <f t="shared" ca="1" si="15"/>
        <v>0</v>
      </c>
      <c r="CS11" s="111">
        <f t="shared" ca="1" si="16"/>
        <v>1267920</v>
      </c>
      <c r="CT11" s="111">
        <f t="shared" ca="1" si="17"/>
        <v>1286668.8</v>
      </c>
      <c r="CU11" s="111">
        <f t="shared" ca="1" si="18"/>
        <v>0</v>
      </c>
      <c r="CV11" s="111">
        <f t="shared" ca="1" si="19"/>
        <v>0</v>
      </c>
      <c r="CW11" s="111">
        <f t="shared" ca="1" si="20"/>
        <v>0</v>
      </c>
      <c r="CX11" s="111">
        <f t="shared" ca="1" si="21"/>
        <v>0</v>
      </c>
      <c r="CY11" s="111">
        <f t="shared" ca="1" si="22"/>
        <v>0</v>
      </c>
      <c r="CZ11" s="111">
        <f t="shared" ca="1" si="23"/>
        <v>0</v>
      </c>
      <c r="DA11" s="111">
        <f t="shared" ca="1" si="24"/>
        <v>0</v>
      </c>
      <c r="DB11" s="111">
        <f t="shared" ca="1" si="25"/>
        <v>0</v>
      </c>
      <c r="DC11" s="111">
        <f t="shared" ca="1" si="26"/>
        <v>0</v>
      </c>
      <c r="DD11" s="111">
        <f t="shared" ca="1" si="27"/>
        <v>0</v>
      </c>
      <c r="DE11" s="111">
        <f t="shared" ca="1" si="28"/>
        <v>0</v>
      </c>
      <c r="DF11" s="111">
        <f t="shared" ca="1" si="29"/>
        <v>0</v>
      </c>
      <c r="DG11" s="111">
        <f t="shared" ca="1" si="30"/>
        <v>0</v>
      </c>
      <c r="DH11" s="111">
        <f t="shared" ca="1" si="31"/>
        <v>0</v>
      </c>
      <c r="DI11" s="111">
        <f t="shared" ca="1" si="32"/>
        <v>0</v>
      </c>
      <c r="DJ11" s="111">
        <f t="shared" ca="1" si="33"/>
        <v>0</v>
      </c>
      <c r="DK11" s="111">
        <f t="shared" ca="1" si="34"/>
        <v>0</v>
      </c>
      <c r="DL11" s="111">
        <f t="shared" ca="1" si="35"/>
        <v>0</v>
      </c>
      <c r="DM11" s="111">
        <f t="shared" ca="1" si="36"/>
        <v>0</v>
      </c>
      <c r="DN11" s="111">
        <f t="shared" ca="1" si="37"/>
        <v>0</v>
      </c>
      <c r="DO11" s="111">
        <f t="shared" ca="1" si="38"/>
        <v>0</v>
      </c>
      <c r="DP11" s="111">
        <f t="shared" ca="1" si="39"/>
        <v>449280</v>
      </c>
      <c r="DQ11" s="111">
        <f t="shared" ca="1" si="40"/>
        <v>0</v>
      </c>
      <c r="DR11" s="111">
        <f t="shared" ca="1" si="41"/>
        <v>0</v>
      </c>
      <c r="DS11" s="102">
        <f t="shared" ca="1" si="42"/>
        <v>0</v>
      </c>
      <c r="DT11" s="113">
        <f t="shared" ca="1" si="49"/>
        <v>62.997364313160425</v>
      </c>
      <c r="DU11" s="114">
        <f t="shared" ca="1" si="50"/>
        <v>65.544681968196826</v>
      </c>
    </row>
    <row r="12" spans="1:125">
      <c r="A12" s="42" t="s">
        <v>160</v>
      </c>
      <c r="B12" s="21" t="s">
        <v>38</v>
      </c>
      <c r="C12" s="21">
        <v>50</v>
      </c>
      <c r="D12" s="47">
        <v>58.7</v>
      </c>
      <c r="E12" s="39">
        <v>36892</v>
      </c>
      <c r="F12" s="39">
        <v>38717</v>
      </c>
      <c r="G12" s="45" t="s">
        <v>9</v>
      </c>
      <c r="I12" s="20">
        <v>21</v>
      </c>
      <c r="J12" s="20">
        <v>4</v>
      </c>
      <c r="K12" s="20">
        <v>5</v>
      </c>
      <c r="L12" s="20">
        <v>0</v>
      </c>
      <c r="M12" s="20">
        <v>30</v>
      </c>
      <c r="O12" s="84">
        <v>36982</v>
      </c>
      <c r="P12" s="85">
        <f t="shared" si="43"/>
        <v>36000</v>
      </c>
      <c r="Q12" s="85">
        <f t="shared" ca="1" si="44"/>
        <v>36000</v>
      </c>
      <c r="R12" s="85">
        <f t="shared" ca="1" si="44"/>
        <v>7200</v>
      </c>
      <c r="S12" s="85">
        <f t="shared" ca="1" si="44"/>
        <v>18000</v>
      </c>
      <c r="T12" s="85">
        <f t="shared" ca="1" si="44"/>
        <v>36000</v>
      </c>
      <c r="U12" s="85">
        <f t="shared" ca="1" si="44"/>
        <v>18000</v>
      </c>
      <c r="V12" s="85">
        <f t="shared" ca="1" si="44"/>
        <v>0</v>
      </c>
      <c r="W12" s="86">
        <f t="shared" ca="1" si="3"/>
        <v>20000</v>
      </c>
      <c r="X12" s="86">
        <f t="shared" ca="1" si="4"/>
        <v>20400</v>
      </c>
      <c r="Y12" s="86">
        <f t="shared" ca="1" si="4"/>
        <v>0</v>
      </c>
      <c r="Z12" s="86">
        <f t="shared" ca="1" si="4"/>
        <v>0</v>
      </c>
      <c r="AA12" s="86">
        <f t="shared" ca="1" si="4"/>
        <v>0</v>
      </c>
      <c r="AB12" s="86">
        <f t="shared" ca="1" si="4"/>
        <v>0</v>
      </c>
      <c r="AC12" s="86">
        <f t="shared" ca="1" si="4"/>
        <v>0</v>
      </c>
      <c r="AD12" s="86">
        <f t="shared" ca="1" si="4"/>
        <v>0</v>
      </c>
      <c r="AE12" s="86">
        <f t="shared" ca="1" si="4"/>
        <v>0</v>
      </c>
      <c r="AF12" s="86">
        <f t="shared" ca="1" si="4"/>
        <v>0</v>
      </c>
      <c r="AG12" s="86">
        <f t="shared" ca="1" si="4"/>
        <v>0</v>
      </c>
      <c r="AH12" s="86">
        <f t="shared" ca="1" si="4"/>
        <v>0</v>
      </c>
      <c r="AI12" s="86">
        <f t="shared" ca="1" si="4"/>
        <v>0</v>
      </c>
      <c r="AJ12" s="86">
        <f t="shared" ca="1" si="4"/>
        <v>0</v>
      </c>
      <c r="AK12" s="86">
        <f t="shared" ca="1" si="4"/>
        <v>0</v>
      </c>
      <c r="AL12" s="86">
        <f t="shared" ca="1" si="4"/>
        <v>0</v>
      </c>
      <c r="AM12" s="86">
        <f t="shared" ca="1" si="4"/>
        <v>0</v>
      </c>
      <c r="AN12" s="86">
        <f t="shared" ca="1" si="4"/>
        <v>0</v>
      </c>
      <c r="AO12" s="86">
        <f t="shared" ca="1" si="4"/>
        <v>0</v>
      </c>
      <c r="AP12" s="86">
        <f t="shared" ca="1" si="4"/>
        <v>0</v>
      </c>
      <c r="AQ12" s="86">
        <f t="shared" ca="1" si="4"/>
        <v>0</v>
      </c>
      <c r="AR12" s="86">
        <f t="shared" ca="1" si="4"/>
        <v>0</v>
      </c>
      <c r="AS12" s="86">
        <f t="shared" ca="1" si="4"/>
        <v>0</v>
      </c>
      <c r="AT12" s="86">
        <f t="shared" ca="1" si="46"/>
        <v>3840</v>
      </c>
      <c r="AU12" s="86">
        <f t="shared" ca="1" si="46"/>
        <v>0</v>
      </c>
      <c r="AV12" s="86">
        <f t="shared" ca="1" si="46"/>
        <v>0</v>
      </c>
      <c r="AW12" s="87">
        <f t="shared" ca="1" si="46"/>
        <v>0</v>
      </c>
      <c r="AX12" s="101">
        <f t="shared" ca="1" si="5"/>
        <v>191600</v>
      </c>
      <c r="AY12" s="102">
        <f t="shared" ca="1" si="6"/>
        <v>155040</v>
      </c>
      <c r="BA12" s="84">
        <v>36982</v>
      </c>
      <c r="BB12" s="105">
        <f t="shared" si="47"/>
        <v>49</v>
      </c>
      <c r="BC12" s="105">
        <f t="shared" ca="1" si="7"/>
        <v>49</v>
      </c>
      <c r="BD12" s="105">
        <f t="shared" ca="1" si="8"/>
        <v>75.91</v>
      </c>
      <c r="BE12" s="105">
        <f t="shared" ca="1" si="8"/>
        <v>175</v>
      </c>
      <c r="BF12" s="105">
        <f t="shared" ca="1" si="8"/>
        <v>47.15</v>
      </c>
      <c r="BG12" s="105">
        <f t="shared" ca="1" si="8"/>
        <v>43.95</v>
      </c>
      <c r="BH12" s="105">
        <f t="shared" ca="1" si="8"/>
        <v>0</v>
      </c>
      <c r="BI12" s="105">
        <f t="shared" ca="1" si="8"/>
        <v>58.7</v>
      </c>
      <c r="BJ12" s="105">
        <f t="shared" ca="1" si="8"/>
        <v>58.4</v>
      </c>
      <c r="BK12" s="105">
        <f t="shared" ca="1" si="8"/>
        <v>0</v>
      </c>
      <c r="BL12" s="105">
        <f t="shared" ca="1" si="8"/>
        <v>0</v>
      </c>
      <c r="BM12" s="105">
        <f t="shared" ca="1" si="8"/>
        <v>0</v>
      </c>
      <c r="BN12" s="105">
        <f t="shared" ca="1" si="8"/>
        <v>0</v>
      </c>
      <c r="BO12" s="105">
        <f t="shared" ca="1" si="8"/>
        <v>0</v>
      </c>
      <c r="BP12" s="105">
        <f t="shared" ca="1" si="8"/>
        <v>0</v>
      </c>
      <c r="BQ12" s="105">
        <f t="shared" ca="1" si="8"/>
        <v>0</v>
      </c>
      <c r="BR12" s="105">
        <f t="shared" ca="1" si="8"/>
        <v>0</v>
      </c>
      <c r="BS12" s="105">
        <f t="shared" ca="1" si="8"/>
        <v>0</v>
      </c>
      <c r="BT12" s="105">
        <f t="shared" ca="1" si="8"/>
        <v>0</v>
      </c>
      <c r="BU12" s="105">
        <f t="shared" ca="1" si="8"/>
        <v>0</v>
      </c>
      <c r="BV12" s="105">
        <f t="shared" ca="1" si="8"/>
        <v>0</v>
      </c>
      <c r="BW12" s="105">
        <f t="shared" ca="1" si="8"/>
        <v>0</v>
      </c>
      <c r="BX12" s="105">
        <f t="shared" ca="1" si="8"/>
        <v>0</v>
      </c>
      <c r="BY12" s="105">
        <f t="shared" ca="1" si="8"/>
        <v>0</v>
      </c>
      <c r="BZ12" s="105">
        <f t="shared" ca="1" si="8"/>
        <v>0</v>
      </c>
      <c r="CA12" s="105">
        <f t="shared" ca="1" si="8"/>
        <v>0</v>
      </c>
      <c r="CB12" s="105">
        <f t="shared" ca="1" si="8"/>
        <v>0</v>
      </c>
      <c r="CC12" s="105">
        <f t="shared" ca="1" si="8"/>
        <v>0</v>
      </c>
      <c r="CD12" s="105">
        <f t="shared" ca="1" si="8"/>
        <v>0</v>
      </c>
      <c r="CE12" s="105">
        <f t="shared" ca="1" si="8"/>
        <v>0</v>
      </c>
      <c r="CF12" s="105">
        <f t="shared" ca="1" si="8"/>
        <v>120</v>
      </c>
      <c r="CG12" s="105">
        <f t="shared" ca="1" si="8"/>
        <v>0</v>
      </c>
      <c r="CH12" s="105">
        <f t="shared" ca="1" si="8"/>
        <v>0</v>
      </c>
      <c r="CI12" s="105">
        <f t="shared" ca="1" si="8"/>
        <v>0</v>
      </c>
      <c r="CK12" s="84">
        <v>36982</v>
      </c>
      <c r="CL12" s="111">
        <f t="shared" si="9"/>
        <v>1764000</v>
      </c>
      <c r="CM12" s="111">
        <f t="shared" ca="1" si="10"/>
        <v>1764000</v>
      </c>
      <c r="CN12" s="111">
        <f t="shared" ca="1" si="11"/>
        <v>546552</v>
      </c>
      <c r="CO12" s="111">
        <f t="shared" ca="1" si="12"/>
        <v>3150000</v>
      </c>
      <c r="CP12" s="111">
        <f t="shared" ca="1" si="13"/>
        <v>1697400</v>
      </c>
      <c r="CQ12" s="111">
        <f t="shared" ca="1" si="14"/>
        <v>791100</v>
      </c>
      <c r="CR12" s="111">
        <f t="shared" ca="1" si="15"/>
        <v>0</v>
      </c>
      <c r="CS12" s="111">
        <f t="shared" ca="1" si="16"/>
        <v>1174000</v>
      </c>
      <c r="CT12" s="111">
        <f t="shared" ca="1" si="17"/>
        <v>1191360</v>
      </c>
      <c r="CU12" s="111">
        <f t="shared" ca="1" si="18"/>
        <v>0</v>
      </c>
      <c r="CV12" s="111">
        <f t="shared" ca="1" si="19"/>
        <v>0</v>
      </c>
      <c r="CW12" s="111">
        <f t="shared" ca="1" si="20"/>
        <v>0</v>
      </c>
      <c r="CX12" s="111">
        <f t="shared" ca="1" si="21"/>
        <v>0</v>
      </c>
      <c r="CY12" s="111">
        <f t="shared" ca="1" si="22"/>
        <v>0</v>
      </c>
      <c r="CZ12" s="111">
        <f t="shared" ca="1" si="23"/>
        <v>0</v>
      </c>
      <c r="DA12" s="111">
        <f t="shared" ca="1" si="24"/>
        <v>0</v>
      </c>
      <c r="DB12" s="111">
        <f t="shared" ca="1" si="25"/>
        <v>0</v>
      </c>
      <c r="DC12" s="111">
        <f t="shared" ca="1" si="26"/>
        <v>0</v>
      </c>
      <c r="DD12" s="111">
        <f t="shared" ca="1" si="27"/>
        <v>0</v>
      </c>
      <c r="DE12" s="111">
        <f t="shared" ca="1" si="28"/>
        <v>0</v>
      </c>
      <c r="DF12" s="111">
        <f t="shared" ca="1" si="29"/>
        <v>0</v>
      </c>
      <c r="DG12" s="111">
        <f t="shared" ca="1" si="30"/>
        <v>0</v>
      </c>
      <c r="DH12" s="111">
        <f t="shared" ca="1" si="31"/>
        <v>0</v>
      </c>
      <c r="DI12" s="111">
        <f t="shared" ca="1" si="32"/>
        <v>0</v>
      </c>
      <c r="DJ12" s="111">
        <f t="shared" ca="1" si="33"/>
        <v>0</v>
      </c>
      <c r="DK12" s="111">
        <f t="shared" ca="1" si="34"/>
        <v>0</v>
      </c>
      <c r="DL12" s="111">
        <f t="shared" ca="1" si="35"/>
        <v>0</v>
      </c>
      <c r="DM12" s="111">
        <f t="shared" ca="1" si="36"/>
        <v>0</v>
      </c>
      <c r="DN12" s="111">
        <f t="shared" ca="1" si="37"/>
        <v>0</v>
      </c>
      <c r="DO12" s="111">
        <f t="shared" ca="1" si="38"/>
        <v>0</v>
      </c>
      <c r="DP12" s="111">
        <f t="shared" ca="1" si="39"/>
        <v>460800</v>
      </c>
      <c r="DQ12" s="111">
        <f t="shared" ca="1" si="40"/>
        <v>0</v>
      </c>
      <c r="DR12" s="111">
        <f t="shared" ca="1" si="41"/>
        <v>0</v>
      </c>
      <c r="DS12" s="102">
        <f t="shared" ca="1" si="42"/>
        <v>0</v>
      </c>
      <c r="DT12" s="113">
        <f t="shared" ca="1" si="49"/>
        <v>63.039728601252612</v>
      </c>
      <c r="DU12" s="114">
        <f t="shared" ca="1" si="50"/>
        <v>65.620820433436535</v>
      </c>
    </row>
    <row r="13" spans="1:125">
      <c r="A13" s="42" t="s">
        <v>160</v>
      </c>
      <c r="B13" s="21" t="s">
        <v>38</v>
      </c>
      <c r="C13" s="21">
        <v>51</v>
      </c>
      <c r="D13" s="47">
        <v>58.4</v>
      </c>
      <c r="E13" s="39">
        <v>36892</v>
      </c>
      <c r="F13" s="39">
        <v>38717</v>
      </c>
      <c r="G13" s="45" t="s">
        <v>9</v>
      </c>
      <c r="I13" s="20">
        <v>22</v>
      </c>
      <c r="J13" s="20">
        <v>4</v>
      </c>
      <c r="K13" s="20">
        <v>4</v>
      </c>
      <c r="L13" s="20">
        <v>1</v>
      </c>
      <c r="M13" s="20">
        <v>31</v>
      </c>
      <c r="O13" s="84">
        <v>37012</v>
      </c>
      <c r="P13" s="85">
        <f t="shared" si="43"/>
        <v>37200</v>
      </c>
      <c r="Q13" s="85">
        <f t="shared" ca="1" si="44"/>
        <v>37200</v>
      </c>
      <c r="R13" s="85">
        <f t="shared" ca="1" si="44"/>
        <v>7440</v>
      </c>
      <c r="S13" s="85">
        <f t="shared" ca="1" si="44"/>
        <v>18600</v>
      </c>
      <c r="T13" s="85">
        <f t="shared" ca="1" si="44"/>
        <v>37200</v>
      </c>
      <c r="U13" s="85">
        <f t="shared" ca="1" si="44"/>
        <v>18600</v>
      </c>
      <c r="V13" s="85">
        <f t="shared" ca="1" si="44"/>
        <v>0</v>
      </c>
      <c r="W13" s="86">
        <f t="shared" ca="1" si="3"/>
        <v>20800</v>
      </c>
      <c r="X13" s="86">
        <f t="shared" ca="1" si="4"/>
        <v>21216</v>
      </c>
      <c r="Y13" s="86">
        <f t="shared" ca="1" si="4"/>
        <v>2080</v>
      </c>
      <c r="Z13" s="86">
        <f t="shared" ca="1" si="4"/>
        <v>4160</v>
      </c>
      <c r="AA13" s="86">
        <f t="shared" ca="1" si="4"/>
        <v>2080</v>
      </c>
      <c r="AB13" s="86">
        <f t="shared" ca="1" si="4"/>
        <v>10400</v>
      </c>
      <c r="AC13" s="86">
        <f t="shared" ca="1" si="4"/>
        <v>0</v>
      </c>
      <c r="AD13" s="86">
        <f t="shared" ca="1" si="4"/>
        <v>0</v>
      </c>
      <c r="AE13" s="86">
        <f t="shared" ca="1" si="4"/>
        <v>0</v>
      </c>
      <c r="AF13" s="86">
        <f t="shared" ca="1" si="4"/>
        <v>0</v>
      </c>
      <c r="AG13" s="86">
        <f t="shared" ca="1" si="4"/>
        <v>0</v>
      </c>
      <c r="AH13" s="86">
        <f t="shared" ca="1" si="4"/>
        <v>0</v>
      </c>
      <c r="AI13" s="86">
        <f t="shared" ca="1" si="4"/>
        <v>0</v>
      </c>
      <c r="AJ13" s="86">
        <f t="shared" ca="1" si="4"/>
        <v>0</v>
      </c>
      <c r="AK13" s="86">
        <f t="shared" ca="1" si="4"/>
        <v>0</v>
      </c>
      <c r="AL13" s="86">
        <f t="shared" ca="1" si="4"/>
        <v>0</v>
      </c>
      <c r="AM13" s="86">
        <f t="shared" ca="1" si="4"/>
        <v>0</v>
      </c>
      <c r="AN13" s="86">
        <f t="shared" ca="1" si="4"/>
        <v>0</v>
      </c>
      <c r="AO13" s="86">
        <f t="shared" ca="1" si="4"/>
        <v>0</v>
      </c>
      <c r="AP13" s="86">
        <f t="shared" ca="1" si="4"/>
        <v>0</v>
      </c>
      <c r="AQ13" s="86">
        <f t="shared" ca="1" si="4"/>
        <v>0</v>
      </c>
      <c r="AR13" s="86">
        <f t="shared" ca="1" si="4"/>
        <v>0</v>
      </c>
      <c r="AS13" s="86">
        <f t="shared" ca="1" si="4"/>
        <v>0</v>
      </c>
      <c r="AT13" s="86">
        <f t="shared" ca="1" si="46"/>
        <v>3936</v>
      </c>
      <c r="AU13" s="86">
        <f t="shared" ca="1" si="46"/>
        <v>0</v>
      </c>
      <c r="AV13" s="86">
        <f t="shared" ca="1" si="46"/>
        <v>0</v>
      </c>
      <c r="AW13" s="87">
        <f t="shared" ca="1" si="46"/>
        <v>0</v>
      </c>
      <c r="AX13" s="101">
        <f t="shared" ca="1" si="5"/>
        <v>216976</v>
      </c>
      <c r="AY13" s="102">
        <f t="shared" ca="1" si="6"/>
        <v>160176</v>
      </c>
      <c r="BA13" s="84">
        <v>37012</v>
      </c>
      <c r="BB13" s="105">
        <f t="shared" si="47"/>
        <v>49</v>
      </c>
      <c r="BC13" s="105">
        <f t="shared" ca="1" si="7"/>
        <v>49</v>
      </c>
      <c r="BD13" s="105">
        <f t="shared" ca="1" si="8"/>
        <v>75.91</v>
      </c>
      <c r="BE13" s="105">
        <f t="shared" ca="1" si="8"/>
        <v>175</v>
      </c>
      <c r="BF13" s="105">
        <f t="shared" ca="1" si="8"/>
        <v>47.15</v>
      </c>
      <c r="BG13" s="105">
        <f t="shared" ca="1" si="8"/>
        <v>43.95</v>
      </c>
      <c r="BH13" s="105">
        <f t="shared" ca="1" si="8"/>
        <v>0</v>
      </c>
      <c r="BI13" s="105">
        <f t="shared" ca="1" si="8"/>
        <v>58.7</v>
      </c>
      <c r="BJ13" s="105">
        <f t="shared" ca="1" si="8"/>
        <v>58.4</v>
      </c>
      <c r="BK13" s="105">
        <f t="shared" ca="1" si="8"/>
        <v>75</v>
      </c>
      <c r="BL13" s="105">
        <f t="shared" ca="1" si="8"/>
        <v>62.65</v>
      </c>
      <c r="BM13" s="105">
        <f t="shared" ca="1" si="8"/>
        <v>203</v>
      </c>
      <c r="BN13" s="105">
        <f t="shared" ca="1" si="8"/>
        <v>87.75</v>
      </c>
      <c r="BO13" s="105">
        <f t="shared" ca="1" si="8"/>
        <v>0</v>
      </c>
      <c r="BP13" s="105">
        <f t="shared" ca="1" si="8"/>
        <v>0</v>
      </c>
      <c r="BQ13" s="105">
        <f t="shared" ca="1" si="8"/>
        <v>0</v>
      </c>
      <c r="BR13" s="105">
        <f t="shared" ref="BD13:CI21" ca="1" si="51">IF(AND($BA13&gt;=OFFSET($E$5,BR$3,0),$BA13&lt;=OFFSET($F$5,BR$3,0)),OFFSET($D$5,BR$3,0),0)</f>
        <v>0</v>
      </c>
      <c r="BS13" s="105">
        <f t="shared" ca="1" si="51"/>
        <v>0</v>
      </c>
      <c r="BT13" s="105">
        <f t="shared" ca="1" si="51"/>
        <v>0</v>
      </c>
      <c r="BU13" s="105">
        <f t="shared" ca="1" si="51"/>
        <v>0</v>
      </c>
      <c r="BV13" s="105">
        <f t="shared" ca="1" si="51"/>
        <v>0</v>
      </c>
      <c r="BW13" s="105">
        <f t="shared" ca="1" si="51"/>
        <v>0</v>
      </c>
      <c r="BX13" s="105">
        <f t="shared" ca="1" si="51"/>
        <v>0</v>
      </c>
      <c r="BY13" s="105">
        <f t="shared" ca="1" si="51"/>
        <v>0</v>
      </c>
      <c r="BZ13" s="105">
        <f t="shared" ca="1" si="51"/>
        <v>0</v>
      </c>
      <c r="CA13" s="105">
        <f t="shared" ca="1" si="51"/>
        <v>0</v>
      </c>
      <c r="CB13" s="105">
        <f t="shared" ca="1" si="51"/>
        <v>0</v>
      </c>
      <c r="CC13" s="105">
        <f t="shared" ca="1" si="51"/>
        <v>0</v>
      </c>
      <c r="CD13" s="105">
        <f t="shared" ca="1" si="51"/>
        <v>0</v>
      </c>
      <c r="CE13" s="105">
        <f t="shared" ca="1" si="51"/>
        <v>0</v>
      </c>
      <c r="CF13" s="105">
        <f t="shared" ca="1" si="51"/>
        <v>120</v>
      </c>
      <c r="CG13" s="105">
        <f t="shared" ca="1" si="51"/>
        <v>0</v>
      </c>
      <c r="CH13" s="105">
        <f t="shared" ca="1" si="51"/>
        <v>0</v>
      </c>
      <c r="CI13" s="105">
        <f t="shared" ca="1" si="51"/>
        <v>0</v>
      </c>
      <c r="CK13" s="84">
        <v>37012</v>
      </c>
      <c r="CL13" s="111">
        <f t="shared" si="9"/>
        <v>1822800</v>
      </c>
      <c r="CM13" s="111">
        <f t="shared" ca="1" si="10"/>
        <v>1822800</v>
      </c>
      <c r="CN13" s="111">
        <f t="shared" ca="1" si="11"/>
        <v>564770.4</v>
      </c>
      <c r="CO13" s="111">
        <f t="shared" ca="1" si="12"/>
        <v>3255000</v>
      </c>
      <c r="CP13" s="111">
        <f t="shared" ca="1" si="13"/>
        <v>1753980</v>
      </c>
      <c r="CQ13" s="111">
        <f t="shared" ca="1" si="14"/>
        <v>817470</v>
      </c>
      <c r="CR13" s="111">
        <f t="shared" ca="1" si="15"/>
        <v>0</v>
      </c>
      <c r="CS13" s="111">
        <f t="shared" ca="1" si="16"/>
        <v>1220960</v>
      </c>
      <c r="CT13" s="111">
        <f t="shared" ca="1" si="17"/>
        <v>1239014.3999999999</v>
      </c>
      <c r="CU13" s="111">
        <f t="shared" ca="1" si="18"/>
        <v>156000</v>
      </c>
      <c r="CV13" s="111">
        <f t="shared" ca="1" si="19"/>
        <v>260624</v>
      </c>
      <c r="CW13" s="111">
        <f t="shared" ca="1" si="20"/>
        <v>422240</v>
      </c>
      <c r="CX13" s="111">
        <f t="shared" ca="1" si="21"/>
        <v>912600</v>
      </c>
      <c r="CY13" s="111">
        <f t="shared" ca="1" si="22"/>
        <v>0</v>
      </c>
      <c r="CZ13" s="111">
        <f t="shared" ca="1" si="23"/>
        <v>0</v>
      </c>
      <c r="DA13" s="111">
        <f t="shared" ca="1" si="24"/>
        <v>0</v>
      </c>
      <c r="DB13" s="111">
        <f t="shared" ca="1" si="25"/>
        <v>0</v>
      </c>
      <c r="DC13" s="111">
        <f t="shared" ca="1" si="26"/>
        <v>0</v>
      </c>
      <c r="DD13" s="111">
        <f t="shared" ca="1" si="27"/>
        <v>0</v>
      </c>
      <c r="DE13" s="111">
        <f t="shared" ca="1" si="28"/>
        <v>0</v>
      </c>
      <c r="DF13" s="111">
        <f t="shared" ca="1" si="29"/>
        <v>0</v>
      </c>
      <c r="DG13" s="111">
        <f t="shared" ca="1" si="30"/>
        <v>0</v>
      </c>
      <c r="DH13" s="111">
        <f t="shared" ca="1" si="31"/>
        <v>0</v>
      </c>
      <c r="DI13" s="111">
        <f t="shared" ca="1" si="32"/>
        <v>0</v>
      </c>
      <c r="DJ13" s="111">
        <f t="shared" ca="1" si="33"/>
        <v>0</v>
      </c>
      <c r="DK13" s="111">
        <f t="shared" ca="1" si="34"/>
        <v>0</v>
      </c>
      <c r="DL13" s="111">
        <f t="shared" ca="1" si="35"/>
        <v>0</v>
      </c>
      <c r="DM13" s="111">
        <f t="shared" ca="1" si="36"/>
        <v>0</v>
      </c>
      <c r="DN13" s="111">
        <f t="shared" ca="1" si="37"/>
        <v>0</v>
      </c>
      <c r="DO13" s="111">
        <f t="shared" ca="1" si="38"/>
        <v>0</v>
      </c>
      <c r="DP13" s="111">
        <f t="shared" ca="1" si="39"/>
        <v>472320</v>
      </c>
      <c r="DQ13" s="111">
        <f t="shared" ca="1" si="40"/>
        <v>0</v>
      </c>
      <c r="DR13" s="111">
        <f t="shared" ca="1" si="41"/>
        <v>0</v>
      </c>
      <c r="DS13" s="102">
        <f t="shared" ca="1" si="42"/>
        <v>0</v>
      </c>
      <c r="DT13" s="113">
        <f t="shared" ca="1" si="49"/>
        <v>65.667441560356906</v>
      </c>
      <c r="DU13" s="114">
        <f t="shared" ca="1" si="50"/>
        <v>65.609956547797424</v>
      </c>
    </row>
    <row r="14" spans="1:125">
      <c r="A14" s="42" t="s">
        <v>41</v>
      </c>
      <c r="B14" s="21" t="s">
        <v>38</v>
      </c>
      <c r="C14" s="21">
        <v>5</v>
      </c>
      <c r="D14" s="47">
        <v>75</v>
      </c>
      <c r="E14" s="39">
        <v>37012</v>
      </c>
      <c r="F14" s="39">
        <v>37072</v>
      </c>
      <c r="G14" s="45" t="s">
        <v>7</v>
      </c>
      <c r="I14" s="20">
        <v>21</v>
      </c>
      <c r="J14" s="20">
        <v>5</v>
      </c>
      <c r="K14" s="20">
        <v>4</v>
      </c>
      <c r="L14" s="20">
        <v>0</v>
      </c>
      <c r="M14" s="20">
        <v>30</v>
      </c>
      <c r="O14" s="84">
        <v>37043</v>
      </c>
      <c r="P14" s="85">
        <f t="shared" si="43"/>
        <v>36000</v>
      </c>
      <c r="Q14" s="85">
        <f t="shared" ca="1" si="44"/>
        <v>36000</v>
      </c>
      <c r="R14" s="85">
        <f t="shared" ca="1" si="44"/>
        <v>7200</v>
      </c>
      <c r="S14" s="85">
        <f t="shared" ca="1" si="44"/>
        <v>18000</v>
      </c>
      <c r="T14" s="85">
        <f t="shared" ca="1" si="44"/>
        <v>36000</v>
      </c>
      <c r="U14" s="85">
        <f t="shared" ca="1" si="44"/>
        <v>18000</v>
      </c>
      <c r="V14" s="85">
        <f t="shared" ca="1" si="44"/>
        <v>0</v>
      </c>
      <c r="W14" s="86">
        <f t="shared" ca="1" si="3"/>
        <v>20800</v>
      </c>
      <c r="X14" s="86">
        <f t="shared" ca="1" si="4"/>
        <v>21216</v>
      </c>
      <c r="Y14" s="86">
        <f t="shared" ca="1" si="4"/>
        <v>2080</v>
      </c>
      <c r="Z14" s="86">
        <f t="shared" ca="1" si="4"/>
        <v>4160</v>
      </c>
      <c r="AA14" s="86">
        <f t="shared" ca="1" si="4"/>
        <v>0</v>
      </c>
      <c r="AB14" s="86">
        <f t="shared" ca="1" si="4"/>
        <v>10400</v>
      </c>
      <c r="AC14" s="86">
        <f t="shared" ca="1" si="4"/>
        <v>2080</v>
      </c>
      <c r="AD14" s="86">
        <f t="shared" ca="1" si="4"/>
        <v>10400</v>
      </c>
      <c r="AE14" s="86">
        <f t="shared" ca="1" si="4"/>
        <v>10400</v>
      </c>
      <c r="AF14" s="86">
        <f t="shared" ca="1" si="4"/>
        <v>0</v>
      </c>
      <c r="AG14" s="86">
        <f t="shared" ca="1" si="4"/>
        <v>0</v>
      </c>
      <c r="AH14" s="86">
        <f t="shared" ca="1" si="4"/>
        <v>0</v>
      </c>
      <c r="AI14" s="86">
        <f t="shared" ca="1" si="4"/>
        <v>0</v>
      </c>
      <c r="AJ14" s="86">
        <f t="shared" ca="1" si="4"/>
        <v>0</v>
      </c>
      <c r="AK14" s="86">
        <f t="shared" ca="1" si="4"/>
        <v>0</v>
      </c>
      <c r="AL14" s="86">
        <f t="shared" ca="1" si="4"/>
        <v>0</v>
      </c>
      <c r="AM14" s="86">
        <f t="shared" ca="1" si="4"/>
        <v>0</v>
      </c>
      <c r="AN14" s="86">
        <f t="shared" ca="1" si="4"/>
        <v>0</v>
      </c>
      <c r="AO14" s="86">
        <f t="shared" ca="1" si="4"/>
        <v>0</v>
      </c>
      <c r="AP14" s="86">
        <f t="shared" ca="1" si="4"/>
        <v>0</v>
      </c>
      <c r="AQ14" s="86">
        <f t="shared" ca="1" si="4"/>
        <v>0</v>
      </c>
      <c r="AR14" s="86">
        <f t="shared" ca="1" si="4"/>
        <v>0</v>
      </c>
      <c r="AS14" s="86">
        <f t="shared" ca="1" si="4"/>
        <v>0</v>
      </c>
      <c r="AT14" s="86">
        <f t="shared" ca="1" si="46"/>
        <v>3648</v>
      </c>
      <c r="AU14" s="86">
        <f t="shared" ca="1" si="46"/>
        <v>0</v>
      </c>
      <c r="AV14" s="86">
        <f t="shared" ca="1" si="46"/>
        <v>0</v>
      </c>
      <c r="AW14" s="87">
        <f t="shared" ca="1" si="46"/>
        <v>0</v>
      </c>
      <c r="AX14" s="101">
        <f t="shared" ca="1" si="5"/>
        <v>232736</v>
      </c>
      <c r="AY14" s="102">
        <f t="shared" ca="1" si="6"/>
        <v>154848</v>
      </c>
      <c r="BA14" s="84">
        <v>37043</v>
      </c>
      <c r="BB14" s="105">
        <f t="shared" si="47"/>
        <v>49</v>
      </c>
      <c r="BC14" s="105">
        <f t="shared" ca="1" si="7"/>
        <v>49</v>
      </c>
      <c r="BD14" s="105">
        <f t="shared" ca="1" si="51"/>
        <v>75.91</v>
      </c>
      <c r="BE14" s="105">
        <f t="shared" ca="1" si="51"/>
        <v>175</v>
      </c>
      <c r="BF14" s="105">
        <f t="shared" ca="1" si="51"/>
        <v>47.15</v>
      </c>
      <c r="BG14" s="105">
        <f t="shared" ca="1" si="51"/>
        <v>43.95</v>
      </c>
      <c r="BH14" s="105">
        <f t="shared" ca="1" si="51"/>
        <v>0</v>
      </c>
      <c r="BI14" s="105">
        <f t="shared" ca="1" si="51"/>
        <v>58.7</v>
      </c>
      <c r="BJ14" s="105">
        <f t="shared" ca="1" si="51"/>
        <v>58.4</v>
      </c>
      <c r="BK14" s="105">
        <f t="shared" ca="1" si="51"/>
        <v>75</v>
      </c>
      <c r="BL14" s="105">
        <f t="shared" ca="1" si="51"/>
        <v>62.65</v>
      </c>
      <c r="BM14" s="105">
        <f t="shared" ca="1" si="51"/>
        <v>0</v>
      </c>
      <c r="BN14" s="105">
        <f t="shared" ca="1" si="51"/>
        <v>87.75</v>
      </c>
      <c r="BO14" s="105">
        <f t="shared" ca="1" si="51"/>
        <v>298</v>
      </c>
      <c r="BP14" s="105">
        <f t="shared" ca="1" si="51"/>
        <v>114</v>
      </c>
      <c r="BQ14" s="105">
        <f t="shared" ca="1" si="51"/>
        <v>72.650000000000006</v>
      </c>
      <c r="BR14" s="105">
        <f t="shared" ca="1" si="51"/>
        <v>0</v>
      </c>
      <c r="BS14" s="105">
        <f t="shared" ca="1" si="51"/>
        <v>0</v>
      </c>
      <c r="BT14" s="105">
        <f t="shared" ca="1" si="51"/>
        <v>0</v>
      </c>
      <c r="BU14" s="105">
        <f t="shared" ca="1" si="51"/>
        <v>0</v>
      </c>
      <c r="BV14" s="105">
        <f t="shared" ca="1" si="51"/>
        <v>0</v>
      </c>
      <c r="BW14" s="105">
        <f t="shared" ca="1" si="51"/>
        <v>0</v>
      </c>
      <c r="BX14" s="105">
        <f t="shared" ca="1" si="51"/>
        <v>0</v>
      </c>
      <c r="BY14" s="105">
        <f t="shared" ca="1" si="51"/>
        <v>0</v>
      </c>
      <c r="BZ14" s="105">
        <f t="shared" ca="1" si="51"/>
        <v>0</v>
      </c>
      <c r="CA14" s="105">
        <f t="shared" ca="1" si="51"/>
        <v>0</v>
      </c>
      <c r="CB14" s="105">
        <f t="shared" ca="1" si="51"/>
        <v>0</v>
      </c>
      <c r="CC14" s="105">
        <f t="shared" ca="1" si="51"/>
        <v>0</v>
      </c>
      <c r="CD14" s="105">
        <f t="shared" ca="1" si="51"/>
        <v>0</v>
      </c>
      <c r="CE14" s="105">
        <f t="shared" ca="1" si="51"/>
        <v>0</v>
      </c>
      <c r="CF14" s="105">
        <f t="shared" ca="1" si="51"/>
        <v>120</v>
      </c>
      <c r="CG14" s="105">
        <f t="shared" ca="1" si="51"/>
        <v>0</v>
      </c>
      <c r="CH14" s="105">
        <f t="shared" ca="1" si="51"/>
        <v>0</v>
      </c>
      <c r="CI14" s="105">
        <f t="shared" ca="1" si="51"/>
        <v>0</v>
      </c>
      <c r="CK14" s="84">
        <v>37043</v>
      </c>
      <c r="CL14" s="111">
        <f t="shared" si="9"/>
        <v>1764000</v>
      </c>
      <c r="CM14" s="111">
        <f t="shared" ca="1" si="10"/>
        <v>1764000</v>
      </c>
      <c r="CN14" s="111">
        <f t="shared" ca="1" si="11"/>
        <v>546552</v>
      </c>
      <c r="CO14" s="111">
        <f t="shared" ca="1" si="12"/>
        <v>3150000</v>
      </c>
      <c r="CP14" s="111">
        <f t="shared" ca="1" si="13"/>
        <v>1697400</v>
      </c>
      <c r="CQ14" s="111">
        <f t="shared" ca="1" si="14"/>
        <v>791100</v>
      </c>
      <c r="CR14" s="111">
        <f t="shared" ca="1" si="15"/>
        <v>0</v>
      </c>
      <c r="CS14" s="111">
        <f t="shared" ca="1" si="16"/>
        <v>1220960</v>
      </c>
      <c r="CT14" s="111">
        <f t="shared" ca="1" si="17"/>
        <v>1239014.3999999999</v>
      </c>
      <c r="CU14" s="111">
        <f t="shared" ca="1" si="18"/>
        <v>156000</v>
      </c>
      <c r="CV14" s="111">
        <f t="shared" ca="1" si="19"/>
        <v>260624</v>
      </c>
      <c r="CW14" s="111">
        <f t="shared" ca="1" si="20"/>
        <v>0</v>
      </c>
      <c r="CX14" s="111">
        <f t="shared" ca="1" si="21"/>
        <v>912600</v>
      </c>
      <c r="CY14" s="111">
        <f t="shared" ca="1" si="22"/>
        <v>619840</v>
      </c>
      <c r="CZ14" s="111">
        <f t="shared" ca="1" si="23"/>
        <v>1185600</v>
      </c>
      <c r="DA14" s="111">
        <f t="shared" ca="1" si="24"/>
        <v>755560.00000000012</v>
      </c>
      <c r="DB14" s="111">
        <f t="shared" ca="1" si="25"/>
        <v>0</v>
      </c>
      <c r="DC14" s="111">
        <f t="shared" ca="1" si="26"/>
        <v>0</v>
      </c>
      <c r="DD14" s="111">
        <f t="shared" ca="1" si="27"/>
        <v>0</v>
      </c>
      <c r="DE14" s="111">
        <f t="shared" ca="1" si="28"/>
        <v>0</v>
      </c>
      <c r="DF14" s="111">
        <f t="shared" ca="1" si="29"/>
        <v>0</v>
      </c>
      <c r="DG14" s="111">
        <f t="shared" ca="1" si="30"/>
        <v>0</v>
      </c>
      <c r="DH14" s="111">
        <f t="shared" ca="1" si="31"/>
        <v>0</v>
      </c>
      <c r="DI14" s="111">
        <f t="shared" ca="1" si="32"/>
        <v>0</v>
      </c>
      <c r="DJ14" s="111">
        <f t="shared" ca="1" si="33"/>
        <v>0</v>
      </c>
      <c r="DK14" s="111">
        <f t="shared" ca="1" si="34"/>
        <v>0</v>
      </c>
      <c r="DL14" s="111">
        <f t="shared" ca="1" si="35"/>
        <v>0</v>
      </c>
      <c r="DM14" s="111">
        <f t="shared" ca="1" si="36"/>
        <v>0</v>
      </c>
      <c r="DN14" s="111">
        <f t="shared" ca="1" si="37"/>
        <v>0</v>
      </c>
      <c r="DO14" s="111">
        <f t="shared" ca="1" si="38"/>
        <v>0</v>
      </c>
      <c r="DP14" s="111">
        <f t="shared" ca="1" si="39"/>
        <v>437760</v>
      </c>
      <c r="DQ14" s="111">
        <f t="shared" ca="1" si="40"/>
        <v>0</v>
      </c>
      <c r="DR14" s="111">
        <f t="shared" ca="1" si="41"/>
        <v>0</v>
      </c>
      <c r="DS14" s="102">
        <f t="shared" ca="1" si="42"/>
        <v>0</v>
      </c>
      <c r="DT14" s="113">
        <f t="shared" ca="1" si="49"/>
        <v>69.0191908428434</v>
      </c>
      <c r="DU14" s="114">
        <f t="shared" ca="1" si="50"/>
        <v>65.553394296342219</v>
      </c>
    </row>
    <row r="15" spans="1:125">
      <c r="A15" s="42" t="s">
        <v>41</v>
      </c>
      <c r="B15" s="21" t="s">
        <v>38</v>
      </c>
      <c r="C15" s="21">
        <v>10</v>
      </c>
      <c r="D15" s="47">
        <v>62.65</v>
      </c>
      <c r="E15" s="39">
        <v>37012</v>
      </c>
      <c r="F15" s="39">
        <v>37072</v>
      </c>
      <c r="G15" s="45" t="s">
        <v>7</v>
      </c>
      <c r="I15" s="20">
        <v>21</v>
      </c>
      <c r="J15" s="20">
        <v>4</v>
      </c>
      <c r="K15" s="20">
        <v>5</v>
      </c>
      <c r="L15" s="20">
        <v>1</v>
      </c>
      <c r="M15" s="20">
        <v>31</v>
      </c>
      <c r="O15" s="84">
        <v>37073</v>
      </c>
      <c r="P15" s="85">
        <f t="shared" si="43"/>
        <v>37200</v>
      </c>
      <c r="Q15" s="85">
        <f t="shared" ca="1" si="44"/>
        <v>37200</v>
      </c>
      <c r="R15" s="85">
        <f t="shared" ca="1" si="44"/>
        <v>7440</v>
      </c>
      <c r="S15" s="85">
        <f t="shared" ca="1" si="44"/>
        <v>18600</v>
      </c>
      <c r="T15" s="85">
        <f t="shared" ca="1" si="44"/>
        <v>37200</v>
      </c>
      <c r="U15" s="85">
        <f t="shared" ca="1" si="44"/>
        <v>18600</v>
      </c>
      <c r="V15" s="85">
        <f t="shared" ca="1" si="44"/>
        <v>0</v>
      </c>
      <c r="W15" s="86">
        <f t="shared" ca="1" si="3"/>
        <v>20000</v>
      </c>
      <c r="X15" s="86">
        <f t="shared" ca="1" si="4"/>
        <v>20400</v>
      </c>
      <c r="Y15" s="86">
        <f t="shared" ca="1" si="4"/>
        <v>0</v>
      </c>
      <c r="Z15" s="86">
        <f t="shared" ca="1" si="4"/>
        <v>0</v>
      </c>
      <c r="AA15" s="86">
        <f t="shared" ca="1" si="4"/>
        <v>0</v>
      </c>
      <c r="AB15" s="86">
        <f t="shared" ca="1" si="4"/>
        <v>10000</v>
      </c>
      <c r="AC15" s="86">
        <f t="shared" ca="1" si="4"/>
        <v>2000</v>
      </c>
      <c r="AD15" s="86">
        <f t="shared" ca="1" si="4"/>
        <v>10000</v>
      </c>
      <c r="AE15" s="86">
        <f t="shared" ca="1" si="4"/>
        <v>0</v>
      </c>
      <c r="AF15" s="86">
        <f t="shared" ca="1" si="4"/>
        <v>4000</v>
      </c>
      <c r="AG15" s="86">
        <f t="shared" ca="1" si="4"/>
        <v>30000</v>
      </c>
      <c r="AH15" s="86">
        <f t="shared" ca="1" si="4"/>
        <v>2000</v>
      </c>
      <c r="AI15" s="86">
        <f t="shared" ca="1" si="4"/>
        <v>6000</v>
      </c>
      <c r="AJ15" s="86">
        <f t="shared" ca="1" si="4"/>
        <v>10000</v>
      </c>
      <c r="AK15" s="86">
        <f t="shared" ca="1" si="4"/>
        <v>0</v>
      </c>
      <c r="AL15" s="86">
        <f t="shared" ca="1" si="4"/>
        <v>0</v>
      </c>
      <c r="AM15" s="86">
        <f t="shared" ca="1" si="4"/>
        <v>0</v>
      </c>
      <c r="AN15" s="86">
        <f t="shared" ca="1" si="4"/>
        <v>0</v>
      </c>
      <c r="AO15" s="86">
        <f t="shared" ca="1" si="4"/>
        <v>0</v>
      </c>
      <c r="AP15" s="86">
        <f t="shared" ca="1" si="4"/>
        <v>0</v>
      </c>
      <c r="AQ15" s="86">
        <f t="shared" ca="1" si="4"/>
        <v>0</v>
      </c>
      <c r="AR15" s="86">
        <f t="shared" ca="1" si="4"/>
        <v>0</v>
      </c>
      <c r="AS15" s="86">
        <f t="shared" ca="1" si="4"/>
        <v>0</v>
      </c>
      <c r="AT15" s="86">
        <f t="shared" ca="1" si="46"/>
        <v>4128</v>
      </c>
      <c r="AU15" s="86">
        <f t="shared" ca="1" si="46"/>
        <v>0</v>
      </c>
      <c r="AV15" s="86">
        <f t="shared" ca="1" si="46"/>
        <v>0</v>
      </c>
      <c r="AW15" s="87">
        <f t="shared" ca="1" si="46"/>
        <v>0</v>
      </c>
      <c r="AX15" s="101">
        <f t="shared" ca="1" si="5"/>
        <v>270640</v>
      </c>
      <c r="AY15" s="102">
        <f t="shared" ca="1" si="6"/>
        <v>160368</v>
      </c>
      <c r="BA15" s="84">
        <v>37073</v>
      </c>
      <c r="BB15" s="105">
        <f t="shared" si="47"/>
        <v>49</v>
      </c>
      <c r="BC15" s="105">
        <f t="shared" ca="1" si="7"/>
        <v>49</v>
      </c>
      <c r="BD15" s="105">
        <f t="shared" ca="1" si="51"/>
        <v>75.91</v>
      </c>
      <c r="BE15" s="105">
        <f t="shared" ca="1" si="51"/>
        <v>175</v>
      </c>
      <c r="BF15" s="105">
        <f t="shared" ca="1" si="51"/>
        <v>47.15</v>
      </c>
      <c r="BG15" s="105">
        <f t="shared" ca="1" si="51"/>
        <v>43.95</v>
      </c>
      <c r="BH15" s="105">
        <f t="shared" ca="1" si="51"/>
        <v>0</v>
      </c>
      <c r="BI15" s="105">
        <f t="shared" ca="1" si="51"/>
        <v>58.7</v>
      </c>
      <c r="BJ15" s="105">
        <f t="shared" ca="1" si="51"/>
        <v>58.4</v>
      </c>
      <c r="BK15" s="105">
        <f t="shared" ca="1" si="51"/>
        <v>0</v>
      </c>
      <c r="BL15" s="105">
        <f t="shared" ca="1" si="51"/>
        <v>0</v>
      </c>
      <c r="BM15" s="105">
        <f t="shared" ca="1" si="51"/>
        <v>0</v>
      </c>
      <c r="BN15" s="105">
        <f t="shared" ca="1" si="51"/>
        <v>87.75</v>
      </c>
      <c r="BO15" s="105">
        <f t="shared" ca="1" si="51"/>
        <v>298</v>
      </c>
      <c r="BP15" s="105">
        <f t="shared" ca="1" si="51"/>
        <v>114</v>
      </c>
      <c r="BQ15" s="105">
        <f t="shared" ca="1" si="51"/>
        <v>0</v>
      </c>
      <c r="BR15" s="105">
        <f t="shared" ca="1" si="51"/>
        <v>68.25</v>
      </c>
      <c r="BS15" s="105">
        <f t="shared" ca="1" si="51"/>
        <v>114.65</v>
      </c>
      <c r="BT15" s="105">
        <f t="shared" ca="1" si="51"/>
        <v>300</v>
      </c>
      <c r="BU15" s="105">
        <f t="shared" ca="1" si="51"/>
        <v>105</v>
      </c>
      <c r="BV15" s="105">
        <f t="shared" ca="1" si="51"/>
        <v>117</v>
      </c>
      <c r="BW15" s="105">
        <f t="shared" ca="1" si="51"/>
        <v>0</v>
      </c>
      <c r="BX15" s="105">
        <f t="shared" ca="1" si="51"/>
        <v>0</v>
      </c>
      <c r="BY15" s="105">
        <f t="shared" ca="1" si="51"/>
        <v>0</v>
      </c>
      <c r="BZ15" s="105">
        <f t="shared" ca="1" si="51"/>
        <v>0</v>
      </c>
      <c r="CA15" s="105">
        <f t="shared" ca="1" si="51"/>
        <v>0</v>
      </c>
      <c r="CB15" s="105">
        <f t="shared" ca="1" si="51"/>
        <v>0</v>
      </c>
      <c r="CC15" s="105">
        <f t="shared" ca="1" si="51"/>
        <v>0</v>
      </c>
      <c r="CD15" s="105">
        <f t="shared" ca="1" si="51"/>
        <v>0</v>
      </c>
      <c r="CE15" s="105">
        <f t="shared" ca="1" si="51"/>
        <v>0</v>
      </c>
      <c r="CF15" s="105">
        <f t="shared" ca="1" si="51"/>
        <v>120</v>
      </c>
      <c r="CG15" s="105">
        <f t="shared" ca="1" si="51"/>
        <v>0</v>
      </c>
      <c r="CH15" s="105">
        <f t="shared" ca="1" si="51"/>
        <v>0</v>
      </c>
      <c r="CI15" s="105">
        <f t="shared" ca="1" si="51"/>
        <v>0</v>
      </c>
      <c r="CK15" s="84">
        <v>37073</v>
      </c>
      <c r="CL15" s="111">
        <f t="shared" si="9"/>
        <v>1822800</v>
      </c>
      <c r="CM15" s="111">
        <f t="shared" ca="1" si="10"/>
        <v>1822800</v>
      </c>
      <c r="CN15" s="111">
        <f t="shared" ca="1" si="11"/>
        <v>564770.4</v>
      </c>
      <c r="CO15" s="111">
        <f t="shared" ca="1" si="12"/>
        <v>3255000</v>
      </c>
      <c r="CP15" s="111">
        <f t="shared" ca="1" si="13"/>
        <v>1753980</v>
      </c>
      <c r="CQ15" s="111">
        <f t="shared" ca="1" si="14"/>
        <v>817470</v>
      </c>
      <c r="CR15" s="111">
        <f t="shared" ca="1" si="15"/>
        <v>0</v>
      </c>
      <c r="CS15" s="111">
        <f t="shared" ca="1" si="16"/>
        <v>1174000</v>
      </c>
      <c r="CT15" s="111">
        <f t="shared" ca="1" si="17"/>
        <v>1191360</v>
      </c>
      <c r="CU15" s="111">
        <f t="shared" ca="1" si="18"/>
        <v>0</v>
      </c>
      <c r="CV15" s="111">
        <f t="shared" ca="1" si="19"/>
        <v>0</v>
      </c>
      <c r="CW15" s="111">
        <f t="shared" ca="1" si="20"/>
        <v>0</v>
      </c>
      <c r="CX15" s="111">
        <f t="shared" ca="1" si="21"/>
        <v>877500</v>
      </c>
      <c r="CY15" s="111">
        <f t="shared" ca="1" si="22"/>
        <v>596000</v>
      </c>
      <c r="CZ15" s="111">
        <f t="shared" ca="1" si="23"/>
        <v>1140000</v>
      </c>
      <c r="DA15" s="111">
        <f t="shared" ca="1" si="24"/>
        <v>0</v>
      </c>
      <c r="DB15" s="111">
        <f t="shared" ca="1" si="25"/>
        <v>273000</v>
      </c>
      <c r="DC15" s="111">
        <f t="shared" ca="1" si="26"/>
        <v>3439500</v>
      </c>
      <c r="DD15" s="111">
        <f t="shared" ca="1" si="27"/>
        <v>600000</v>
      </c>
      <c r="DE15" s="111">
        <f t="shared" ca="1" si="28"/>
        <v>630000</v>
      </c>
      <c r="DF15" s="111">
        <f t="shared" ca="1" si="29"/>
        <v>1170000</v>
      </c>
      <c r="DG15" s="111">
        <f t="shared" ca="1" si="30"/>
        <v>0</v>
      </c>
      <c r="DH15" s="111">
        <f t="shared" ca="1" si="31"/>
        <v>0</v>
      </c>
      <c r="DI15" s="111">
        <f t="shared" ca="1" si="32"/>
        <v>0</v>
      </c>
      <c r="DJ15" s="111">
        <f t="shared" ca="1" si="33"/>
        <v>0</v>
      </c>
      <c r="DK15" s="111">
        <f t="shared" ca="1" si="34"/>
        <v>0</v>
      </c>
      <c r="DL15" s="111">
        <f t="shared" ca="1" si="35"/>
        <v>0</v>
      </c>
      <c r="DM15" s="111">
        <f t="shared" ca="1" si="36"/>
        <v>0</v>
      </c>
      <c r="DN15" s="111">
        <f t="shared" ca="1" si="37"/>
        <v>0</v>
      </c>
      <c r="DO15" s="111">
        <f t="shared" ca="1" si="38"/>
        <v>0</v>
      </c>
      <c r="DP15" s="111">
        <f t="shared" ca="1" si="39"/>
        <v>495360</v>
      </c>
      <c r="DQ15" s="111">
        <f t="shared" ca="1" si="40"/>
        <v>0</v>
      </c>
      <c r="DR15" s="111">
        <f t="shared" ca="1" si="41"/>
        <v>0</v>
      </c>
      <c r="DS15" s="102">
        <f t="shared" ca="1" si="42"/>
        <v>0</v>
      </c>
      <c r="DT15" s="113">
        <f t="shared" ca="1" si="49"/>
        <v>78.067471179426533</v>
      </c>
      <c r="DU15" s="114">
        <f t="shared" ca="1" si="50"/>
        <v>65.675074827895841</v>
      </c>
    </row>
    <row r="16" spans="1:125">
      <c r="A16" s="42" t="s">
        <v>41</v>
      </c>
      <c r="B16" s="21" t="s">
        <v>38</v>
      </c>
      <c r="C16" s="47">
        <v>5</v>
      </c>
      <c r="D16" s="47">
        <v>203</v>
      </c>
      <c r="E16" s="39">
        <v>37012</v>
      </c>
      <c r="F16" s="39">
        <v>37041</v>
      </c>
      <c r="G16" s="21" t="s">
        <v>7</v>
      </c>
      <c r="I16" s="20">
        <v>23</v>
      </c>
      <c r="J16" s="20">
        <v>4</v>
      </c>
      <c r="K16" s="20">
        <v>4</v>
      </c>
      <c r="L16" s="20">
        <v>0</v>
      </c>
      <c r="M16" s="20">
        <v>31</v>
      </c>
      <c r="O16" s="84">
        <v>37104</v>
      </c>
      <c r="P16" s="85">
        <f t="shared" si="43"/>
        <v>37200</v>
      </c>
      <c r="Q16" s="85">
        <f t="shared" ca="1" si="44"/>
        <v>37200</v>
      </c>
      <c r="R16" s="85">
        <f t="shared" ca="1" si="44"/>
        <v>7440</v>
      </c>
      <c r="S16" s="85">
        <f t="shared" ca="1" si="44"/>
        <v>18600</v>
      </c>
      <c r="T16" s="85">
        <f t="shared" ca="1" si="44"/>
        <v>37200</v>
      </c>
      <c r="U16" s="85">
        <f t="shared" ca="1" si="44"/>
        <v>18600</v>
      </c>
      <c r="V16" s="85">
        <f t="shared" ca="1" si="44"/>
        <v>0</v>
      </c>
      <c r="W16" s="86">
        <f t="shared" ca="1" si="3"/>
        <v>21600</v>
      </c>
      <c r="X16" s="86">
        <f t="shared" ca="1" si="4"/>
        <v>22032</v>
      </c>
      <c r="Y16" s="86">
        <f t="shared" ca="1" si="4"/>
        <v>0</v>
      </c>
      <c r="Z16" s="86">
        <f t="shared" ca="1" si="4"/>
        <v>0</v>
      </c>
      <c r="AA16" s="86">
        <f t="shared" ca="1" si="4"/>
        <v>0</v>
      </c>
      <c r="AB16" s="86">
        <f t="shared" ca="1" si="4"/>
        <v>10800</v>
      </c>
      <c r="AC16" s="86">
        <f t="shared" ca="1" si="4"/>
        <v>2160</v>
      </c>
      <c r="AD16" s="86">
        <f t="shared" ca="1" si="4"/>
        <v>10800</v>
      </c>
      <c r="AE16" s="86">
        <f t="shared" ca="1" si="4"/>
        <v>0</v>
      </c>
      <c r="AF16" s="86">
        <f t="shared" ca="1" si="4"/>
        <v>4320</v>
      </c>
      <c r="AG16" s="86">
        <f t="shared" ca="1" si="4"/>
        <v>0</v>
      </c>
      <c r="AH16" s="86">
        <f t="shared" ca="1" si="4"/>
        <v>2160</v>
      </c>
      <c r="AI16" s="86">
        <f t="shared" ca="1" si="4"/>
        <v>6480</v>
      </c>
      <c r="AJ16" s="86">
        <f t="shared" ca="1" si="4"/>
        <v>10800</v>
      </c>
      <c r="AK16" s="86">
        <f t="shared" ca="1" si="4"/>
        <v>32400</v>
      </c>
      <c r="AL16" s="86">
        <f t="shared" ca="1" si="4"/>
        <v>0</v>
      </c>
      <c r="AM16" s="86">
        <f t="shared" ca="1" si="4"/>
        <v>0</v>
      </c>
      <c r="AN16" s="86">
        <f t="shared" ca="1" si="4"/>
        <v>0</v>
      </c>
      <c r="AO16" s="86">
        <f t="shared" ca="1" si="4"/>
        <v>0</v>
      </c>
      <c r="AP16" s="86">
        <f t="shared" ca="1" si="4"/>
        <v>0</v>
      </c>
      <c r="AQ16" s="86">
        <f t="shared" ca="1" si="4"/>
        <v>0</v>
      </c>
      <c r="AR16" s="86">
        <f t="shared" ca="1" si="4"/>
        <v>0</v>
      </c>
      <c r="AS16" s="86">
        <f t="shared" ca="1" si="4"/>
        <v>0</v>
      </c>
      <c r="AT16" s="86">
        <f t="shared" ca="1" si="46"/>
        <v>3744</v>
      </c>
      <c r="AU16" s="86">
        <f t="shared" ca="1" si="46"/>
        <v>0</v>
      </c>
      <c r="AV16" s="86">
        <f t="shared" ca="1" si="46"/>
        <v>0</v>
      </c>
      <c r="AW16" s="87">
        <f t="shared" ca="1" si="46"/>
        <v>0</v>
      </c>
      <c r="AX16" s="101">
        <f t="shared" ca="1" si="5"/>
        <v>279792</v>
      </c>
      <c r="AY16" s="102">
        <f t="shared" ca="1" si="6"/>
        <v>159984</v>
      </c>
      <c r="BA16" s="84">
        <v>37104</v>
      </c>
      <c r="BB16" s="105">
        <f t="shared" si="47"/>
        <v>49</v>
      </c>
      <c r="BC16" s="105">
        <f t="shared" ca="1" si="7"/>
        <v>49</v>
      </c>
      <c r="BD16" s="105">
        <f t="shared" ca="1" si="51"/>
        <v>75.91</v>
      </c>
      <c r="BE16" s="105">
        <f t="shared" ca="1" si="51"/>
        <v>175</v>
      </c>
      <c r="BF16" s="105">
        <f t="shared" ca="1" si="51"/>
        <v>47.15</v>
      </c>
      <c r="BG16" s="105">
        <f t="shared" ca="1" si="51"/>
        <v>43.95</v>
      </c>
      <c r="BH16" s="105">
        <f t="shared" ca="1" si="51"/>
        <v>0</v>
      </c>
      <c r="BI16" s="105">
        <f t="shared" ca="1" si="51"/>
        <v>58.7</v>
      </c>
      <c r="BJ16" s="105">
        <f t="shared" ca="1" si="51"/>
        <v>58.4</v>
      </c>
      <c r="BK16" s="105">
        <f t="shared" ca="1" si="51"/>
        <v>0</v>
      </c>
      <c r="BL16" s="105">
        <f t="shared" ca="1" si="51"/>
        <v>0</v>
      </c>
      <c r="BM16" s="105">
        <f t="shared" ca="1" si="51"/>
        <v>0</v>
      </c>
      <c r="BN16" s="105">
        <f t="shared" ca="1" si="51"/>
        <v>87.75</v>
      </c>
      <c r="BO16" s="105">
        <f t="shared" ca="1" si="51"/>
        <v>298</v>
      </c>
      <c r="BP16" s="105">
        <f t="shared" ca="1" si="51"/>
        <v>114</v>
      </c>
      <c r="BQ16" s="105">
        <f t="shared" ca="1" si="51"/>
        <v>0</v>
      </c>
      <c r="BR16" s="105">
        <f t="shared" ca="1" si="51"/>
        <v>68.25</v>
      </c>
      <c r="BS16" s="105">
        <f t="shared" ca="1" si="51"/>
        <v>0</v>
      </c>
      <c r="BT16" s="105">
        <f t="shared" ca="1" si="51"/>
        <v>300</v>
      </c>
      <c r="BU16" s="105">
        <f t="shared" ca="1" si="51"/>
        <v>105</v>
      </c>
      <c r="BV16" s="105">
        <f t="shared" ca="1" si="51"/>
        <v>117</v>
      </c>
      <c r="BW16" s="105">
        <f t="shared" ca="1" si="51"/>
        <v>128.65</v>
      </c>
      <c r="BX16" s="105">
        <f t="shared" ca="1" si="51"/>
        <v>0</v>
      </c>
      <c r="BY16" s="105">
        <f t="shared" ca="1" si="51"/>
        <v>0</v>
      </c>
      <c r="BZ16" s="105">
        <f t="shared" ca="1" si="51"/>
        <v>0</v>
      </c>
      <c r="CA16" s="105">
        <f t="shared" ca="1" si="51"/>
        <v>0</v>
      </c>
      <c r="CB16" s="105">
        <f t="shared" ca="1" si="51"/>
        <v>0</v>
      </c>
      <c r="CC16" s="105">
        <f t="shared" ca="1" si="51"/>
        <v>0</v>
      </c>
      <c r="CD16" s="105">
        <f t="shared" ca="1" si="51"/>
        <v>0</v>
      </c>
      <c r="CE16" s="105">
        <f t="shared" ca="1" si="51"/>
        <v>0</v>
      </c>
      <c r="CF16" s="105">
        <f t="shared" ca="1" si="51"/>
        <v>120</v>
      </c>
      <c r="CG16" s="105">
        <f t="shared" ca="1" si="51"/>
        <v>0</v>
      </c>
      <c r="CH16" s="105">
        <f t="shared" ca="1" si="51"/>
        <v>0</v>
      </c>
      <c r="CI16" s="105">
        <f t="shared" ca="1" si="51"/>
        <v>0</v>
      </c>
      <c r="CK16" s="84">
        <v>37104</v>
      </c>
      <c r="CL16" s="111">
        <f t="shared" si="9"/>
        <v>1822800</v>
      </c>
      <c r="CM16" s="111">
        <f t="shared" ca="1" si="10"/>
        <v>1822800</v>
      </c>
      <c r="CN16" s="111">
        <f t="shared" ca="1" si="11"/>
        <v>564770.4</v>
      </c>
      <c r="CO16" s="111">
        <f t="shared" ca="1" si="12"/>
        <v>3255000</v>
      </c>
      <c r="CP16" s="111">
        <f t="shared" ca="1" si="13"/>
        <v>1753980</v>
      </c>
      <c r="CQ16" s="111">
        <f t="shared" ca="1" si="14"/>
        <v>817470</v>
      </c>
      <c r="CR16" s="111">
        <f t="shared" ca="1" si="15"/>
        <v>0</v>
      </c>
      <c r="CS16" s="111">
        <f t="shared" ca="1" si="16"/>
        <v>1267920</v>
      </c>
      <c r="CT16" s="111">
        <f t="shared" ca="1" si="17"/>
        <v>1286668.8</v>
      </c>
      <c r="CU16" s="111">
        <f t="shared" ca="1" si="18"/>
        <v>0</v>
      </c>
      <c r="CV16" s="111">
        <f t="shared" ca="1" si="19"/>
        <v>0</v>
      </c>
      <c r="CW16" s="111">
        <f t="shared" ca="1" si="20"/>
        <v>0</v>
      </c>
      <c r="CX16" s="111">
        <f t="shared" ca="1" si="21"/>
        <v>947700</v>
      </c>
      <c r="CY16" s="111">
        <f t="shared" ca="1" si="22"/>
        <v>643680</v>
      </c>
      <c r="CZ16" s="111">
        <f t="shared" ca="1" si="23"/>
        <v>1231200</v>
      </c>
      <c r="DA16" s="111">
        <f t="shared" ca="1" si="24"/>
        <v>0</v>
      </c>
      <c r="DB16" s="111">
        <f t="shared" ca="1" si="25"/>
        <v>294840</v>
      </c>
      <c r="DC16" s="111">
        <f t="shared" ca="1" si="26"/>
        <v>0</v>
      </c>
      <c r="DD16" s="111">
        <f t="shared" ca="1" si="27"/>
        <v>648000</v>
      </c>
      <c r="DE16" s="111">
        <f t="shared" ca="1" si="28"/>
        <v>680400</v>
      </c>
      <c r="DF16" s="111">
        <f t="shared" ca="1" si="29"/>
        <v>1263600</v>
      </c>
      <c r="DG16" s="111">
        <f t="shared" ca="1" si="30"/>
        <v>4168260</v>
      </c>
      <c r="DH16" s="111">
        <f t="shared" ca="1" si="31"/>
        <v>0</v>
      </c>
      <c r="DI16" s="111">
        <f t="shared" ca="1" si="32"/>
        <v>0</v>
      </c>
      <c r="DJ16" s="111">
        <f t="shared" ca="1" si="33"/>
        <v>0</v>
      </c>
      <c r="DK16" s="111">
        <f t="shared" ca="1" si="34"/>
        <v>0</v>
      </c>
      <c r="DL16" s="111">
        <f t="shared" ca="1" si="35"/>
        <v>0</v>
      </c>
      <c r="DM16" s="111">
        <f t="shared" ca="1" si="36"/>
        <v>0</v>
      </c>
      <c r="DN16" s="111">
        <f t="shared" ca="1" si="37"/>
        <v>0</v>
      </c>
      <c r="DO16" s="111">
        <f t="shared" ca="1" si="38"/>
        <v>0</v>
      </c>
      <c r="DP16" s="111">
        <f t="shared" ca="1" si="39"/>
        <v>449280</v>
      </c>
      <c r="DQ16" s="111">
        <f t="shared" ca="1" si="40"/>
        <v>0</v>
      </c>
      <c r="DR16" s="111">
        <f t="shared" ca="1" si="41"/>
        <v>0</v>
      </c>
      <c r="DS16" s="102">
        <f t="shared" ca="1" si="42"/>
        <v>0</v>
      </c>
      <c r="DT16" s="113">
        <f t="shared" ca="1" si="49"/>
        <v>80.306403328186661</v>
      </c>
      <c r="DU16" s="114">
        <f t="shared" ca="1" si="50"/>
        <v>65.544681968196826</v>
      </c>
    </row>
    <row r="17" spans="1:125">
      <c r="A17" s="42" t="s">
        <v>77</v>
      </c>
      <c r="B17" s="21" t="s">
        <v>38</v>
      </c>
      <c r="C17" s="21">
        <v>25</v>
      </c>
      <c r="D17" s="47">
        <v>87.75</v>
      </c>
      <c r="E17" s="39">
        <v>37012</v>
      </c>
      <c r="F17" s="39">
        <v>37195</v>
      </c>
      <c r="G17" s="45" t="s">
        <v>7</v>
      </c>
      <c r="I17" s="20">
        <v>19</v>
      </c>
      <c r="J17" s="20">
        <v>5</v>
      </c>
      <c r="K17" s="20">
        <v>5</v>
      </c>
      <c r="L17" s="20">
        <v>1</v>
      </c>
      <c r="M17" s="20">
        <v>30</v>
      </c>
      <c r="O17" s="84">
        <v>37135</v>
      </c>
      <c r="P17" s="85">
        <f t="shared" si="43"/>
        <v>36000</v>
      </c>
      <c r="Q17" s="85">
        <f t="shared" ca="1" si="44"/>
        <v>36000</v>
      </c>
      <c r="R17" s="85">
        <f t="shared" ca="1" si="44"/>
        <v>7200</v>
      </c>
      <c r="S17" s="85">
        <f t="shared" ca="1" si="44"/>
        <v>18000</v>
      </c>
      <c r="T17" s="85">
        <f t="shared" ca="1" si="44"/>
        <v>36000</v>
      </c>
      <c r="U17" s="85">
        <f t="shared" ca="1" si="44"/>
        <v>18000</v>
      </c>
      <c r="V17" s="85">
        <f t="shared" ca="1" si="44"/>
        <v>0</v>
      </c>
      <c r="W17" s="86">
        <f t="shared" ca="1" si="3"/>
        <v>19200</v>
      </c>
      <c r="X17" s="86">
        <f t="shared" ca="1" si="4"/>
        <v>19584</v>
      </c>
      <c r="Y17" s="86">
        <f t="shared" ca="1" si="4"/>
        <v>0</v>
      </c>
      <c r="Z17" s="86">
        <f t="shared" ca="1" si="4"/>
        <v>0</v>
      </c>
      <c r="AA17" s="86">
        <f t="shared" ca="1" si="4"/>
        <v>0</v>
      </c>
      <c r="AB17" s="86">
        <f t="shared" ca="1" si="4"/>
        <v>9600</v>
      </c>
      <c r="AC17" s="86">
        <f t="shared" ca="1" si="4"/>
        <v>1920</v>
      </c>
      <c r="AD17" s="86">
        <f t="shared" ref="X17:AS28" ca="1" si="52">IF(AND($O17&gt;=OFFSET($E$5,AD$3,0),$O17&lt;=OFFSET($F$5,AD$3,0)),OFFSET($C$5,AD$3,0)*AD$2*($I17+$J17),0)</f>
        <v>9600</v>
      </c>
      <c r="AE17" s="86">
        <f t="shared" ca="1" si="52"/>
        <v>0</v>
      </c>
      <c r="AF17" s="86">
        <f t="shared" ca="1" si="52"/>
        <v>3840</v>
      </c>
      <c r="AG17" s="86">
        <f t="shared" ca="1" si="52"/>
        <v>0</v>
      </c>
      <c r="AH17" s="86">
        <f t="shared" ca="1" si="52"/>
        <v>1920</v>
      </c>
      <c r="AI17" s="86">
        <f t="shared" ca="1" si="52"/>
        <v>5760</v>
      </c>
      <c r="AJ17" s="86">
        <f t="shared" ca="1" si="52"/>
        <v>9600</v>
      </c>
      <c r="AK17" s="86">
        <f t="shared" ca="1" si="52"/>
        <v>0</v>
      </c>
      <c r="AL17" s="86">
        <f t="shared" ca="1" si="52"/>
        <v>0</v>
      </c>
      <c r="AM17" s="86">
        <f t="shared" ca="1" si="52"/>
        <v>0</v>
      </c>
      <c r="AN17" s="86">
        <f t="shared" ca="1" si="52"/>
        <v>0</v>
      </c>
      <c r="AO17" s="86">
        <f t="shared" ca="1" si="52"/>
        <v>0</v>
      </c>
      <c r="AP17" s="86">
        <f t="shared" ca="1" si="52"/>
        <v>0</v>
      </c>
      <c r="AQ17" s="86">
        <f t="shared" ca="1" si="52"/>
        <v>0</v>
      </c>
      <c r="AR17" s="86">
        <f t="shared" ca="1" si="52"/>
        <v>0</v>
      </c>
      <c r="AS17" s="86">
        <f t="shared" ca="1" si="52"/>
        <v>0</v>
      </c>
      <c r="AT17" s="86">
        <f t="shared" ca="1" si="46"/>
        <v>4032</v>
      </c>
      <c r="AU17" s="86">
        <f t="shared" ca="1" si="46"/>
        <v>16128</v>
      </c>
      <c r="AV17" s="86">
        <f t="shared" ca="1" si="46"/>
        <v>0</v>
      </c>
      <c r="AW17" s="87">
        <f t="shared" ca="1" si="46"/>
        <v>0</v>
      </c>
      <c r="AX17" s="101">
        <f t="shared" ca="1" si="5"/>
        <v>232224</v>
      </c>
      <c r="AY17" s="102">
        <f t="shared" ca="1" si="6"/>
        <v>171360</v>
      </c>
      <c r="BA17" s="84">
        <v>37135</v>
      </c>
      <c r="BB17" s="105">
        <f t="shared" si="47"/>
        <v>49</v>
      </c>
      <c r="BC17" s="105">
        <f t="shared" ca="1" si="7"/>
        <v>49</v>
      </c>
      <c r="BD17" s="105">
        <f t="shared" ca="1" si="51"/>
        <v>75.91</v>
      </c>
      <c r="BE17" s="105">
        <f t="shared" ca="1" si="51"/>
        <v>175</v>
      </c>
      <c r="BF17" s="105">
        <f t="shared" ca="1" si="51"/>
        <v>47.15</v>
      </c>
      <c r="BG17" s="105">
        <f t="shared" ca="1" si="51"/>
        <v>43.95</v>
      </c>
      <c r="BH17" s="105">
        <f t="shared" ca="1" si="51"/>
        <v>0</v>
      </c>
      <c r="BI17" s="105">
        <f t="shared" ca="1" si="51"/>
        <v>58.7</v>
      </c>
      <c r="BJ17" s="105">
        <f t="shared" ca="1" si="51"/>
        <v>58.4</v>
      </c>
      <c r="BK17" s="105">
        <f t="shared" ca="1" si="51"/>
        <v>0</v>
      </c>
      <c r="BL17" s="105">
        <f t="shared" ca="1" si="51"/>
        <v>0</v>
      </c>
      <c r="BM17" s="105">
        <f t="shared" ca="1" si="51"/>
        <v>0</v>
      </c>
      <c r="BN17" s="105">
        <f t="shared" ca="1" si="51"/>
        <v>87.75</v>
      </c>
      <c r="BO17" s="105">
        <f t="shared" ca="1" si="51"/>
        <v>298</v>
      </c>
      <c r="BP17" s="105">
        <f t="shared" ca="1" si="51"/>
        <v>114</v>
      </c>
      <c r="BQ17" s="105">
        <f t="shared" ca="1" si="51"/>
        <v>0</v>
      </c>
      <c r="BR17" s="105">
        <f t="shared" ca="1" si="51"/>
        <v>68.25</v>
      </c>
      <c r="BS17" s="105">
        <f t="shared" ca="1" si="51"/>
        <v>0</v>
      </c>
      <c r="BT17" s="105">
        <f t="shared" ca="1" si="51"/>
        <v>300</v>
      </c>
      <c r="BU17" s="105">
        <f t="shared" ca="1" si="51"/>
        <v>105</v>
      </c>
      <c r="BV17" s="105">
        <f t="shared" ca="1" si="51"/>
        <v>117</v>
      </c>
      <c r="BW17" s="105">
        <f t="shared" ca="1" si="51"/>
        <v>0</v>
      </c>
      <c r="BX17" s="105">
        <f t="shared" ca="1" si="51"/>
        <v>0</v>
      </c>
      <c r="BY17" s="105">
        <f t="shared" ca="1" si="51"/>
        <v>0</v>
      </c>
      <c r="BZ17" s="105">
        <f t="shared" ca="1" si="51"/>
        <v>0</v>
      </c>
      <c r="CA17" s="105">
        <f t="shared" ca="1" si="51"/>
        <v>0</v>
      </c>
      <c r="CB17" s="105">
        <f t="shared" ca="1" si="51"/>
        <v>0</v>
      </c>
      <c r="CC17" s="105">
        <f t="shared" ca="1" si="51"/>
        <v>0</v>
      </c>
      <c r="CD17" s="105">
        <f t="shared" ca="1" si="51"/>
        <v>0</v>
      </c>
      <c r="CE17" s="105">
        <f t="shared" ca="1" si="51"/>
        <v>0</v>
      </c>
      <c r="CF17" s="105">
        <f t="shared" ca="1" si="51"/>
        <v>120</v>
      </c>
      <c r="CG17" s="105">
        <f t="shared" ca="1" si="51"/>
        <v>190</v>
      </c>
      <c r="CH17" s="105">
        <f t="shared" ca="1" si="51"/>
        <v>0</v>
      </c>
      <c r="CI17" s="105">
        <f t="shared" ca="1" si="51"/>
        <v>0</v>
      </c>
      <c r="CK17" s="84">
        <v>37135</v>
      </c>
      <c r="CL17" s="111">
        <f t="shared" si="9"/>
        <v>1764000</v>
      </c>
      <c r="CM17" s="111">
        <f t="shared" ca="1" si="10"/>
        <v>1764000</v>
      </c>
      <c r="CN17" s="111">
        <f t="shared" ca="1" si="11"/>
        <v>546552</v>
      </c>
      <c r="CO17" s="111">
        <f t="shared" ca="1" si="12"/>
        <v>3150000</v>
      </c>
      <c r="CP17" s="111">
        <f t="shared" ca="1" si="13"/>
        <v>1697400</v>
      </c>
      <c r="CQ17" s="111">
        <f t="shared" ca="1" si="14"/>
        <v>791100</v>
      </c>
      <c r="CR17" s="111">
        <f t="shared" ca="1" si="15"/>
        <v>0</v>
      </c>
      <c r="CS17" s="111">
        <f t="shared" ca="1" si="16"/>
        <v>1127040</v>
      </c>
      <c r="CT17" s="111">
        <f t="shared" ca="1" si="17"/>
        <v>1143705.5999999999</v>
      </c>
      <c r="CU17" s="111">
        <f t="shared" ca="1" si="18"/>
        <v>0</v>
      </c>
      <c r="CV17" s="111">
        <f t="shared" ca="1" si="19"/>
        <v>0</v>
      </c>
      <c r="CW17" s="111">
        <f t="shared" ca="1" si="20"/>
        <v>0</v>
      </c>
      <c r="CX17" s="111">
        <f t="shared" ca="1" si="21"/>
        <v>842400</v>
      </c>
      <c r="CY17" s="111">
        <f t="shared" ca="1" si="22"/>
        <v>572160</v>
      </c>
      <c r="CZ17" s="111">
        <f t="shared" ca="1" si="23"/>
        <v>1094400</v>
      </c>
      <c r="DA17" s="111">
        <f t="shared" ca="1" si="24"/>
        <v>0</v>
      </c>
      <c r="DB17" s="111">
        <f t="shared" ca="1" si="25"/>
        <v>262080</v>
      </c>
      <c r="DC17" s="111">
        <f t="shared" ca="1" si="26"/>
        <v>0</v>
      </c>
      <c r="DD17" s="111">
        <f t="shared" ca="1" si="27"/>
        <v>576000</v>
      </c>
      <c r="DE17" s="111">
        <f t="shared" ca="1" si="28"/>
        <v>604800</v>
      </c>
      <c r="DF17" s="111">
        <f t="shared" ca="1" si="29"/>
        <v>1123200</v>
      </c>
      <c r="DG17" s="111">
        <f t="shared" ca="1" si="30"/>
        <v>0</v>
      </c>
      <c r="DH17" s="111">
        <f t="shared" ca="1" si="31"/>
        <v>0</v>
      </c>
      <c r="DI17" s="111">
        <f t="shared" ca="1" si="32"/>
        <v>0</v>
      </c>
      <c r="DJ17" s="111">
        <f t="shared" ca="1" si="33"/>
        <v>0</v>
      </c>
      <c r="DK17" s="111">
        <f t="shared" ca="1" si="34"/>
        <v>0</v>
      </c>
      <c r="DL17" s="111">
        <f t="shared" ca="1" si="35"/>
        <v>0</v>
      </c>
      <c r="DM17" s="111">
        <f t="shared" ca="1" si="36"/>
        <v>0</v>
      </c>
      <c r="DN17" s="111">
        <f t="shared" ca="1" si="37"/>
        <v>0</v>
      </c>
      <c r="DO17" s="111">
        <f t="shared" ca="1" si="38"/>
        <v>0</v>
      </c>
      <c r="DP17" s="111">
        <f t="shared" ca="1" si="39"/>
        <v>483840</v>
      </c>
      <c r="DQ17" s="111">
        <f t="shared" ca="1" si="40"/>
        <v>3064320</v>
      </c>
      <c r="DR17" s="111">
        <f t="shared" ca="1" si="41"/>
        <v>0</v>
      </c>
      <c r="DS17" s="102">
        <f t="shared" ca="1" si="42"/>
        <v>0</v>
      </c>
      <c r="DT17" s="113">
        <f t="shared" ca="1" si="49"/>
        <v>73.458546920214971</v>
      </c>
      <c r="DU17" s="114">
        <f t="shared" ca="1" si="50"/>
        <v>77.388025210084038</v>
      </c>
    </row>
    <row r="18" spans="1:125">
      <c r="A18" s="42" t="s">
        <v>96</v>
      </c>
      <c r="B18" s="21" t="s">
        <v>38</v>
      </c>
      <c r="C18" s="47">
        <v>5</v>
      </c>
      <c r="D18" s="47">
        <v>298</v>
      </c>
      <c r="E18" s="39">
        <v>37043</v>
      </c>
      <c r="F18" s="39">
        <v>37164</v>
      </c>
      <c r="G18" s="21" t="s">
        <v>7</v>
      </c>
      <c r="I18" s="20">
        <v>23</v>
      </c>
      <c r="J18" s="20">
        <v>4</v>
      </c>
      <c r="K18" s="20">
        <v>4</v>
      </c>
      <c r="L18" s="20">
        <v>0</v>
      </c>
      <c r="M18" s="20">
        <v>31</v>
      </c>
      <c r="O18" s="84">
        <v>37165</v>
      </c>
      <c r="P18" s="85">
        <f t="shared" si="43"/>
        <v>37200</v>
      </c>
      <c r="Q18" s="85">
        <f t="shared" ca="1" si="44"/>
        <v>37200</v>
      </c>
      <c r="R18" s="85">
        <f t="shared" ca="1" si="44"/>
        <v>7440</v>
      </c>
      <c r="S18" s="85">
        <f t="shared" ca="1" si="44"/>
        <v>18600</v>
      </c>
      <c r="T18" s="85">
        <f t="shared" ca="1" si="44"/>
        <v>37200</v>
      </c>
      <c r="U18" s="85">
        <f t="shared" ca="1" si="44"/>
        <v>18600</v>
      </c>
      <c r="V18" s="85">
        <f t="shared" ca="1" si="44"/>
        <v>0</v>
      </c>
      <c r="W18" s="86">
        <f t="shared" ca="1" si="3"/>
        <v>21600</v>
      </c>
      <c r="X18" s="86">
        <f t="shared" ca="1" si="52"/>
        <v>22032</v>
      </c>
      <c r="Y18" s="86">
        <f t="shared" ca="1" si="52"/>
        <v>0</v>
      </c>
      <c r="Z18" s="86">
        <f t="shared" ca="1" si="52"/>
        <v>0</v>
      </c>
      <c r="AA18" s="86">
        <f t="shared" ca="1" si="52"/>
        <v>0</v>
      </c>
      <c r="AB18" s="86">
        <f t="shared" ca="1" si="52"/>
        <v>10800</v>
      </c>
      <c r="AC18" s="86">
        <f t="shared" ca="1" si="52"/>
        <v>0</v>
      </c>
      <c r="AD18" s="86">
        <f t="shared" ca="1" si="52"/>
        <v>0</v>
      </c>
      <c r="AE18" s="86">
        <f t="shared" ca="1" si="52"/>
        <v>0</v>
      </c>
      <c r="AF18" s="86">
        <f t="shared" ca="1" si="52"/>
        <v>0</v>
      </c>
      <c r="AG18" s="86">
        <f t="shared" ca="1" si="52"/>
        <v>0</v>
      </c>
      <c r="AH18" s="86">
        <f t="shared" ca="1" si="52"/>
        <v>0</v>
      </c>
      <c r="AI18" s="86">
        <f t="shared" ca="1" si="52"/>
        <v>0</v>
      </c>
      <c r="AJ18" s="86">
        <f t="shared" ca="1" si="52"/>
        <v>0</v>
      </c>
      <c r="AK18" s="86">
        <f t="shared" ca="1" si="52"/>
        <v>0</v>
      </c>
      <c r="AL18" s="86">
        <f t="shared" ca="1" si="52"/>
        <v>0</v>
      </c>
      <c r="AM18" s="86">
        <f t="shared" ca="1" si="52"/>
        <v>0</v>
      </c>
      <c r="AN18" s="86">
        <f t="shared" ca="1" si="52"/>
        <v>0</v>
      </c>
      <c r="AO18" s="86">
        <f t="shared" ca="1" si="52"/>
        <v>0</v>
      </c>
      <c r="AP18" s="86">
        <f t="shared" ca="1" si="52"/>
        <v>0</v>
      </c>
      <c r="AQ18" s="86">
        <f t="shared" ca="1" si="52"/>
        <v>0</v>
      </c>
      <c r="AR18" s="86">
        <f t="shared" ca="1" si="52"/>
        <v>0</v>
      </c>
      <c r="AS18" s="86">
        <f t="shared" ca="1" si="52"/>
        <v>0</v>
      </c>
      <c r="AT18" s="86">
        <f t="shared" ca="1" si="46"/>
        <v>3744</v>
      </c>
      <c r="AU18" s="86">
        <f t="shared" ca="1" si="46"/>
        <v>0</v>
      </c>
      <c r="AV18" s="86">
        <f t="shared" ca="1" si="46"/>
        <v>15600</v>
      </c>
      <c r="AW18" s="87">
        <f t="shared" ca="1" si="46"/>
        <v>0</v>
      </c>
      <c r="AX18" s="101">
        <f t="shared" ca="1" si="5"/>
        <v>210672</v>
      </c>
      <c r="AY18" s="102">
        <f t="shared" ca="1" si="6"/>
        <v>175584</v>
      </c>
      <c r="BA18" s="84">
        <v>37165</v>
      </c>
      <c r="BB18" s="105">
        <f t="shared" si="47"/>
        <v>49</v>
      </c>
      <c r="BC18" s="105">
        <f t="shared" ca="1" si="7"/>
        <v>49</v>
      </c>
      <c r="BD18" s="105">
        <f t="shared" ca="1" si="51"/>
        <v>75.91</v>
      </c>
      <c r="BE18" s="105">
        <f t="shared" ca="1" si="51"/>
        <v>175</v>
      </c>
      <c r="BF18" s="105">
        <f t="shared" ca="1" si="51"/>
        <v>47.15</v>
      </c>
      <c r="BG18" s="105">
        <f t="shared" ca="1" si="51"/>
        <v>43.95</v>
      </c>
      <c r="BH18" s="105">
        <f t="shared" ca="1" si="51"/>
        <v>0</v>
      </c>
      <c r="BI18" s="105">
        <f t="shared" ca="1" si="51"/>
        <v>58.7</v>
      </c>
      <c r="BJ18" s="105">
        <f t="shared" ca="1" si="51"/>
        <v>58.4</v>
      </c>
      <c r="BK18" s="105">
        <f t="shared" ca="1" si="51"/>
        <v>0</v>
      </c>
      <c r="BL18" s="105">
        <f t="shared" ca="1" si="51"/>
        <v>0</v>
      </c>
      <c r="BM18" s="105">
        <f t="shared" ca="1" si="51"/>
        <v>0</v>
      </c>
      <c r="BN18" s="105">
        <f t="shared" ca="1" si="51"/>
        <v>87.75</v>
      </c>
      <c r="BO18" s="105">
        <f t="shared" ca="1" si="51"/>
        <v>0</v>
      </c>
      <c r="BP18" s="105">
        <f t="shared" ca="1" si="51"/>
        <v>0</v>
      </c>
      <c r="BQ18" s="105">
        <f t="shared" ca="1" si="51"/>
        <v>0</v>
      </c>
      <c r="BR18" s="105">
        <f t="shared" ca="1" si="51"/>
        <v>0</v>
      </c>
      <c r="BS18" s="105">
        <f t="shared" ca="1" si="51"/>
        <v>0</v>
      </c>
      <c r="BT18" s="105">
        <f t="shared" ca="1" si="51"/>
        <v>0</v>
      </c>
      <c r="BU18" s="105">
        <f t="shared" ca="1" si="51"/>
        <v>0</v>
      </c>
      <c r="BV18" s="105">
        <f t="shared" ca="1" si="51"/>
        <v>0</v>
      </c>
      <c r="BW18" s="105">
        <f t="shared" ca="1" si="51"/>
        <v>0</v>
      </c>
      <c r="BX18" s="105">
        <f t="shared" ca="1" si="51"/>
        <v>0</v>
      </c>
      <c r="BY18" s="105">
        <f t="shared" ca="1" si="51"/>
        <v>0</v>
      </c>
      <c r="BZ18" s="105">
        <f t="shared" ca="1" si="51"/>
        <v>0</v>
      </c>
      <c r="CA18" s="105">
        <f t="shared" ca="1" si="51"/>
        <v>0</v>
      </c>
      <c r="CB18" s="105">
        <f t="shared" ca="1" si="51"/>
        <v>0</v>
      </c>
      <c r="CC18" s="105">
        <f t="shared" ca="1" si="51"/>
        <v>0</v>
      </c>
      <c r="CD18" s="105">
        <f t="shared" ca="1" si="51"/>
        <v>0</v>
      </c>
      <c r="CE18" s="105">
        <f t="shared" ca="1" si="51"/>
        <v>0</v>
      </c>
      <c r="CF18" s="105">
        <f t="shared" ca="1" si="51"/>
        <v>120</v>
      </c>
      <c r="CG18" s="105">
        <f t="shared" ca="1" si="51"/>
        <v>0</v>
      </c>
      <c r="CH18" s="105">
        <f t="shared" ca="1" si="51"/>
        <v>113</v>
      </c>
      <c r="CI18" s="105">
        <f t="shared" ca="1" si="51"/>
        <v>0</v>
      </c>
      <c r="CK18" s="84">
        <v>37165</v>
      </c>
      <c r="CL18" s="111">
        <f t="shared" si="9"/>
        <v>1822800</v>
      </c>
      <c r="CM18" s="111">
        <f t="shared" ca="1" si="10"/>
        <v>1822800</v>
      </c>
      <c r="CN18" s="111">
        <f t="shared" ca="1" si="11"/>
        <v>564770.4</v>
      </c>
      <c r="CO18" s="111">
        <f t="shared" ca="1" si="12"/>
        <v>3255000</v>
      </c>
      <c r="CP18" s="111">
        <f t="shared" ca="1" si="13"/>
        <v>1753980</v>
      </c>
      <c r="CQ18" s="111">
        <f t="shared" ca="1" si="14"/>
        <v>817470</v>
      </c>
      <c r="CR18" s="111">
        <f t="shared" ca="1" si="15"/>
        <v>0</v>
      </c>
      <c r="CS18" s="111">
        <f t="shared" ca="1" si="16"/>
        <v>1267920</v>
      </c>
      <c r="CT18" s="111">
        <f t="shared" ca="1" si="17"/>
        <v>1286668.8</v>
      </c>
      <c r="CU18" s="111">
        <f t="shared" ca="1" si="18"/>
        <v>0</v>
      </c>
      <c r="CV18" s="111">
        <f t="shared" ca="1" si="19"/>
        <v>0</v>
      </c>
      <c r="CW18" s="111">
        <f t="shared" ca="1" si="20"/>
        <v>0</v>
      </c>
      <c r="CX18" s="111">
        <f t="shared" ca="1" si="21"/>
        <v>947700</v>
      </c>
      <c r="CY18" s="111">
        <f t="shared" ca="1" si="22"/>
        <v>0</v>
      </c>
      <c r="CZ18" s="111">
        <f t="shared" ca="1" si="23"/>
        <v>0</v>
      </c>
      <c r="DA18" s="111">
        <f t="shared" ca="1" si="24"/>
        <v>0</v>
      </c>
      <c r="DB18" s="111">
        <f t="shared" ca="1" si="25"/>
        <v>0</v>
      </c>
      <c r="DC18" s="111">
        <f t="shared" ca="1" si="26"/>
        <v>0</v>
      </c>
      <c r="DD18" s="111">
        <f t="shared" ca="1" si="27"/>
        <v>0</v>
      </c>
      <c r="DE18" s="111">
        <f t="shared" ca="1" si="28"/>
        <v>0</v>
      </c>
      <c r="DF18" s="111">
        <f t="shared" ca="1" si="29"/>
        <v>0</v>
      </c>
      <c r="DG18" s="111">
        <f t="shared" ca="1" si="30"/>
        <v>0</v>
      </c>
      <c r="DH18" s="111">
        <f t="shared" ca="1" si="31"/>
        <v>0</v>
      </c>
      <c r="DI18" s="111">
        <f t="shared" ca="1" si="32"/>
        <v>0</v>
      </c>
      <c r="DJ18" s="111">
        <f t="shared" ca="1" si="33"/>
        <v>0</v>
      </c>
      <c r="DK18" s="111">
        <f t="shared" ca="1" si="34"/>
        <v>0</v>
      </c>
      <c r="DL18" s="111">
        <f t="shared" ca="1" si="35"/>
        <v>0</v>
      </c>
      <c r="DM18" s="111">
        <f t="shared" ca="1" si="36"/>
        <v>0</v>
      </c>
      <c r="DN18" s="111">
        <f t="shared" ca="1" si="37"/>
        <v>0</v>
      </c>
      <c r="DO18" s="111">
        <f t="shared" ca="1" si="38"/>
        <v>0</v>
      </c>
      <c r="DP18" s="111">
        <f t="shared" ca="1" si="39"/>
        <v>449280</v>
      </c>
      <c r="DQ18" s="111">
        <f t="shared" ca="1" si="40"/>
        <v>0</v>
      </c>
      <c r="DR18" s="111">
        <f t="shared" ca="1" si="41"/>
        <v>1762800</v>
      </c>
      <c r="DS18" s="102">
        <f t="shared" ca="1" si="42"/>
        <v>0</v>
      </c>
      <c r="DT18" s="113">
        <f t="shared" ca="1" si="49"/>
        <v>64.266296422875371</v>
      </c>
      <c r="DU18" s="114">
        <f t="shared" ca="1" si="50"/>
        <v>69.760914434117012</v>
      </c>
    </row>
    <row r="19" spans="1:125">
      <c r="A19" s="42" t="s">
        <v>77</v>
      </c>
      <c r="B19" s="21" t="s">
        <v>38</v>
      </c>
      <c r="C19" s="21">
        <v>25</v>
      </c>
      <c r="D19" s="47">
        <v>114</v>
      </c>
      <c r="E19" s="39">
        <v>37043</v>
      </c>
      <c r="F19" s="39">
        <v>37164</v>
      </c>
      <c r="G19" s="45" t="s">
        <v>7</v>
      </c>
      <c r="I19" s="20">
        <v>21</v>
      </c>
      <c r="J19" s="20">
        <v>4</v>
      </c>
      <c r="K19" s="20">
        <v>4</v>
      </c>
      <c r="L19" s="20">
        <v>1</v>
      </c>
      <c r="M19" s="20">
        <v>30</v>
      </c>
      <c r="O19" s="84">
        <v>37196</v>
      </c>
      <c r="P19" s="85">
        <f t="shared" si="43"/>
        <v>36000</v>
      </c>
      <c r="Q19" s="85">
        <f t="shared" ca="1" si="44"/>
        <v>36000</v>
      </c>
      <c r="R19" s="85">
        <f t="shared" ca="1" si="44"/>
        <v>7200</v>
      </c>
      <c r="S19" s="85">
        <f t="shared" ca="1" si="44"/>
        <v>18000</v>
      </c>
      <c r="T19" s="85">
        <f t="shared" ca="1" si="44"/>
        <v>36000</v>
      </c>
      <c r="U19" s="85">
        <f t="shared" ca="1" si="44"/>
        <v>18000</v>
      </c>
      <c r="V19" s="85">
        <f t="shared" ca="1" si="44"/>
        <v>0</v>
      </c>
      <c r="W19" s="86">
        <f t="shared" ca="1" si="3"/>
        <v>20000</v>
      </c>
      <c r="X19" s="86">
        <f t="shared" ca="1" si="52"/>
        <v>20400</v>
      </c>
      <c r="Y19" s="86">
        <f t="shared" ca="1" si="52"/>
        <v>0</v>
      </c>
      <c r="Z19" s="86">
        <f t="shared" ca="1" si="52"/>
        <v>0</v>
      </c>
      <c r="AA19" s="86">
        <f t="shared" ca="1" si="52"/>
        <v>0</v>
      </c>
      <c r="AB19" s="86">
        <f t="shared" ca="1" si="52"/>
        <v>0</v>
      </c>
      <c r="AC19" s="86">
        <f t="shared" ca="1" si="52"/>
        <v>0</v>
      </c>
      <c r="AD19" s="86">
        <f t="shared" ca="1" si="52"/>
        <v>0</v>
      </c>
      <c r="AE19" s="86">
        <f t="shared" ca="1" si="52"/>
        <v>0</v>
      </c>
      <c r="AF19" s="86">
        <f t="shared" ca="1" si="52"/>
        <v>0</v>
      </c>
      <c r="AG19" s="86">
        <f t="shared" ca="1" si="52"/>
        <v>0</v>
      </c>
      <c r="AH19" s="86">
        <f t="shared" ca="1" si="52"/>
        <v>0</v>
      </c>
      <c r="AI19" s="86">
        <f t="shared" ca="1" si="52"/>
        <v>0</v>
      </c>
      <c r="AJ19" s="86">
        <f t="shared" ca="1" si="52"/>
        <v>0</v>
      </c>
      <c r="AK19" s="86">
        <f t="shared" ca="1" si="52"/>
        <v>0</v>
      </c>
      <c r="AL19" s="86">
        <f t="shared" ca="1" si="52"/>
        <v>0</v>
      </c>
      <c r="AM19" s="86">
        <f t="shared" ca="1" si="52"/>
        <v>0</v>
      </c>
      <c r="AN19" s="86">
        <f t="shared" ca="1" si="52"/>
        <v>0</v>
      </c>
      <c r="AO19" s="86">
        <f t="shared" ca="1" si="52"/>
        <v>0</v>
      </c>
      <c r="AP19" s="86">
        <f t="shared" ca="1" si="52"/>
        <v>0</v>
      </c>
      <c r="AQ19" s="86">
        <f t="shared" ca="1" si="52"/>
        <v>0</v>
      </c>
      <c r="AR19" s="86">
        <f t="shared" ca="1" si="52"/>
        <v>0</v>
      </c>
      <c r="AS19" s="86">
        <f t="shared" ca="1" si="52"/>
        <v>0</v>
      </c>
      <c r="AT19" s="86">
        <f t="shared" ca="1" si="46"/>
        <v>3840</v>
      </c>
      <c r="AU19" s="86">
        <f t="shared" ca="1" si="46"/>
        <v>0</v>
      </c>
      <c r="AV19" s="86">
        <f t="shared" ca="1" si="46"/>
        <v>16000</v>
      </c>
      <c r="AW19" s="87">
        <f t="shared" ca="1" si="46"/>
        <v>0</v>
      </c>
      <c r="AX19" s="101">
        <f t="shared" ca="1" si="5"/>
        <v>191600</v>
      </c>
      <c r="AY19" s="102">
        <f t="shared" ca="1" si="6"/>
        <v>171040</v>
      </c>
      <c r="BA19" s="84">
        <v>37196</v>
      </c>
      <c r="BB19" s="105">
        <f t="shared" si="47"/>
        <v>49</v>
      </c>
      <c r="BC19" s="105">
        <f t="shared" ca="1" si="7"/>
        <v>49</v>
      </c>
      <c r="BD19" s="105">
        <f t="shared" ca="1" si="51"/>
        <v>75.91</v>
      </c>
      <c r="BE19" s="105">
        <f t="shared" ca="1" si="51"/>
        <v>175</v>
      </c>
      <c r="BF19" s="105">
        <f t="shared" ca="1" si="51"/>
        <v>47.15</v>
      </c>
      <c r="BG19" s="105">
        <f t="shared" ca="1" si="51"/>
        <v>43.95</v>
      </c>
      <c r="BH19" s="105">
        <f t="shared" ca="1" si="51"/>
        <v>0</v>
      </c>
      <c r="BI19" s="105">
        <f t="shared" ca="1" si="51"/>
        <v>58.7</v>
      </c>
      <c r="BJ19" s="105">
        <f t="shared" ca="1" si="51"/>
        <v>58.4</v>
      </c>
      <c r="BK19" s="105">
        <f t="shared" ca="1" si="51"/>
        <v>0</v>
      </c>
      <c r="BL19" s="105">
        <f t="shared" ca="1" si="51"/>
        <v>0</v>
      </c>
      <c r="BM19" s="105">
        <f t="shared" ca="1" si="51"/>
        <v>0</v>
      </c>
      <c r="BN19" s="105">
        <f t="shared" ca="1" si="51"/>
        <v>0</v>
      </c>
      <c r="BO19" s="105">
        <f t="shared" ca="1" si="51"/>
        <v>0</v>
      </c>
      <c r="BP19" s="105">
        <f t="shared" ca="1" si="51"/>
        <v>0</v>
      </c>
      <c r="BQ19" s="105">
        <f t="shared" ca="1" si="51"/>
        <v>0</v>
      </c>
      <c r="BR19" s="105">
        <f t="shared" ca="1" si="51"/>
        <v>0</v>
      </c>
      <c r="BS19" s="105">
        <f t="shared" ca="1" si="51"/>
        <v>0</v>
      </c>
      <c r="BT19" s="105">
        <f t="shared" ca="1" si="51"/>
        <v>0</v>
      </c>
      <c r="BU19" s="105">
        <f t="shared" ca="1" si="51"/>
        <v>0</v>
      </c>
      <c r="BV19" s="105">
        <f t="shared" ca="1" si="51"/>
        <v>0</v>
      </c>
      <c r="BW19" s="105">
        <f t="shared" ca="1" si="51"/>
        <v>0</v>
      </c>
      <c r="BX19" s="105">
        <f t="shared" ca="1" si="51"/>
        <v>0</v>
      </c>
      <c r="BY19" s="105">
        <f t="shared" ca="1" si="51"/>
        <v>0</v>
      </c>
      <c r="BZ19" s="105">
        <f t="shared" ca="1" si="51"/>
        <v>0</v>
      </c>
      <c r="CA19" s="105">
        <f t="shared" ca="1" si="51"/>
        <v>0</v>
      </c>
      <c r="CB19" s="105">
        <f t="shared" ca="1" si="51"/>
        <v>0</v>
      </c>
      <c r="CC19" s="105">
        <f t="shared" ca="1" si="51"/>
        <v>0</v>
      </c>
      <c r="CD19" s="105">
        <f t="shared" ca="1" si="51"/>
        <v>0</v>
      </c>
      <c r="CE19" s="105">
        <f t="shared" ca="1" si="51"/>
        <v>0</v>
      </c>
      <c r="CF19" s="105">
        <f t="shared" ca="1" si="51"/>
        <v>120</v>
      </c>
      <c r="CG19" s="105">
        <f t="shared" ca="1" si="51"/>
        <v>0</v>
      </c>
      <c r="CH19" s="105">
        <f t="shared" ca="1" si="51"/>
        <v>113</v>
      </c>
      <c r="CI19" s="105">
        <f t="shared" ca="1" si="51"/>
        <v>0</v>
      </c>
      <c r="CK19" s="84">
        <v>37196</v>
      </c>
      <c r="CL19" s="111">
        <f t="shared" si="9"/>
        <v>1764000</v>
      </c>
      <c r="CM19" s="111">
        <f t="shared" ca="1" si="10"/>
        <v>1764000</v>
      </c>
      <c r="CN19" s="111">
        <f t="shared" ca="1" si="11"/>
        <v>546552</v>
      </c>
      <c r="CO19" s="111">
        <f t="shared" ca="1" si="12"/>
        <v>3150000</v>
      </c>
      <c r="CP19" s="111">
        <f t="shared" ca="1" si="13"/>
        <v>1697400</v>
      </c>
      <c r="CQ19" s="111">
        <f t="shared" ca="1" si="14"/>
        <v>791100</v>
      </c>
      <c r="CR19" s="111">
        <f t="shared" ca="1" si="15"/>
        <v>0</v>
      </c>
      <c r="CS19" s="111">
        <f t="shared" ca="1" si="16"/>
        <v>1174000</v>
      </c>
      <c r="CT19" s="111">
        <f t="shared" ca="1" si="17"/>
        <v>1191360</v>
      </c>
      <c r="CU19" s="111">
        <f t="shared" ca="1" si="18"/>
        <v>0</v>
      </c>
      <c r="CV19" s="111">
        <f t="shared" ca="1" si="19"/>
        <v>0</v>
      </c>
      <c r="CW19" s="111">
        <f t="shared" ca="1" si="20"/>
        <v>0</v>
      </c>
      <c r="CX19" s="111">
        <f t="shared" ca="1" si="21"/>
        <v>0</v>
      </c>
      <c r="CY19" s="111">
        <f t="shared" ca="1" si="22"/>
        <v>0</v>
      </c>
      <c r="CZ19" s="111">
        <f t="shared" ca="1" si="23"/>
        <v>0</v>
      </c>
      <c r="DA19" s="111">
        <f t="shared" ca="1" si="24"/>
        <v>0</v>
      </c>
      <c r="DB19" s="111">
        <f t="shared" ca="1" si="25"/>
        <v>0</v>
      </c>
      <c r="DC19" s="111">
        <f t="shared" ca="1" si="26"/>
        <v>0</v>
      </c>
      <c r="DD19" s="111">
        <f t="shared" ca="1" si="27"/>
        <v>0</v>
      </c>
      <c r="DE19" s="111">
        <f t="shared" ca="1" si="28"/>
        <v>0</v>
      </c>
      <c r="DF19" s="111">
        <f t="shared" ca="1" si="29"/>
        <v>0</v>
      </c>
      <c r="DG19" s="111">
        <f t="shared" ca="1" si="30"/>
        <v>0</v>
      </c>
      <c r="DH19" s="111">
        <f t="shared" ca="1" si="31"/>
        <v>0</v>
      </c>
      <c r="DI19" s="111">
        <f t="shared" ca="1" si="32"/>
        <v>0</v>
      </c>
      <c r="DJ19" s="111">
        <f t="shared" ca="1" si="33"/>
        <v>0</v>
      </c>
      <c r="DK19" s="111">
        <f t="shared" ca="1" si="34"/>
        <v>0</v>
      </c>
      <c r="DL19" s="111">
        <f t="shared" ca="1" si="35"/>
        <v>0</v>
      </c>
      <c r="DM19" s="111">
        <f t="shared" ca="1" si="36"/>
        <v>0</v>
      </c>
      <c r="DN19" s="111">
        <f t="shared" ca="1" si="37"/>
        <v>0</v>
      </c>
      <c r="DO19" s="111">
        <f t="shared" ca="1" si="38"/>
        <v>0</v>
      </c>
      <c r="DP19" s="111">
        <f t="shared" ca="1" si="39"/>
        <v>460800</v>
      </c>
      <c r="DQ19" s="111">
        <f t="shared" ca="1" si="40"/>
        <v>0</v>
      </c>
      <c r="DR19" s="111">
        <f t="shared" ca="1" si="41"/>
        <v>1808000</v>
      </c>
      <c r="DS19" s="102">
        <f t="shared" ca="1" si="42"/>
        <v>0</v>
      </c>
      <c r="DT19" s="113">
        <f t="shared" ca="1" si="49"/>
        <v>63.039728601252612</v>
      </c>
      <c r="DU19" s="114">
        <f t="shared" ca="1" si="50"/>
        <v>70.052923292797004</v>
      </c>
    </row>
    <row r="20" spans="1:125">
      <c r="A20" s="42" t="s">
        <v>77</v>
      </c>
      <c r="B20" s="21" t="s">
        <v>38</v>
      </c>
      <c r="C20" s="21">
        <v>25</v>
      </c>
      <c r="D20" s="47">
        <v>72.650000000000006</v>
      </c>
      <c r="E20" s="39">
        <v>37043</v>
      </c>
      <c r="F20" s="39">
        <v>37072</v>
      </c>
      <c r="G20" s="45" t="s">
        <v>7</v>
      </c>
      <c r="I20" s="20">
        <v>20</v>
      </c>
      <c r="J20" s="20">
        <v>5</v>
      </c>
      <c r="K20" s="20">
        <v>5</v>
      </c>
      <c r="L20" s="20">
        <v>1</v>
      </c>
      <c r="M20" s="20">
        <v>31</v>
      </c>
      <c r="O20" s="84">
        <v>37226</v>
      </c>
      <c r="P20" s="85">
        <f t="shared" si="43"/>
        <v>37200</v>
      </c>
      <c r="Q20" s="85">
        <f t="shared" ca="1" si="44"/>
        <v>37200</v>
      </c>
      <c r="R20" s="85">
        <f t="shared" ca="1" si="44"/>
        <v>7440</v>
      </c>
      <c r="S20" s="85">
        <f t="shared" ca="1" si="44"/>
        <v>18600</v>
      </c>
      <c r="T20" s="85">
        <f t="shared" ca="1" si="44"/>
        <v>37200</v>
      </c>
      <c r="U20" s="85">
        <f t="shared" ca="1" si="44"/>
        <v>18600</v>
      </c>
      <c r="V20" s="85">
        <f t="shared" ca="1" si="44"/>
        <v>0</v>
      </c>
      <c r="W20" s="86">
        <f t="shared" ca="1" si="3"/>
        <v>20000</v>
      </c>
      <c r="X20" s="86">
        <f t="shared" ca="1" si="52"/>
        <v>20400</v>
      </c>
      <c r="Y20" s="86">
        <f t="shared" ca="1" si="52"/>
        <v>0</v>
      </c>
      <c r="Z20" s="86">
        <f t="shared" ca="1" si="52"/>
        <v>0</v>
      </c>
      <c r="AA20" s="86">
        <f t="shared" ca="1" si="52"/>
        <v>0</v>
      </c>
      <c r="AB20" s="86">
        <f t="shared" ca="1" si="52"/>
        <v>0</v>
      </c>
      <c r="AC20" s="86">
        <f t="shared" ca="1" si="52"/>
        <v>0</v>
      </c>
      <c r="AD20" s="86">
        <f t="shared" ca="1" si="52"/>
        <v>0</v>
      </c>
      <c r="AE20" s="86">
        <f t="shared" ca="1" si="52"/>
        <v>0</v>
      </c>
      <c r="AF20" s="86">
        <f t="shared" ca="1" si="52"/>
        <v>0</v>
      </c>
      <c r="AG20" s="86">
        <f t="shared" ca="1" si="52"/>
        <v>0</v>
      </c>
      <c r="AH20" s="86">
        <f t="shared" ca="1" si="52"/>
        <v>0</v>
      </c>
      <c r="AI20" s="86">
        <f t="shared" ca="1" si="52"/>
        <v>0</v>
      </c>
      <c r="AJ20" s="86">
        <f t="shared" ca="1" si="52"/>
        <v>0</v>
      </c>
      <c r="AK20" s="86">
        <f t="shared" ca="1" si="52"/>
        <v>0</v>
      </c>
      <c r="AL20" s="86">
        <f t="shared" ca="1" si="52"/>
        <v>0</v>
      </c>
      <c r="AM20" s="86">
        <f t="shared" ca="1" si="52"/>
        <v>0</v>
      </c>
      <c r="AN20" s="86">
        <f t="shared" ca="1" si="52"/>
        <v>0</v>
      </c>
      <c r="AO20" s="86">
        <f t="shared" ca="1" si="52"/>
        <v>0</v>
      </c>
      <c r="AP20" s="86">
        <f t="shared" ca="1" si="52"/>
        <v>0</v>
      </c>
      <c r="AQ20" s="86">
        <f t="shared" ca="1" si="52"/>
        <v>0</v>
      </c>
      <c r="AR20" s="86">
        <f t="shared" ca="1" si="52"/>
        <v>0</v>
      </c>
      <c r="AS20" s="86">
        <f t="shared" ca="1" si="52"/>
        <v>0</v>
      </c>
      <c r="AT20" s="86">
        <f t="shared" ca="1" si="46"/>
        <v>4128</v>
      </c>
      <c r="AU20" s="86">
        <f t="shared" ca="1" si="46"/>
        <v>0</v>
      </c>
      <c r="AV20" s="86">
        <f t="shared" ca="1" si="46"/>
        <v>17200</v>
      </c>
      <c r="AW20" s="87">
        <f t="shared" ca="1" si="46"/>
        <v>0</v>
      </c>
      <c r="AX20" s="101">
        <f t="shared" ca="1" si="5"/>
        <v>196640</v>
      </c>
      <c r="AY20" s="102">
        <f t="shared" ca="1" si="6"/>
        <v>177568</v>
      </c>
      <c r="BA20" s="84">
        <v>37226</v>
      </c>
      <c r="BB20" s="105">
        <f t="shared" si="47"/>
        <v>49</v>
      </c>
      <c r="BC20" s="105">
        <f t="shared" ca="1" si="7"/>
        <v>49</v>
      </c>
      <c r="BD20" s="105">
        <f t="shared" ca="1" si="51"/>
        <v>75.91</v>
      </c>
      <c r="BE20" s="105">
        <f t="shared" ca="1" si="51"/>
        <v>175</v>
      </c>
      <c r="BF20" s="105">
        <f t="shared" ca="1" si="51"/>
        <v>47.15</v>
      </c>
      <c r="BG20" s="105">
        <f t="shared" ca="1" si="51"/>
        <v>43.95</v>
      </c>
      <c r="BH20" s="105">
        <f t="shared" ca="1" si="51"/>
        <v>0</v>
      </c>
      <c r="BI20" s="105">
        <f t="shared" ca="1" si="51"/>
        <v>58.7</v>
      </c>
      <c r="BJ20" s="105">
        <f t="shared" ca="1" si="51"/>
        <v>58.4</v>
      </c>
      <c r="BK20" s="105">
        <f t="shared" ca="1" si="51"/>
        <v>0</v>
      </c>
      <c r="BL20" s="105">
        <f t="shared" ca="1" si="51"/>
        <v>0</v>
      </c>
      <c r="BM20" s="105">
        <f t="shared" ca="1" si="51"/>
        <v>0</v>
      </c>
      <c r="BN20" s="105">
        <f t="shared" ca="1" si="51"/>
        <v>0</v>
      </c>
      <c r="BO20" s="105">
        <f t="shared" ca="1" si="51"/>
        <v>0</v>
      </c>
      <c r="BP20" s="105">
        <f t="shared" ca="1" si="51"/>
        <v>0</v>
      </c>
      <c r="BQ20" s="105">
        <f t="shared" ca="1" si="51"/>
        <v>0</v>
      </c>
      <c r="BR20" s="105">
        <f t="shared" ca="1" si="51"/>
        <v>0</v>
      </c>
      <c r="BS20" s="105">
        <f t="shared" ca="1" si="51"/>
        <v>0</v>
      </c>
      <c r="BT20" s="105">
        <f t="shared" ca="1" si="51"/>
        <v>0</v>
      </c>
      <c r="BU20" s="105">
        <f t="shared" ca="1" si="51"/>
        <v>0</v>
      </c>
      <c r="BV20" s="105">
        <f t="shared" ca="1" si="51"/>
        <v>0</v>
      </c>
      <c r="BW20" s="105">
        <f t="shared" ca="1" si="51"/>
        <v>0</v>
      </c>
      <c r="BX20" s="105">
        <f t="shared" ca="1" si="51"/>
        <v>0</v>
      </c>
      <c r="BY20" s="105">
        <f t="shared" ca="1" si="51"/>
        <v>0</v>
      </c>
      <c r="BZ20" s="105">
        <f t="shared" ca="1" si="51"/>
        <v>0</v>
      </c>
      <c r="CA20" s="105">
        <f t="shared" ca="1" si="51"/>
        <v>0</v>
      </c>
      <c r="CB20" s="105">
        <f t="shared" ca="1" si="51"/>
        <v>0</v>
      </c>
      <c r="CC20" s="105">
        <f t="shared" ca="1" si="51"/>
        <v>0</v>
      </c>
      <c r="CD20" s="105">
        <f t="shared" ca="1" si="51"/>
        <v>0</v>
      </c>
      <c r="CE20" s="105">
        <f t="shared" ca="1" si="51"/>
        <v>0</v>
      </c>
      <c r="CF20" s="105">
        <f t="shared" ca="1" si="51"/>
        <v>120</v>
      </c>
      <c r="CG20" s="105">
        <f t="shared" ca="1" si="51"/>
        <v>0</v>
      </c>
      <c r="CH20" s="105">
        <f t="shared" ca="1" si="51"/>
        <v>113</v>
      </c>
      <c r="CI20" s="105">
        <f t="shared" ca="1" si="51"/>
        <v>0</v>
      </c>
      <c r="CK20" s="84">
        <v>37226</v>
      </c>
      <c r="CL20" s="111">
        <f t="shared" si="9"/>
        <v>1822800</v>
      </c>
      <c r="CM20" s="111">
        <f t="shared" ca="1" si="10"/>
        <v>1822800</v>
      </c>
      <c r="CN20" s="111">
        <f t="shared" ca="1" si="11"/>
        <v>564770.4</v>
      </c>
      <c r="CO20" s="111">
        <f t="shared" ca="1" si="12"/>
        <v>3255000</v>
      </c>
      <c r="CP20" s="111">
        <f t="shared" ca="1" si="13"/>
        <v>1753980</v>
      </c>
      <c r="CQ20" s="111">
        <f t="shared" ca="1" si="14"/>
        <v>817470</v>
      </c>
      <c r="CR20" s="111">
        <f t="shared" ca="1" si="15"/>
        <v>0</v>
      </c>
      <c r="CS20" s="111">
        <f t="shared" ca="1" si="16"/>
        <v>1174000</v>
      </c>
      <c r="CT20" s="111">
        <f t="shared" ca="1" si="17"/>
        <v>1191360</v>
      </c>
      <c r="CU20" s="111">
        <f t="shared" ca="1" si="18"/>
        <v>0</v>
      </c>
      <c r="CV20" s="111">
        <f t="shared" ca="1" si="19"/>
        <v>0</v>
      </c>
      <c r="CW20" s="111">
        <f t="shared" ca="1" si="20"/>
        <v>0</v>
      </c>
      <c r="CX20" s="111">
        <f t="shared" ca="1" si="21"/>
        <v>0</v>
      </c>
      <c r="CY20" s="111">
        <f t="shared" ca="1" si="22"/>
        <v>0</v>
      </c>
      <c r="CZ20" s="111">
        <f t="shared" ca="1" si="23"/>
        <v>0</v>
      </c>
      <c r="DA20" s="111">
        <f t="shared" ca="1" si="24"/>
        <v>0</v>
      </c>
      <c r="DB20" s="111">
        <f t="shared" ca="1" si="25"/>
        <v>0</v>
      </c>
      <c r="DC20" s="111">
        <f t="shared" ca="1" si="26"/>
        <v>0</v>
      </c>
      <c r="DD20" s="111">
        <f t="shared" ca="1" si="27"/>
        <v>0</v>
      </c>
      <c r="DE20" s="111">
        <f t="shared" ca="1" si="28"/>
        <v>0</v>
      </c>
      <c r="DF20" s="111">
        <f t="shared" ca="1" si="29"/>
        <v>0</v>
      </c>
      <c r="DG20" s="111">
        <f t="shared" ca="1" si="30"/>
        <v>0</v>
      </c>
      <c r="DH20" s="111">
        <f t="shared" ca="1" si="31"/>
        <v>0</v>
      </c>
      <c r="DI20" s="111">
        <f t="shared" ca="1" si="32"/>
        <v>0</v>
      </c>
      <c r="DJ20" s="111">
        <f t="shared" ca="1" si="33"/>
        <v>0</v>
      </c>
      <c r="DK20" s="111">
        <f t="shared" ca="1" si="34"/>
        <v>0</v>
      </c>
      <c r="DL20" s="111">
        <f t="shared" ca="1" si="35"/>
        <v>0</v>
      </c>
      <c r="DM20" s="111">
        <f t="shared" ca="1" si="36"/>
        <v>0</v>
      </c>
      <c r="DN20" s="111">
        <f t="shared" ca="1" si="37"/>
        <v>0</v>
      </c>
      <c r="DO20" s="111">
        <f t="shared" ca="1" si="38"/>
        <v>0</v>
      </c>
      <c r="DP20" s="111">
        <f t="shared" ca="1" si="39"/>
        <v>495360</v>
      </c>
      <c r="DQ20" s="111">
        <f t="shared" ca="1" si="40"/>
        <v>0</v>
      </c>
      <c r="DR20" s="111">
        <f t="shared" ca="1" si="41"/>
        <v>1943600</v>
      </c>
      <c r="DS20" s="102">
        <f t="shared" ca="1" si="42"/>
        <v>0</v>
      </c>
      <c r="DT20" s="113">
        <f t="shared" ca="1" si="49"/>
        <v>63.070486167615947</v>
      </c>
      <c r="DU20" s="114">
        <f t="shared" ca="1" si="50"/>
        <v>70.259170571274112</v>
      </c>
    </row>
    <row r="21" spans="1:125">
      <c r="A21" s="42" t="s">
        <v>41</v>
      </c>
      <c r="B21" s="21" t="s">
        <v>38</v>
      </c>
      <c r="C21" s="21">
        <v>10</v>
      </c>
      <c r="D21" s="47">
        <v>68.25</v>
      </c>
      <c r="E21" s="39">
        <v>37073</v>
      </c>
      <c r="F21" s="39">
        <v>37164</v>
      </c>
      <c r="G21" s="45" t="s">
        <v>7</v>
      </c>
      <c r="I21" s="20">
        <v>22</v>
      </c>
      <c r="J21" s="20">
        <v>4</v>
      </c>
      <c r="K21" s="20">
        <v>4</v>
      </c>
      <c r="L21" s="20">
        <v>1</v>
      </c>
      <c r="M21" s="20">
        <v>31</v>
      </c>
      <c r="O21" s="84">
        <v>37257</v>
      </c>
      <c r="P21" s="85">
        <f t="shared" si="43"/>
        <v>37200</v>
      </c>
      <c r="Q21" s="85">
        <f t="shared" ca="1" si="44"/>
        <v>37200</v>
      </c>
      <c r="R21" s="85">
        <f t="shared" ca="1" si="44"/>
        <v>7440</v>
      </c>
      <c r="S21" s="85">
        <f t="shared" ca="1" si="44"/>
        <v>0</v>
      </c>
      <c r="T21" s="85">
        <f t="shared" ca="1" si="44"/>
        <v>37200</v>
      </c>
      <c r="U21" s="85">
        <f t="shared" ca="1" si="44"/>
        <v>18600</v>
      </c>
      <c r="V21" s="85">
        <f t="shared" ca="1" si="44"/>
        <v>0</v>
      </c>
      <c r="W21" s="86">
        <f t="shared" ca="1" si="3"/>
        <v>20800</v>
      </c>
      <c r="X21" s="86">
        <f t="shared" ca="1" si="52"/>
        <v>21216</v>
      </c>
      <c r="Y21" s="86">
        <f t="shared" ca="1" si="52"/>
        <v>0</v>
      </c>
      <c r="Z21" s="86">
        <f t="shared" ca="1" si="52"/>
        <v>0</v>
      </c>
      <c r="AA21" s="86">
        <f t="shared" ca="1" si="52"/>
        <v>0</v>
      </c>
      <c r="AB21" s="86">
        <f t="shared" ca="1" si="52"/>
        <v>0</v>
      </c>
      <c r="AC21" s="86">
        <f t="shared" ca="1" si="52"/>
        <v>0</v>
      </c>
      <c r="AD21" s="86">
        <f t="shared" ca="1" si="52"/>
        <v>0</v>
      </c>
      <c r="AE21" s="86">
        <f t="shared" ca="1" si="52"/>
        <v>0</v>
      </c>
      <c r="AF21" s="86">
        <f t="shared" ca="1" si="52"/>
        <v>0</v>
      </c>
      <c r="AG21" s="86">
        <f t="shared" ca="1" si="52"/>
        <v>0</v>
      </c>
      <c r="AH21" s="86">
        <f t="shared" ca="1" si="52"/>
        <v>0</v>
      </c>
      <c r="AI21" s="86">
        <f t="shared" ca="1" si="52"/>
        <v>0</v>
      </c>
      <c r="AJ21" s="86">
        <f t="shared" ca="1" si="52"/>
        <v>0</v>
      </c>
      <c r="AK21" s="86">
        <f t="shared" ca="1" si="52"/>
        <v>0</v>
      </c>
      <c r="AL21" s="86">
        <f t="shared" ca="1" si="52"/>
        <v>4160</v>
      </c>
      <c r="AM21" s="86">
        <f t="shared" ca="1" si="52"/>
        <v>10400</v>
      </c>
      <c r="AN21" s="86">
        <f t="shared" ca="1" si="52"/>
        <v>10400</v>
      </c>
      <c r="AO21" s="86">
        <f t="shared" ca="1" si="52"/>
        <v>0</v>
      </c>
      <c r="AP21" s="86">
        <f t="shared" ca="1" si="52"/>
        <v>0</v>
      </c>
      <c r="AQ21" s="86">
        <f t="shared" ca="1" si="52"/>
        <v>0</v>
      </c>
      <c r="AR21" s="86">
        <f t="shared" ca="1" si="52"/>
        <v>0</v>
      </c>
      <c r="AS21" s="86">
        <f t="shared" ca="1" si="52"/>
        <v>0</v>
      </c>
      <c r="AT21" s="86">
        <f t="shared" ca="1" si="46"/>
        <v>0</v>
      </c>
      <c r="AU21" s="86">
        <f t="shared" ca="1" si="46"/>
        <v>0</v>
      </c>
      <c r="AV21" s="86">
        <f t="shared" ca="1" si="46"/>
        <v>0</v>
      </c>
      <c r="AW21" s="87">
        <f t="shared" ca="1" si="46"/>
        <v>0</v>
      </c>
      <c r="AX21" s="101">
        <f t="shared" ca="1" si="5"/>
        <v>204616</v>
      </c>
      <c r="AY21" s="102">
        <f t="shared" ca="1" si="6"/>
        <v>137640</v>
      </c>
      <c r="BA21" s="84">
        <v>37257</v>
      </c>
      <c r="BB21" s="105">
        <f t="shared" si="47"/>
        <v>49</v>
      </c>
      <c r="BC21" s="105">
        <f t="shared" ca="1" si="7"/>
        <v>49</v>
      </c>
      <c r="BD21" s="105">
        <f t="shared" ca="1" si="51"/>
        <v>75.91</v>
      </c>
      <c r="BE21" s="105">
        <f t="shared" ca="1" si="51"/>
        <v>0</v>
      </c>
      <c r="BF21" s="105">
        <f t="shared" ca="1" si="51"/>
        <v>47.15</v>
      </c>
      <c r="BG21" s="105">
        <f t="shared" ca="1" si="51"/>
        <v>43.95</v>
      </c>
      <c r="BH21" s="105">
        <f t="shared" ca="1" si="51"/>
        <v>0</v>
      </c>
      <c r="BI21" s="105">
        <f t="shared" ca="1" si="51"/>
        <v>58.7</v>
      </c>
      <c r="BJ21" s="105">
        <f t="shared" ca="1" si="51"/>
        <v>58.4</v>
      </c>
      <c r="BK21" s="105">
        <f t="shared" ca="1" si="51"/>
        <v>0</v>
      </c>
      <c r="BL21" s="105">
        <f t="shared" ca="1" si="51"/>
        <v>0</v>
      </c>
      <c r="BM21" s="105">
        <f t="shared" ca="1" si="51"/>
        <v>0</v>
      </c>
      <c r="BN21" s="105">
        <f t="shared" ca="1" si="51"/>
        <v>0</v>
      </c>
      <c r="BO21" s="105">
        <f t="shared" ca="1" si="51"/>
        <v>0</v>
      </c>
      <c r="BP21" s="105">
        <f t="shared" ca="1" si="51"/>
        <v>0</v>
      </c>
      <c r="BQ21" s="105">
        <f t="shared" ref="BD21:CI29" ca="1" si="53">IF(AND($BA21&gt;=OFFSET($E$5,BQ$3,0),$BA21&lt;=OFFSET($F$5,BQ$3,0)),OFFSET($D$5,BQ$3,0),0)</f>
        <v>0</v>
      </c>
      <c r="BR21" s="105">
        <f t="shared" ca="1" si="53"/>
        <v>0</v>
      </c>
      <c r="BS21" s="105">
        <f t="shared" ca="1" si="53"/>
        <v>0</v>
      </c>
      <c r="BT21" s="105">
        <f t="shared" ca="1" si="53"/>
        <v>0</v>
      </c>
      <c r="BU21" s="105">
        <f t="shared" ca="1" si="53"/>
        <v>0</v>
      </c>
      <c r="BV21" s="105">
        <f t="shared" ca="1" si="53"/>
        <v>0</v>
      </c>
      <c r="BW21" s="105">
        <f t="shared" ca="1" si="53"/>
        <v>0</v>
      </c>
      <c r="BX21" s="105">
        <f t="shared" ca="1" si="53"/>
        <v>139</v>
      </c>
      <c r="BY21" s="105">
        <f t="shared" ca="1" si="53"/>
        <v>50</v>
      </c>
      <c r="BZ21" s="105">
        <f t="shared" ca="1" si="53"/>
        <v>50</v>
      </c>
      <c r="CA21" s="105">
        <f t="shared" ca="1" si="53"/>
        <v>0</v>
      </c>
      <c r="CB21" s="105">
        <f t="shared" ca="1" si="53"/>
        <v>0</v>
      </c>
      <c r="CC21" s="105">
        <f t="shared" ca="1" si="53"/>
        <v>0</v>
      </c>
      <c r="CD21" s="105">
        <f t="shared" ca="1" si="53"/>
        <v>0</v>
      </c>
      <c r="CE21" s="105">
        <f t="shared" ca="1" si="53"/>
        <v>0</v>
      </c>
      <c r="CF21" s="105">
        <f t="shared" ca="1" si="53"/>
        <v>0</v>
      </c>
      <c r="CG21" s="105">
        <f t="shared" ca="1" si="53"/>
        <v>0</v>
      </c>
      <c r="CH21" s="105">
        <f t="shared" ca="1" si="53"/>
        <v>0</v>
      </c>
      <c r="CI21" s="105">
        <f t="shared" ca="1" si="53"/>
        <v>0</v>
      </c>
      <c r="CK21" s="84">
        <v>37257</v>
      </c>
      <c r="CL21" s="111">
        <f t="shared" si="9"/>
        <v>1822800</v>
      </c>
      <c r="CM21" s="111">
        <f t="shared" ca="1" si="10"/>
        <v>1822800</v>
      </c>
      <c r="CN21" s="111">
        <f t="shared" ca="1" si="11"/>
        <v>564770.4</v>
      </c>
      <c r="CO21" s="111">
        <f t="shared" ca="1" si="12"/>
        <v>0</v>
      </c>
      <c r="CP21" s="111">
        <f t="shared" ca="1" si="13"/>
        <v>1753980</v>
      </c>
      <c r="CQ21" s="111">
        <f t="shared" ca="1" si="14"/>
        <v>817470</v>
      </c>
      <c r="CR21" s="111">
        <f t="shared" ca="1" si="15"/>
        <v>0</v>
      </c>
      <c r="CS21" s="111">
        <f t="shared" ca="1" si="16"/>
        <v>1220960</v>
      </c>
      <c r="CT21" s="111">
        <f t="shared" ca="1" si="17"/>
        <v>1239014.3999999999</v>
      </c>
      <c r="CU21" s="111">
        <f t="shared" ca="1" si="18"/>
        <v>0</v>
      </c>
      <c r="CV21" s="111">
        <f t="shared" ca="1" si="19"/>
        <v>0</v>
      </c>
      <c r="CW21" s="111">
        <f t="shared" ca="1" si="20"/>
        <v>0</v>
      </c>
      <c r="CX21" s="111">
        <f t="shared" ca="1" si="21"/>
        <v>0</v>
      </c>
      <c r="CY21" s="111">
        <f t="shared" ca="1" si="22"/>
        <v>0</v>
      </c>
      <c r="CZ21" s="111">
        <f t="shared" ca="1" si="23"/>
        <v>0</v>
      </c>
      <c r="DA21" s="111">
        <f t="shared" ca="1" si="24"/>
        <v>0</v>
      </c>
      <c r="DB21" s="111">
        <f t="shared" ca="1" si="25"/>
        <v>0</v>
      </c>
      <c r="DC21" s="111">
        <f t="shared" ca="1" si="26"/>
        <v>0</v>
      </c>
      <c r="DD21" s="111">
        <f t="shared" ca="1" si="27"/>
        <v>0</v>
      </c>
      <c r="DE21" s="111">
        <f t="shared" ca="1" si="28"/>
        <v>0</v>
      </c>
      <c r="DF21" s="111">
        <f t="shared" ca="1" si="29"/>
        <v>0</v>
      </c>
      <c r="DG21" s="111">
        <f t="shared" ca="1" si="30"/>
        <v>0</v>
      </c>
      <c r="DH21" s="111">
        <f t="shared" ca="1" si="31"/>
        <v>578240</v>
      </c>
      <c r="DI21" s="111">
        <f t="shared" ca="1" si="32"/>
        <v>520000</v>
      </c>
      <c r="DJ21" s="111">
        <f t="shared" ca="1" si="33"/>
        <v>520000</v>
      </c>
      <c r="DK21" s="111">
        <f t="shared" ca="1" si="34"/>
        <v>0</v>
      </c>
      <c r="DL21" s="111">
        <f t="shared" ca="1" si="35"/>
        <v>0</v>
      </c>
      <c r="DM21" s="111">
        <f t="shared" ca="1" si="36"/>
        <v>0</v>
      </c>
      <c r="DN21" s="111">
        <f t="shared" ca="1" si="37"/>
        <v>0</v>
      </c>
      <c r="DO21" s="111">
        <f t="shared" ca="1" si="38"/>
        <v>0</v>
      </c>
      <c r="DP21" s="111">
        <f t="shared" ca="1" si="39"/>
        <v>0</v>
      </c>
      <c r="DQ21" s="111">
        <f t="shared" ca="1" si="40"/>
        <v>0</v>
      </c>
      <c r="DR21" s="111">
        <f t="shared" ca="1" si="41"/>
        <v>0</v>
      </c>
      <c r="DS21" s="102">
        <f t="shared" ca="1" si="42"/>
        <v>0</v>
      </c>
      <c r="DT21" s="113">
        <f t="shared" ca="1" si="49"/>
        <v>53.075198420455884</v>
      </c>
      <c r="DU21" s="114">
        <f t="shared" ca="1" si="50"/>
        <v>49.272162162162168</v>
      </c>
    </row>
    <row r="22" spans="1:125">
      <c r="A22" s="42" t="s">
        <v>77</v>
      </c>
      <c r="B22" s="21" t="s">
        <v>38</v>
      </c>
      <c r="C22" s="21">
        <v>75</v>
      </c>
      <c r="D22" s="47">
        <v>114.65</v>
      </c>
      <c r="E22" s="39">
        <v>37073</v>
      </c>
      <c r="F22" s="39">
        <v>37103</v>
      </c>
      <c r="G22" s="45" t="s">
        <v>7</v>
      </c>
      <c r="I22" s="20">
        <v>20</v>
      </c>
      <c r="J22" s="20">
        <v>4</v>
      </c>
      <c r="K22" s="20">
        <v>4</v>
      </c>
      <c r="L22" s="20">
        <v>0</v>
      </c>
      <c r="M22" s="20">
        <v>28</v>
      </c>
      <c r="O22" s="84">
        <v>37288</v>
      </c>
      <c r="P22" s="85">
        <f t="shared" si="43"/>
        <v>33600</v>
      </c>
      <c r="Q22" s="85">
        <f t="shared" ca="1" si="44"/>
        <v>33600</v>
      </c>
      <c r="R22" s="85">
        <f t="shared" ca="1" si="44"/>
        <v>6720</v>
      </c>
      <c r="S22" s="85">
        <f t="shared" ca="1" si="44"/>
        <v>0</v>
      </c>
      <c r="T22" s="85">
        <f t="shared" ca="1" si="44"/>
        <v>33600</v>
      </c>
      <c r="U22" s="85">
        <f t="shared" ca="1" si="44"/>
        <v>16800</v>
      </c>
      <c r="V22" s="85">
        <f t="shared" ca="1" si="44"/>
        <v>0</v>
      </c>
      <c r="W22" s="86">
        <f t="shared" ca="1" si="3"/>
        <v>19200</v>
      </c>
      <c r="X22" s="86">
        <f t="shared" ca="1" si="52"/>
        <v>19584</v>
      </c>
      <c r="Y22" s="86">
        <f t="shared" ca="1" si="52"/>
        <v>0</v>
      </c>
      <c r="Z22" s="86">
        <f t="shared" ca="1" si="52"/>
        <v>0</v>
      </c>
      <c r="AA22" s="86">
        <f t="shared" ca="1" si="52"/>
        <v>0</v>
      </c>
      <c r="AB22" s="86">
        <f t="shared" ca="1" si="52"/>
        <v>0</v>
      </c>
      <c r="AC22" s="86">
        <f t="shared" ca="1" si="52"/>
        <v>0</v>
      </c>
      <c r="AD22" s="86">
        <f t="shared" ca="1" si="52"/>
        <v>0</v>
      </c>
      <c r="AE22" s="86">
        <f t="shared" ca="1" si="52"/>
        <v>0</v>
      </c>
      <c r="AF22" s="86">
        <f t="shared" ca="1" si="52"/>
        <v>0</v>
      </c>
      <c r="AG22" s="86">
        <f t="shared" ca="1" si="52"/>
        <v>0</v>
      </c>
      <c r="AH22" s="86">
        <f t="shared" ca="1" si="52"/>
        <v>0</v>
      </c>
      <c r="AI22" s="86">
        <f t="shared" ca="1" si="52"/>
        <v>0</v>
      </c>
      <c r="AJ22" s="86">
        <f t="shared" ca="1" si="52"/>
        <v>0</v>
      </c>
      <c r="AK22" s="86">
        <f t="shared" ca="1" si="52"/>
        <v>0</v>
      </c>
      <c r="AL22" s="86">
        <f t="shared" ca="1" si="52"/>
        <v>3840</v>
      </c>
      <c r="AM22" s="86">
        <f t="shared" ca="1" si="52"/>
        <v>9600</v>
      </c>
      <c r="AN22" s="86">
        <f t="shared" ca="1" si="52"/>
        <v>9600</v>
      </c>
      <c r="AO22" s="86">
        <f t="shared" ca="1" si="52"/>
        <v>0</v>
      </c>
      <c r="AP22" s="86">
        <f t="shared" ca="1" si="52"/>
        <v>0</v>
      </c>
      <c r="AQ22" s="86">
        <f t="shared" ca="1" si="52"/>
        <v>0</v>
      </c>
      <c r="AR22" s="86">
        <f t="shared" ca="1" si="52"/>
        <v>0</v>
      </c>
      <c r="AS22" s="86">
        <f t="shared" ca="1" si="52"/>
        <v>0</v>
      </c>
      <c r="AT22" s="86">
        <f t="shared" ca="1" si="46"/>
        <v>0</v>
      </c>
      <c r="AU22" s="86">
        <f t="shared" ca="1" si="46"/>
        <v>0</v>
      </c>
      <c r="AV22" s="86">
        <f t="shared" ca="1" si="46"/>
        <v>0</v>
      </c>
      <c r="AW22" s="87">
        <f t="shared" ca="1" si="46"/>
        <v>0</v>
      </c>
      <c r="AX22" s="101">
        <f t="shared" ca="1" si="5"/>
        <v>186144</v>
      </c>
      <c r="AY22" s="102">
        <f t="shared" ca="1" si="6"/>
        <v>124320</v>
      </c>
      <c r="BA22" s="84">
        <v>37288</v>
      </c>
      <c r="BB22" s="105">
        <f t="shared" si="47"/>
        <v>49</v>
      </c>
      <c r="BC22" s="105">
        <f t="shared" ca="1" si="7"/>
        <v>49</v>
      </c>
      <c r="BD22" s="105">
        <f t="shared" ca="1" si="53"/>
        <v>75.91</v>
      </c>
      <c r="BE22" s="105">
        <f t="shared" ca="1" si="53"/>
        <v>0</v>
      </c>
      <c r="BF22" s="105">
        <f t="shared" ca="1" si="53"/>
        <v>47.15</v>
      </c>
      <c r="BG22" s="105">
        <f t="shared" ca="1" si="53"/>
        <v>43.95</v>
      </c>
      <c r="BH22" s="105">
        <f t="shared" ca="1" si="53"/>
        <v>0</v>
      </c>
      <c r="BI22" s="105">
        <f t="shared" ca="1" si="53"/>
        <v>58.7</v>
      </c>
      <c r="BJ22" s="105">
        <f t="shared" ca="1" si="53"/>
        <v>58.4</v>
      </c>
      <c r="BK22" s="105">
        <f t="shared" ca="1" si="53"/>
        <v>0</v>
      </c>
      <c r="BL22" s="105">
        <f t="shared" ca="1" si="53"/>
        <v>0</v>
      </c>
      <c r="BM22" s="105">
        <f t="shared" ca="1" si="53"/>
        <v>0</v>
      </c>
      <c r="BN22" s="105">
        <f t="shared" ca="1" si="53"/>
        <v>0</v>
      </c>
      <c r="BO22" s="105">
        <f t="shared" ca="1" si="53"/>
        <v>0</v>
      </c>
      <c r="BP22" s="105">
        <f t="shared" ca="1" si="53"/>
        <v>0</v>
      </c>
      <c r="BQ22" s="105">
        <f t="shared" ca="1" si="53"/>
        <v>0</v>
      </c>
      <c r="BR22" s="105">
        <f t="shared" ca="1" si="53"/>
        <v>0</v>
      </c>
      <c r="BS22" s="105">
        <f t="shared" ca="1" si="53"/>
        <v>0</v>
      </c>
      <c r="BT22" s="105">
        <f t="shared" ca="1" si="53"/>
        <v>0</v>
      </c>
      <c r="BU22" s="105">
        <f t="shared" ca="1" si="53"/>
        <v>0</v>
      </c>
      <c r="BV22" s="105">
        <f t="shared" ca="1" si="53"/>
        <v>0</v>
      </c>
      <c r="BW22" s="105">
        <f t="shared" ca="1" si="53"/>
        <v>0</v>
      </c>
      <c r="BX22" s="105">
        <f t="shared" ca="1" si="53"/>
        <v>139</v>
      </c>
      <c r="BY22" s="105">
        <f t="shared" ca="1" si="53"/>
        <v>50</v>
      </c>
      <c r="BZ22" s="105">
        <f t="shared" ca="1" si="53"/>
        <v>50</v>
      </c>
      <c r="CA22" s="105">
        <f t="shared" ca="1" si="53"/>
        <v>0</v>
      </c>
      <c r="CB22" s="105">
        <f t="shared" ca="1" si="53"/>
        <v>0</v>
      </c>
      <c r="CC22" s="105">
        <f t="shared" ca="1" si="53"/>
        <v>0</v>
      </c>
      <c r="CD22" s="105">
        <f t="shared" ca="1" si="53"/>
        <v>0</v>
      </c>
      <c r="CE22" s="105">
        <f t="shared" ca="1" si="53"/>
        <v>0</v>
      </c>
      <c r="CF22" s="105">
        <f t="shared" ca="1" si="53"/>
        <v>0</v>
      </c>
      <c r="CG22" s="105">
        <f t="shared" ca="1" si="53"/>
        <v>0</v>
      </c>
      <c r="CH22" s="105">
        <f t="shared" ca="1" si="53"/>
        <v>0</v>
      </c>
      <c r="CI22" s="105">
        <f t="shared" ca="1" si="53"/>
        <v>0</v>
      </c>
      <c r="CK22" s="84">
        <v>37288</v>
      </c>
      <c r="CL22" s="111">
        <f t="shared" si="9"/>
        <v>1646400</v>
      </c>
      <c r="CM22" s="111">
        <f t="shared" ca="1" si="10"/>
        <v>1646400</v>
      </c>
      <c r="CN22" s="111">
        <f t="shared" ca="1" si="11"/>
        <v>510115.19999999995</v>
      </c>
      <c r="CO22" s="111">
        <f t="shared" ca="1" si="12"/>
        <v>0</v>
      </c>
      <c r="CP22" s="111">
        <f t="shared" ca="1" si="13"/>
        <v>1584240</v>
      </c>
      <c r="CQ22" s="111">
        <f t="shared" ca="1" si="14"/>
        <v>738360</v>
      </c>
      <c r="CR22" s="111">
        <f t="shared" ca="1" si="15"/>
        <v>0</v>
      </c>
      <c r="CS22" s="111">
        <f t="shared" ca="1" si="16"/>
        <v>1127040</v>
      </c>
      <c r="CT22" s="111">
        <f t="shared" ca="1" si="17"/>
        <v>1143705.5999999999</v>
      </c>
      <c r="CU22" s="111">
        <f t="shared" ca="1" si="18"/>
        <v>0</v>
      </c>
      <c r="CV22" s="111">
        <f t="shared" ca="1" si="19"/>
        <v>0</v>
      </c>
      <c r="CW22" s="111">
        <f t="shared" ca="1" si="20"/>
        <v>0</v>
      </c>
      <c r="CX22" s="111">
        <f t="shared" ca="1" si="21"/>
        <v>0</v>
      </c>
      <c r="CY22" s="111">
        <f t="shared" ca="1" si="22"/>
        <v>0</v>
      </c>
      <c r="CZ22" s="111">
        <f t="shared" ca="1" si="23"/>
        <v>0</v>
      </c>
      <c r="DA22" s="111">
        <f t="shared" ca="1" si="24"/>
        <v>0</v>
      </c>
      <c r="DB22" s="111">
        <f t="shared" ca="1" si="25"/>
        <v>0</v>
      </c>
      <c r="DC22" s="111">
        <f t="shared" ca="1" si="26"/>
        <v>0</v>
      </c>
      <c r="DD22" s="111">
        <f t="shared" ca="1" si="27"/>
        <v>0</v>
      </c>
      <c r="DE22" s="111">
        <f t="shared" ca="1" si="28"/>
        <v>0</v>
      </c>
      <c r="DF22" s="111">
        <f t="shared" ca="1" si="29"/>
        <v>0</v>
      </c>
      <c r="DG22" s="111">
        <f t="shared" ca="1" si="30"/>
        <v>0</v>
      </c>
      <c r="DH22" s="111">
        <f t="shared" ca="1" si="31"/>
        <v>533760</v>
      </c>
      <c r="DI22" s="111">
        <f t="shared" ca="1" si="32"/>
        <v>480000</v>
      </c>
      <c r="DJ22" s="111">
        <f t="shared" ca="1" si="33"/>
        <v>480000</v>
      </c>
      <c r="DK22" s="111">
        <f t="shared" ca="1" si="34"/>
        <v>0</v>
      </c>
      <c r="DL22" s="111">
        <f t="shared" ca="1" si="35"/>
        <v>0</v>
      </c>
      <c r="DM22" s="111">
        <f t="shared" ca="1" si="36"/>
        <v>0</v>
      </c>
      <c r="DN22" s="111">
        <f t="shared" ca="1" si="37"/>
        <v>0</v>
      </c>
      <c r="DO22" s="111">
        <f t="shared" ca="1" si="38"/>
        <v>0</v>
      </c>
      <c r="DP22" s="111">
        <f t="shared" ca="1" si="39"/>
        <v>0</v>
      </c>
      <c r="DQ22" s="111">
        <f t="shared" ca="1" si="40"/>
        <v>0</v>
      </c>
      <c r="DR22" s="111">
        <f t="shared" ca="1" si="41"/>
        <v>0</v>
      </c>
      <c r="DS22" s="102">
        <f t="shared" ca="1" si="42"/>
        <v>0</v>
      </c>
      <c r="DT22" s="113">
        <f t="shared" ca="1" si="49"/>
        <v>53.131021144920069</v>
      </c>
      <c r="DU22" s="114">
        <f t="shared" ca="1" si="50"/>
        <v>49.272162162162161</v>
      </c>
    </row>
    <row r="23" spans="1:125">
      <c r="A23" s="42" t="s">
        <v>95</v>
      </c>
      <c r="B23" s="21" t="s">
        <v>38</v>
      </c>
      <c r="C23" s="47">
        <v>5</v>
      </c>
      <c r="D23" s="47">
        <v>300</v>
      </c>
      <c r="E23" s="39">
        <v>37073</v>
      </c>
      <c r="F23" s="39">
        <v>37164</v>
      </c>
      <c r="G23" s="21" t="s">
        <v>7</v>
      </c>
      <c r="I23" s="20">
        <v>21</v>
      </c>
      <c r="J23" s="20">
        <v>5</v>
      </c>
      <c r="K23" s="20">
        <v>5</v>
      </c>
      <c r="L23" s="20">
        <v>0</v>
      </c>
      <c r="M23" s="20">
        <v>31</v>
      </c>
      <c r="O23" s="84">
        <v>37316</v>
      </c>
      <c r="P23" s="85">
        <f t="shared" si="43"/>
        <v>37200</v>
      </c>
      <c r="Q23" s="85">
        <f t="shared" ca="1" si="44"/>
        <v>37200</v>
      </c>
      <c r="R23" s="85">
        <f t="shared" ca="1" si="44"/>
        <v>7440</v>
      </c>
      <c r="S23" s="85">
        <f t="shared" ca="1" si="44"/>
        <v>0</v>
      </c>
      <c r="T23" s="85">
        <f t="shared" ca="1" si="44"/>
        <v>37200</v>
      </c>
      <c r="U23" s="85">
        <f t="shared" ca="1" si="44"/>
        <v>18600</v>
      </c>
      <c r="V23" s="85">
        <f t="shared" ca="1" si="44"/>
        <v>0</v>
      </c>
      <c r="W23" s="86">
        <f t="shared" ca="1" si="3"/>
        <v>20800</v>
      </c>
      <c r="X23" s="86">
        <f t="shared" ca="1" si="52"/>
        <v>21216</v>
      </c>
      <c r="Y23" s="86">
        <f t="shared" ca="1" si="52"/>
        <v>0</v>
      </c>
      <c r="Z23" s="86">
        <f t="shared" ca="1" si="52"/>
        <v>0</v>
      </c>
      <c r="AA23" s="86">
        <f t="shared" ca="1" si="52"/>
        <v>0</v>
      </c>
      <c r="AB23" s="86">
        <f t="shared" ca="1" si="52"/>
        <v>0</v>
      </c>
      <c r="AC23" s="86">
        <f t="shared" ca="1" si="52"/>
        <v>0</v>
      </c>
      <c r="AD23" s="86">
        <f t="shared" ca="1" si="52"/>
        <v>0</v>
      </c>
      <c r="AE23" s="86">
        <f t="shared" ca="1" si="52"/>
        <v>0</v>
      </c>
      <c r="AF23" s="86">
        <f t="shared" ca="1" si="52"/>
        <v>0</v>
      </c>
      <c r="AG23" s="86">
        <f t="shared" ca="1" si="52"/>
        <v>0</v>
      </c>
      <c r="AH23" s="86">
        <f t="shared" ca="1" si="52"/>
        <v>0</v>
      </c>
      <c r="AI23" s="86">
        <f t="shared" ca="1" si="52"/>
        <v>0</v>
      </c>
      <c r="AJ23" s="86">
        <f t="shared" ca="1" si="52"/>
        <v>0</v>
      </c>
      <c r="AK23" s="86">
        <f t="shared" ca="1" si="52"/>
        <v>0</v>
      </c>
      <c r="AL23" s="86">
        <f t="shared" ca="1" si="52"/>
        <v>4160</v>
      </c>
      <c r="AM23" s="86">
        <f t="shared" ca="1" si="52"/>
        <v>10400</v>
      </c>
      <c r="AN23" s="86">
        <f t="shared" ca="1" si="52"/>
        <v>10400</v>
      </c>
      <c r="AO23" s="86">
        <f t="shared" ca="1" si="52"/>
        <v>0</v>
      </c>
      <c r="AP23" s="86">
        <f t="shared" ca="1" si="52"/>
        <v>0</v>
      </c>
      <c r="AQ23" s="86">
        <f t="shared" ca="1" si="52"/>
        <v>0</v>
      </c>
      <c r="AR23" s="86">
        <f t="shared" ca="1" si="52"/>
        <v>0</v>
      </c>
      <c r="AS23" s="86">
        <f t="shared" ca="1" si="52"/>
        <v>0</v>
      </c>
      <c r="AT23" s="86">
        <f t="shared" ca="1" si="46"/>
        <v>0</v>
      </c>
      <c r="AU23" s="86">
        <f t="shared" ca="1" si="46"/>
        <v>0</v>
      </c>
      <c r="AV23" s="86">
        <f t="shared" ca="1" si="46"/>
        <v>0</v>
      </c>
      <c r="AW23" s="87">
        <f t="shared" ca="1" si="46"/>
        <v>0</v>
      </c>
      <c r="AX23" s="101">
        <f t="shared" ca="1" si="5"/>
        <v>204616</v>
      </c>
      <c r="AY23" s="102">
        <f t="shared" ca="1" si="6"/>
        <v>137640</v>
      </c>
      <c r="BA23" s="84">
        <v>37316</v>
      </c>
      <c r="BB23" s="105">
        <f t="shared" si="47"/>
        <v>49</v>
      </c>
      <c r="BC23" s="105">
        <f t="shared" ca="1" si="7"/>
        <v>49</v>
      </c>
      <c r="BD23" s="105">
        <f t="shared" ca="1" si="53"/>
        <v>75.91</v>
      </c>
      <c r="BE23" s="105">
        <f t="shared" ca="1" si="53"/>
        <v>0</v>
      </c>
      <c r="BF23" s="105">
        <f t="shared" ca="1" si="53"/>
        <v>47.15</v>
      </c>
      <c r="BG23" s="105">
        <f t="shared" ca="1" si="53"/>
        <v>43.95</v>
      </c>
      <c r="BH23" s="105">
        <f t="shared" ca="1" si="53"/>
        <v>0</v>
      </c>
      <c r="BI23" s="105">
        <f t="shared" ca="1" si="53"/>
        <v>58.7</v>
      </c>
      <c r="BJ23" s="105">
        <f t="shared" ca="1" si="53"/>
        <v>58.4</v>
      </c>
      <c r="BK23" s="105">
        <f t="shared" ca="1" si="53"/>
        <v>0</v>
      </c>
      <c r="BL23" s="105">
        <f t="shared" ca="1" si="53"/>
        <v>0</v>
      </c>
      <c r="BM23" s="105">
        <f t="shared" ca="1" si="53"/>
        <v>0</v>
      </c>
      <c r="BN23" s="105">
        <f t="shared" ca="1" si="53"/>
        <v>0</v>
      </c>
      <c r="BO23" s="105">
        <f t="shared" ca="1" si="53"/>
        <v>0</v>
      </c>
      <c r="BP23" s="105">
        <f t="shared" ca="1" si="53"/>
        <v>0</v>
      </c>
      <c r="BQ23" s="105">
        <f t="shared" ca="1" si="53"/>
        <v>0</v>
      </c>
      <c r="BR23" s="105">
        <f t="shared" ca="1" si="53"/>
        <v>0</v>
      </c>
      <c r="BS23" s="105">
        <f t="shared" ca="1" si="53"/>
        <v>0</v>
      </c>
      <c r="BT23" s="105">
        <f t="shared" ca="1" si="53"/>
        <v>0</v>
      </c>
      <c r="BU23" s="105">
        <f t="shared" ca="1" si="53"/>
        <v>0</v>
      </c>
      <c r="BV23" s="105">
        <f t="shared" ca="1" si="53"/>
        <v>0</v>
      </c>
      <c r="BW23" s="105">
        <f t="shared" ca="1" si="53"/>
        <v>0</v>
      </c>
      <c r="BX23" s="105">
        <f t="shared" ca="1" si="53"/>
        <v>139</v>
      </c>
      <c r="BY23" s="105">
        <f t="shared" ca="1" si="53"/>
        <v>50</v>
      </c>
      <c r="BZ23" s="105">
        <f t="shared" ca="1" si="53"/>
        <v>50</v>
      </c>
      <c r="CA23" s="105">
        <f t="shared" ca="1" si="53"/>
        <v>0</v>
      </c>
      <c r="CB23" s="105">
        <f t="shared" ca="1" si="53"/>
        <v>0</v>
      </c>
      <c r="CC23" s="105">
        <f t="shared" ca="1" si="53"/>
        <v>0</v>
      </c>
      <c r="CD23" s="105">
        <f t="shared" ca="1" si="53"/>
        <v>0</v>
      </c>
      <c r="CE23" s="105">
        <f t="shared" ca="1" si="53"/>
        <v>0</v>
      </c>
      <c r="CF23" s="105">
        <f t="shared" ca="1" si="53"/>
        <v>0</v>
      </c>
      <c r="CG23" s="105">
        <f t="shared" ca="1" si="53"/>
        <v>0</v>
      </c>
      <c r="CH23" s="105">
        <f t="shared" ca="1" si="53"/>
        <v>0</v>
      </c>
      <c r="CI23" s="105">
        <f t="shared" ca="1" si="53"/>
        <v>0</v>
      </c>
      <c r="CK23" s="84">
        <v>37316</v>
      </c>
      <c r="CL23" s="111">
        <f t="shared" si="9"/>
        <v>1822800</v>
      </c>
      <c r="CM23" s="111">
        <f t="shared" ca="1" si="10"/>
        <v>1822800</v>
      </c>
      <c r="CN23" s="111">
        <f t="shared" ca="1" si="11"/>
        <v>564770.4</v>
      </c>
      <c r="CO23" s="111">
        <f t="shared" ca="1" si="12"/>
        <v>0</v>
      </c>
      <c r="CP23" s="111">
        <f t="shared" ca="1" si="13"/>
        <v>1753980</v>
      </c>
      <c r="CQ23" s="111">
        <f t="shared" ca="1" si="14"/>
        <v>817470</v>
      </c>
      <c r="CR23" s="111">
        <f t="shared" ca="1" si="15"/>
        <v>0</v>
      </c>
      <c r="CS23" s="111">
        <f t="shared" ca="1" si="16"/>
        <v>1220960</v>
      </c>
      <c r="CT23" s="111">
        <f t="shared" ca="1" si="17"/>
        <v>1239014.3999999999</v>
      </c>
      <c r="CU23" s="111">
        <f t="shared" ca="1" si="18"/>
        <v>0</v>
      </c>
      <c r="CV23" s="111">
        <f t="shared" ca="1" si="19"/>
        <v>0</v>
      </c>
      <c r="CW23" s="111">
        <f t="shared" ca="1" si="20"/>
        <v>0</v>
      </c>
      <c r="CX23" s="111">
        <f t="shared" ca="1" si="21"/>
        <v>0</v>
      </c>
      <c r="CY23" s="111">
        <f t="shared" ca="1" si="22"/>
        <v>0</v>
      </c>
      <c r="CZ23" s="111">
        <f t="shared" ca="1" si="23"/>
        <v>0</v>
      </c>
      <c r="DA23" s="111">
        <f t="shared" ca="1" si="24"/>
        <v>0</v>
      </c>
      <c r="DB23" s="111">
        <f t="shared" ca="1" si="25"/>
        <v>0</v>
      </c>
      <c r="DC23" s="111">
        <f t="shared" ca="1" si="26"/>
        <v>0</v>
      </c>
      <c r="DD23" s="111">
        <f t="shared" ca="1" si="27"/>
        <v>0</v>
      </c>
      <c r="DE23" s="111">
        <f t="shared" ca="1" si="28"/>
        <v>0</v>
      </c>
      <c r="DF23" s="111">
        <f t="shared" ca="1" si="29"/>
        <v>0</v>
      </c>
      <c r="DG23" s="111">
        <f t="shared" ca="1" si="30"/>
        <v>0</v>
      </c>
      <c r="DH23" s="111">
        <f t="shared" ca="1" si="31"/>
        <v>578240</v>
      </c>
      <c r="DI23" s="111">
        <f t="shared" ca="1" si="32"/>
        <v>520000</v>
      </c>
      <c r="DJ23" s="111">
        <f t="shared" ca="1" si="33"/>
        <v>520000</v>
      </c>
      <c r="DK23" s="111">
        <f t="shared" ca="1" si="34"/>
        <v>0</v>
      </c>
      <c r="DL23" s="111">
        <f t="shared" ca="1" si="35"/>
        <v>0</v>
      </c>
      <c r="DM23" s="111">
        <f t="shared" ca="1" si="36"/>
        <v>0</v>
      </c>
      <c r="DN23" s="111">
        <f t="shared" ca="1" si="37"/>
        <v>0</v>
      </c>
      <c r="DO23" s="111">
        <f t="shared" ca="1" si="38"/>
        <v>0</v>
      </c>
      <c r="DP23" s="111">
        <f t="shared" ca="1" si="39"/>
        <v>0</v>
      </c>
      <c r="DQ23" s="111">
        <f t="shared" ca="1" si="40"/>
        <v>0</v>
      </c>
      <c r="DR23" s="111">
        <f t="shared" ca="1" si="41"/>
        <v>0</v>
      </c>
      <c r="DS23" s="102">
        <f t="shared" ca="1" si="42"/>
        <v>0</v>
      </c>
      <c r="DT23" s="113">
        <f t="shared" ca="1" si="49"/>
        <v>53.075198420455884</v>
      </c>
      <c r="DU23" s="114">
        <f t="shared" ca="1" si="50"/>
        <v>49.272162162162168</v>
      </c>
    </row>
    <row r="24" spans="1:125">
      <c r="A24" s="42" t="s">
        <v>95</v>
      </c>
      <c r="B24" s="21" t="s">
        <v>38</v>
      </c>
      <c r="C24" s="47">
        <v>15</v>
      </c>
      <c r="D24" s="47">
        <v>105</v>
      </c>
      <c r="E24" s="39">
        <v>37073</v>
      </c>
      <c r="F24" s="39">
        <v>37164</v>
      </c>
      <c r="G24" s="21" t="s">
        <v>7</v>
      </c>
      <c r="I24" s="20">
        <v>22</v>
      </c>
      <c r="J24" s="20">
        <v>4</v>
      </c>
      <c r="K24" s="20">
        <v>4</v>
      </c>
      <c r="L24" s="20">
        <v>0</v>
      </c>
      <c r="M24" s="20">
        <v>30</v>
      </c>
      <c r="O24" s="84">
        <v>37347</v>
      </c>
      <c r="P24" s="85">
        <f t="shared" si="43"/>
        <v>36000</v>
      </c>
      <c r="Q24" s="85">
        <f t="shared" ca="1" si="44"/>
        <v>36000</v>
      </c>
      <c r="R24" s="85">
        <f t="shared" ca="1" si="44"/>
        <v>7200</v>
      </c>
      <c r="S24" s="85">
        <f t="shared" ca="1" si="44"/>
        <v>0</v>
      </c>
      <c r="T24" s="85">
        <f t="shared" ca="1" si="44"/>
        <v>36000</v>
      </c>
      <c r="U24" s="85">
        <f t="shared" ca="1" si="44"/>
        <v>18000</v>
      </c>
      <c r="V24" s="85">
        <f t="shared" ca="1" si="44"/>
        <v>0</v>
      </c>
      <c r="W24" s="86">
        <f t="shared" ca="1" si="3"/>
        <v>20800</v>
      </c>
      <c r="X24" s="86">
        <f t="shared" ca="1" si="52"/>
        <v>21216</v>
      </c>
      <c r="Y24" s="86">
        <f t="shared" ca="1" si="52"/>
        <v>0</v>
      </c>
      <c r="Z24" s="86">
        <f t="shared" ca="1" si="52"/>
        <v>0</v>
      </c>
      <c r="AA24" s="86">
        <f t="shared" ca="1" si="52"/>
        <v>0</v>
      </c>
      <c r="AB24" s="86">
        <f t="shared" ca="1" si="52"/>
        <v>0</v>
      </c>
      <c r="AC24" s="86">
        <f t="shared" ca="1" si="52"/>
        <v>0</v>
      </c>
      <c r="AD24" s="86">
        <f t="shared" ca="1" si="52"/>
        <v>0</v>
      </c>
      <c r="AE24" s="86">
        <f t="shared" ca="1" si="52"/>
        <v>0</v>
      </c>
      <c r="AF24" s="86">
        <f t="shared" ca="1" si="52"/>
        <v>0</v>
      </c>
      <c r="AG24" s="86">
        <f t="shared" ca="1" si="52"/>
        <v>0</v>
      </c>
      <c r="AH24" s="86">
        <f t="shared" ca="1" si="52"/>
        <v>0</v>
      </c>
      <c r="AI24" s="86">
        <f t="shared" ca="1" si="52"/>
        <v>0</v>
      </c>
      <c r="AJ24" s="86">
        <f t="shared" ca="1" si="52"/>
        <v>0</v>
      </c>
      <c r="AK24" s="86">
        <f t="shared" ca="1" si="52"/>
        <v>0</v>
      </c>
      <c r="AL24" s="86">
        <f t="shared" ca="1" si="52"/>
        <v>4160</v>
      </c>
      <c r="AM24" s="86">
        <f t="shared" ca="1" si="52"/>
        <v>10400</v>
      </c>
      <c r="AN24" s="86">
        <f t="shared" ca="1" si="52"/>
        <v>10400</v>
      </c>
      <c r="AO24" s="86">
        <f t="shared" ca="1" si="52"/>
        <v>0</v>
      </c>
      <c r="AP24" s="86">
        <f t="shared" ca="1" si="52"/>
        <v>0</v>
      </c>
      <c r="AQ24" s="86">
        <f t="shared" ca="1" si="52"/>
        <v>0</v>
      </c>
      <c r="AR24" s="86">
        <f t="shared" ca="1" si="52"/>
        <v>0</v>
      </c>
      <c r="AS24" s="86">
        <f t="shared" ca="1" si="52"/>
        <v>0</v>
      </c>
      <c r="AT24" s="86">
        <f t="shared" ca="1" si="46"/>
        <v>0</v>
      </c>
      <c r="AU24" s="86">
        <f t="shared" ca="1" si="46"/>
        <v>0</v>
      </c>
      <c r="AV24" s="86">
        <f t="shared" ca="1" si="46"/>
        <v>0</v>
      </c>
      <c r="AW24" s="87">
        <f t="shared" ca="1" si="46"/>
        <v>0</v>
      </c>
      <c r="AX24" s="101">
        <f t="shared" ca="1" si="5"/>
        <v>200176</v>
      </c>
      <c r="AY24" s="102">
        <f t="shared" ca="1" si="6"/>
        <v>133200</v>
      </c>
      <c r="BA24" s="84">
        <v>37347</v>
      </c>
      <c r="BB24" s="105">
        <f t="shared" si="47"/>
        <v>49</v>
      </c>
      <c r="BC24" s="105">
        <f t="shared" ca="1" si="7"/>
        <v>49</v>
      </c>
      <c r="BD24" s="105">
        <f t="shared" ca="1" si="53"/>
        <v>75.91</v>
      </c>
      <c r="BE24" s="105">
        <f t="shared" ca="1" si="53"/>
        <v>0</v>
      </c>
      <c r="BF24" s="105">
        <f t="shared" ca="1" si="53"/>
        <v>47.15</v>
      </c>
      <c r="BG24" s="105">
        <f t="shared" ca="1" si="53"/>
        <v>43.95</v>
      </c>
      <c r="BH24" s="105">
        <f t="shared" ca="1" si="53"/>
        <v>0</v>
      </c>
      <c r="BI24" s="105">
        <f t="shared" ca="1" si="53"/>
        <v>58.7</v>
      </c>
      <c r="BJ24" s="105">
        <f t="shared" ca="1" si="53"/>
        <v>58.4</v>
      </c>
      <c r="BK24" s="105">
        <f t="shared" ca="1" si="53"/>
        <v>0</v>
      </c>
      <c r="BL24" s="105">
        <f t="shared" ca="1" si="53"/>
        <v>0</v>
      </c>
      <c r="BM24" s="105">
        <f t="shared" ca="1" si="53"/>
        <v>0</v>
      </c>
      <c r="BN24" s="105">
        <f t="shared" ca="1" si="53"/>
        <v>0</v>
      </c>
      <c r="BO24" s="105">
        <f t="shared" ca="1" si="53"/>
        <v>0</v>
      </c>
      <c r="BP24" s="105">
        <f t="shared" ca="1" si="53"/>
        <v>0</v>
      </c>
      <c r="BQ24" s="105">
        <f t="shared" ca="1" si="53"/>
        <v>0</v>
      </c>
      <c r="BR24" s="105">
        <f t="shared" ca="1" si="53"/>
        <v>0</v>
      </c>
      <c r="BS24" s="105">
        <f t="shared" ca="1" si="53"/>
        <v>0</v>
      </c>
      <c r="BT24" s="105">
        <f t="shared" ca="1" si="53"/>
        <v>0</v>
      </c>
      <c r="BU24" s="105">
        <f t="shared" ca="1" si="53"/>
        <v>0</v>
      </c>
      <c r="BV24" s="105">
        <f t="shared" ca="1" si="53"/>
        <v>0</v>
      </c>
      <c r="BW24" s="105">
        <f t="shared" ca="1" si="53"/>
        <v>0</v>
      </c>
      <c r="BX24" s="105">
        <f t="shared" ca="1" si="53"/>
        <v>139</v>
      </c>
      <c r="BY24" s="105">
        <f t="shared" ca="1" si="53"/>
        <v>50</v>
      </c>
      <c r="BZ24" s="105">
        <f t="shared" ca="1" si="53"/>
        <v>50</v>
      </c>
      <c r="CA24" s="105">
        <f t="shared" ca="1" si="53"/>
        <v>0</v>
      </c>
      <c r="CB24" s="105">
        <f t="shared" ca="1" si="53"/>
        <v>0</v>
      </c>
      <c r="CC24" s="105">
        <f t="shared" ca="1" si="53"/>
        <v>0</v>
      </c>
      <c r="CD24" s="105">
        <f t="shared" ca="1" si="53"/>
        <v>0</v>
      </c>
      <c r="CE24" s="105">
        <f t="shared" ca="1" si="53"/>
        <v>0</v>
      </c>
      <c r="CF24" s="105">
        <f t="shared" ca="1" si="53"/>
        <v>0</v>
      </c>
      <c r="CG24" s="105">
        <f t="shared" ca="1" si="53"/>
        <v>0</v>
      </c>
      <c r="CH24" s="105">
        <f t="shared" ca="1" si="53"/>
        <v>0</v>
      </c>
      <c r="CI24" s="105">
        <f t="shared" ca="1" si="53"/>
        <v>0</v>
      </c>
      <c r="CK24" s="84">
        <v>37347</v>
      </c>
      <c r="CL24" s="111">
        <f t="shared" si="9"/>
        <v>1764000</v>
      </c>
      <c r="CM24" s="111">
        <f t="shared" ca="1" si="10"/>
        <v>1764000</v>
      </c>
      <c r="CN24" s="111">
        <f t="shared" ca="1" si="11"/>
        <v>546552</v>
      </c>
      <c r="CO24" s="111">
        <f t="shared" ca="1" si="12"/>
        <v>0</v>
      </c>
      <c r="CP24" s="111">
        <f t="shared" ca="1" si="13"/>
        <v>1697400</v>
      </c>
      <c r="CQ24" s="111">
        <f t="shared" ca="1" si="14"/>
        <v>791100</v>
      </c>
      <c r="CR24" s="111">
        <f t="shared" ca="1" si="15"/>
        <v>0</v>
      </c>
      <c r="CS24" s="111">
        <f t="shared" ca="1" si="16"/>
        <v>1220960</v>
      </c>
      <c r="CT24" s="111">
        <f t="shared" ca="1" si="17"/>
        <v>1239014.3999999999</v>
      </c>
      <c r="CU24" s="111">
        <f t="shared" ca="1" si="18"/>
        <v>0</v>
      </c>
      <c r="CV24" s="111">
        <f t="shared" ca="1" si="19"/>
        <v>0</v>
      </c>
      <c r="CW24" s="111">
        <f t="shared" ca="1" si="20"/>
        <v>0</v>
      </c>
      <c r="CX24" s="111">
        <f t="shared" ca="1" si="21"/>
        <v>0</v>
      </c>
      <c r="CY24" s="111">
        <f t="shared" ca="1" si="22"/>
        <v>0</v>
      </c>
      <c r="CZ24" s="111">
        <f t="shared" ca="1" si="23"/>
        <v>0</v>
      </c>
      <c r="DA24" s="111">
        <f t="shared" ca="1" si="24"/>
        <v>0</v>
      </c>
      <c r="DB24" s="111">
        <f t="shared" ca="1" si="25"/>
        <v>0</v>
      </c>
      <c r="DC24" s="111">
        <f t="shared" ca="1" si="26"/>
        <v>0</v>
      </c>
      <c r="DD24" s="111">
        <f t="shared" ca="1" si="27"/>
        <v>0</v>
      </c>
      <c r="DE24" s="111">
        <f t="shared" ca="1" si="28"/>
        <v>0</v>
      </c>
      <c r="DF24" s="111">
        <f t="shared" ca="1" si="29"/>
        <v>0</v>
      </c>
      <c r="DG24" s="111">
        <f t="shared" ca="1" si="30"/>
        <v>0</v>
      </c>
      <c r="DH24" s="111">
        <f t="shared" ca="1" si="31"/>
        <v>578240</v>
      </c>
      <c r="DI24" s="111">
        <f t="shared" ca="1" si="32"/>
        <v>520000</v>
      </c>
      <c r="DJ24" s="111">
        <f t="shared" ca="1" si="33"/>
        <v>520000</v>
      </c>
      <c r="DK24" s="111">
        <f t="shared" ca="1" si="34"/>
        <v>0</v>
      </c>
      <c r="DL24" s="111">
        <f t="shared" ca="1" si="35"/>
        <v>0</v>
      </c>
      <c r="DM24" s="111">
        <f t="shared" ca="1" si="36"/>
        <v>0</v>
      </c>
      <c r="DN24" s="111">
        <f t="shared" ca="1" si="37"/>
        <v>0</v>
      </c>
      <c r="DO24" s="111">
        <f t="shared" ca="1" si="38"/>
        <v>0</v>
      </c>
      <c r="DP24" s="111">
        <f t="shared" ca="1" si="39"/>
        <v>0</v>
      </c>
      <c r="DQ24" s="111">
        <f t="shared" ca="1" si="40"/>
        <v>0</v>
      </c>
      <c r="DR24" s="111">
        <f t="shared" ca="1" si="41"/>
        <v>0</v>
      </c>
      <c r="DS24" s="102">
        <f t="shared" ca="1" si="42"/>
        <v>0</v>
      </c>
      <c r="DT24" s="113">
        <f t="shared" ca="1" si="49"/>
        <v>53.159551594596756</v>
      </c>
      <c r="DU24" s="114">
        <f t="shared" ca="1" si="50"/>
        <v>49.272162162162161</v>
      </c>
    </row>
    <row r="25" spans="1:125">
      <c r="A25" s="42" t="s">
        <v>87</v>
      </c>
      <c r="B25" s="21" t="s">
        <v>38</v>
      </c>
      <c r="C25" s="21">
        <v>25</v>
      </c>
      <c r="D25" s="47">
        <v>117</v>
      </c>
      <c r="E25" s="39">
        <v>37073</v>
      </c>
      <c r="F25" s="39">
        <v>37164</v>
      </c>
      <c r="G25" s="45" t="s">
        <v>52</v>
      </c>
      <c r="I25" s="20">
        <v>22</v>
      </c>
      <c r="J25" s="20">
        <v>4</v>
      </c>
      <c r="K25" s="20">
        <v>4</v>
      </c>
      <c r="L25" s="20">
        <v>1</v>
      </c>
      <c r="M25" s="20">
        <v>31</v>
      </c>
      <c r="O25" s="84">
        <v>37377</v>
      </c>
      <c r="P25" s="85">
        <f t="shared" si="43"/>
        <v>37200</v>
      </c>
      <c r="Q25" s="85">
        <f t="shared" ca="1" si="44"/>
        <v>37200</v>
      </c>
      <c r="R25" s="85">
        <f t="shared" ca="1" si="44"/>
        <v>7440</v>
      </c>
      <c r="S25" s="85">
        <f t="shared" ca="1" si="44"/>
        <v>0</v>
      </c>
      <c r="T25" s="85">
        <f t="shared" ca="1" si="44"/>
        <v>37200</v>
      </c>
      <c r="U25" s="85">
        <f t="shared" ca="1" si="44"/>
        <v>18600</v>
      </c>
      <c r="V25" s="85">
        <f t="shared" ca="1" si="44"/>
        <v>0</v>
      </c>
      <c r="W25" s="86">
        <f t="shared" ca="1" si="3"/>
        <v>20800</v>
      </c>
      <c r="X25" s="86">
        <f t="shared" ca="1" si="52"/>
        <v>21216</v>
      </c>
      <c r="Y25" s="86">
        <f t="shared" ca="1" si="52"/>
        <v>0</v>
      </c>
      <c r="Z25" s="86">
        <f t="shared" ca="1" si="52"/>
        <v>0</v>
      </c>
      <c r="AA25" s="86">
        <f t="shared" ca="1" si="52"/>
        <v>0</v>
      </c>
      <c r="AB25" s="86">
        <f t="shared" ca="1" si="52"/>
        <v>0</v>
      </c>
      <c r="AC25" s="86">
        <f t="shared" ca="1" si="52"/>
        <v>0</v>
      </c>
      <c r="AD25" s="86">
        <f t="shared" ca="1" si="52"/>
        <v>0</v>
      </c>
      <c r="AE25" s="86">
        <f t="shared" ca="1" si="52"/>
        <v>0</v>
      </c>
      <c r="AF25" s="86">
        <f t="shared" ca="1" si="52"/>
        <v>0</v>
      </c>
      <c r="AG25" s="86">
        <f t="shared" ca="1" si="52"/>
        <v>0</v>
      </c>
      <c r="AH25" s="86">
        <f t="shared" ca="1" si="52"/>
        <v>0</v>
      </c>
      <c r="AI25" s="86">
        <f t="shared" ca="1" si="52"/>
        <v>0</v>
      </c>
      <c r="AJ25" s="86">
        <f t="shared" ca="1" si="52"/>
        <v>0</v>
      </c>
      <c r="AK25" s="86">
        <f t="shared" ca="1" si="52"/>
        <v>0</v>
      </c>
      <c r="AL25" s="86">
        <f t="shared" ca="1" si="52"/>
        <v>4160</v>
      </c>
      <c r="AM25" s="86">
        <f t="shared" ca="1" si="52"/>
        <v>10400</v>
      </c>
      <c r="AN25" s="86">
        <f t="shared" ca="1" si="52"/>
        <v>10400</v>
      </c>
      <c r="AO25" s="86">
        <f t="shared" ca="1" si="52"/>
        <v>0</v>
      </c>
      <c r="AP25" s="86">
        <f t="shared" ca="1" si="52"/>
        <v>0</v>
      </c>
      <c r="AQ25" s="86">
        <f t="shared" ca="1" si="52"/>
        <v>0</v>
      </c>
      <c r="AR25" s="86">
        <f t="shared" ca="1" si="52"/>
        <v>0</v>
      </c>
      <c r="AS25" s="86">
        <f t="shared" ca="1" si="52"/>
        <v>0</v>
      </c>
      <c r="AT25" s="86">
        <f t="shared" ca="1" si="46"/>
        <v>0</v>
      </c>
      <c r="AU25" s="86">
        <f t="shared" ca="1" si="46"/>
        <v>0</v>
      </c>
      <c r="AV25" s="86">
        <f t="shared" ca="1" si="46"/>
        <v>0</v>
      </c>
      <c r="AW25" s="87">
        <f t="shared" ca="1" si="46"/>
        <v>0</v>
      </c>
      <c r="AX25" s="101">
        <f t="shared" ca="1" si="5"/>
        <v>204616</v>
      </c>
      <c r="AY25" s="102">
        <f t="shared" ca="1" si="6"/>
        <v>137640</v>
      </c>
      <c r="BA25" s="84">
        <v>37377</v>
      </c>
      <c r="BB25" s="105">
        <f t="shared" si="47"/>
        <v>49</v>
      </c>
      <c r="BC25" s="105">
        <f t="shared" ca="1" si="7"/>
        <v>49</v>
      </c>
      <c r="BD25" s="105">
        <f t="shared" ca="1" si="53"/>
        <v>75.91</v>
      </c>
      <c r="BE25" s="105">
        <f t="shared" ca="1" si="53"/>
        <v>0</v>
      </c>
      <c r="BF25" s="105">
        <f t="shared" ca="1" si="53"/>
        <v>47.15</v>
      </c>
      <c r="BG25" s="105">
        <f t="shared" ca="1" si="53"/>
        <v>43.95</v>
      </c>
      <c r="BH25" s="105">
        <f t="shared" ca="1" si="53"/>
        <v>0</v>
      </c>
      <c r="BI25" s="105">
        <f t="shared" ca="1" si="53"/>
        <v>58.7</v>
      </c>
      <c r="BJ25" s="105">
        <f t="shared" ca="1" si="53"/>
        <v>58.4</v>
      </c>
      <c r="BK25" s="105">
        <f t="shared" ca="1" si="53"/>
        <v>0</v>
      </c>
      <c r="BL25" s="105">
        <f t="shared" ca="1" si="53"/>
        <v>0</v>
      </c>
      <c r="BM25" s="105">
        <f t="shared" ca="1" si="53"/>
        <v>0</v>
      </c>
      <c r="BN25" s="105">
        <f t="shared" ca="1" si="53"/>
        <v>0</v>
      </c>
      <c r="BO25" s="105">
        <f t="shared" ca="1" si="53"/>
        <v>0</v>
      </c>
      <c r="BP25" s="105">
        <f t="shared" ca="1" si="53"/>
        <v>0</v>
      </c>
      <c r="BQ25" s="105">
        <f t="shared" ca="1" si="53"/>
        <v>0</v>
      </c>
      <c r="BR25" s="105">
        <f t="shared" ca="1" si="53"/>
        <v>0</v>
      </c>
      <c r="BS25" s="105">
        <f t="shared" ca="1" si="53"/>
        <v>0</v>
      </c>
      <c r="BT25" s="105">
        <f t="shared" ca="1" si="53"/>
        <v>0</v>
      </c>
      <c r="BU25" s="105">
        <f t="shared" ca="1" si="53"/>
        <v>0</v>
      </c>
      <c r="BV25" s="105">
        <f t="shared" ca="1" si="53"/>
        <v>0</v>
      </c>
      <c r="BW25" s="105">
        <f t="shared" ca="1" si="53"/>
        <v>0</v>
      </c>
      <c r="BX25" s="105">
        <f t="shared" ca="1" si="53"/>
        <v>139</v>
      </c>
      <c r="BY25" s="105">
        <f t="shared" ca="1" si="53"/>
        <v>50</v>
      </c>
      <c r="BZ25" s="105">
        <f t="shared" ca="1" si="53"/>
        <v>50</v>
      </c>
      <c r="CA25" s="105">
        <f t="shared" ca="1" si="53"/>
        <v>0</v>
      </c>
      <c r="CB25" s="105">
        <f t="shared" ca="1" si="53"/>
        <v>0</v>
      </c>
      <c r="CC25" s="105">
        <f t="shared" ca="1" si="53"/>
        <v>0</v>
      </c>
      <c r="CD25" s="105">
        <f t="shared" ca="1" si="53"/>
        <v>0</v>
      </c>
      <c r="CE25" s="105">
        <f t="shared" ca="1" si="53"/>
        <v>0</v>
      </c>
      <c r="CF25" s="105">
        <f t="shared" ca="1" si="53"/>
        <v>0</v>
      </c>
      <c r="CG25" s="105">
        <f t="shared" ca="1" si="53"/>
        <v>0</v>
      </c>
      <c r="CH25" s="105">
        <f t="shared" ca="1" si="53"/>
        <v>0</v>
      </c>
      <c r="CI25" s="105">
        <f t="shared" ca="1" si="53"/>
        <v>0</v>
      </c>
      <c r="CK25" s="84">
        <v>37377</v>
      </c>
      <c r="CL25" s="111">
        <f t="shared" si="9"/>
        <v>1822800</v>
      </c>
      <c r="CM25" s="111">
        <f t="shared" ca="1" si="10"/>
        <v>1822800</v>
      </c>
      <c r="CN25" s="111">
        <f t="shared" ca="1" si="11"/>
        <v>564770.4</v>
      </c>
      <c r="CO25" s="111">
        <f t="shared" ca="1" si="12"/>
        <v>0</v>
      </c>
      <c r="CP25" s="111">
        <f t="shared" ca="1" si="13"/>
        <v>1753980</v>
      </c>
      <c r="CQ25" s="111">
        <f t="shared" ca="1" si="14"/>
        <v>817470</v>
      </c>
      <c r="CR25" s="111">
        <f t="shared" ca="1" si="15"/>
        <v>0</v>
      </c>
      <c r="CS25" s="111">
        <f t="shared" ca="1" si="16"/>
        <v>1220960</v>
      </c>
      <c r="CT25" s="111">
        <f t="shared" ca="1" si="17"/>
        <v>1239014.3999999999</v>
      </c>
      <c r="CU25" s="111">
        <f t="shared" ca="1" si="18"/>
        <v>0</v>
      </c>
      <c r="CV25" s="111">
        <f t="shared" ca="1" si="19"/>
        <v>0</v>
      </c>
      <c r="CW25" s="111">
        <f t="shared" ca="1" si="20"/>
        <v>0</v>
      </c>
      <c r="CX25" s="111">
        <f t="shared" ca="1" si="21"/>
        <v>0</v>
      </c>
      <c r="CY25" s="111">
        <f t="shared" ca="1" si="22"/>
        <v>0</v>
      </c>
      <c r="CZ25" s="111">
        <f t="shared" ca="1" si="23"/>
        <v>0</v>
      </c>
      <c r="DA25" s="111">
        <f t="shared" ca="1" si="24"/>
        <v>0</v>
      </c>
      <c r="DB25" s="111">
        <f t="shared" ca="1" si="25"/>
        <v>0</v>
      </c>
      <c r="DC25" s="111">
        <f t="shared" ca="1" si="26"/>
        <v>0</v>
      </c>
      <c r="DD25" s="111">
        <f t="shared" ca="1" si="27"/>
        <v>0</v>
      </c>
      <c r="DE25" s="111">
        <f t="shared" ca="1" si="28"/>
        <v>0</v>
      </c>
      <c r="DF25" s="111">
        <f t="shared" ca="1" si="29"/>
        <v>0</v>
      </c>
      <c r="DG25" s="111">
        <f t="shared" ca="1" si="30"/>
        <v>0</v>
      </c>
      <c r="DH25" s="111">
        <f t="shared" ca="1" si="31"/>
        <v>578240</v>
      </c>
      <c r="DI25" s="111">
        <f t="shared" ca="1" si="32"/>
        <v>520000</v>
      </c>
      <c r="DJ25" s="111">
        <f t="shared" ca="1" si="33"/>
        <v>520000</v>
      </c>
      <c r="DK25" s="111">
        <f t="shared" ca="1" si="34"/>
        <v>0</v>
      </c>
      <c r="DL25" s="111">
        <f t="shared" ca="1" si="35"/>
        <v>0</v>
      </c>
      <c r="DM25" s="111">
        <f t="shared" ca="1" si="36"/>
        <v>0</v>
      </c>
      <c r="DN25" s="111">
        <f t="shared" ca="1" si="37"/>
        <v>0</v>
      </c>
      <c r="DO25" s="111">
        <f t="shared" ca="1" si="38"/>
        <v>0</v>
      </c>
      <c r="DP25" s="111">
        <f t="shared" ca="1" si="39"/>
        <v>0</v>
      </c>
      <c r="DQ25" s="111">
        <f t="shared" ca="1" si="40"/>
        <v>0</v>
      </c>
      <c r="DR25" s="111">
        <f t="shared" ca="1" si="41"/>
        <v>0</v>
      </c>
      <c r="DS25" s="102">
        <f t="shared" ca="1" si="42"/>
        <v>0</v>
      </c>
      <c r="DT25" s="113">
        <f t="shared" ca="1" si="49"/>
        <v>53.075198420455884</v>
      </c>
      <c r="DU25" s="114">
        <f t="shared" ca="1" si="50"/>
        <v>49.272162162162168</v>
      </c>
    </row>
    <row r="26" spans="1:125">
      <c r="A26" s="42" t="s">
        <v>77</v>
      </c>
      <c r="B26" s="21" t="s">
        <v>38</v>
      </c>
      <c r="C26" s="21">
        <v>75</v>
      </c>
      <c r="D26" s="47">
        <v>128.65</v>
      </c>
      <c r="E26" s="39">
        <v>37104</v>
      </c>
      <c r="F26" s="39">
        <v>37133</v>
      </c>
      <c r="G26" s="45" t="s">
        <v>7</v>
      </c>
      <c r="I26" s="20">
        <v>20</v>
      </c>
      <c r="J26" s="20">
        <v>5</v>
      </c>
      <c r="K26" s="20">
        <v>5</v>
      </c>
      <c r="L26" s="20">
        <v>0</v>
      </c>
      <c r="M26" s="20">
        <v>30</v>
      </c>
      <c r="O26" s="84">
        <v>37408</v>
      </c>
      <c r="P26" s="85">
        <f t="shared" si="43"/>
        <v>36000</v>
      </c>
      <c r="Q26" s="85">
        <f t="shared" ca="1" si="44"/>
        <v>36000</v>
      </c>
      <c r="R26" s="85">
        <f t="shared" ca="1" si="44"/>
        <v>7200</v>
      </c>
      <c r="S26" s="85">
        <f t="shared" ca="1" si="44"/>
        <v>0</v>
      </c>
      <c r="T26" s="85">
        <f t="shared" ca="1" si="44"/>
        <v>36000</v>
      </c>
      <c r="U26" s="85">
        <f t="shared" ca="1" si="44"/>
        <v>18000</v>
      </c>
      <c r="V26" s="85">
        <f t="shared" ca="1" si="44"/>
        <v>0</v>
      </c>
      <c r="W26" s="86">
        <f t="shared" ca="1" si="3"/>
        <v>20000</v>
      </c>
      <c r="X26" s="86">
        <f t="shared" ca="1" si="52"/>
        <v>20400</v>
      </c>
      <c r="Y26" s="86">
        <f t="shared" ca="1" si="52"/>
        <v>0</v>
      </c>
      <c r="Z26" s="86">
        <f t="shared" ca="1" si="52"/>
        <v>0</v>
      </c>
      <c r="AA26" s="86">
        <f t="shared" ca="1" si="52"/>
        <v>0</v>
      </c>
      <c r="AB26" s="86">
        <f t="shared" ca="1" si="52"/>
        <v>0</v>
      </c>
      <c r="AC26" s="86">
        <f t="shared" ca="1" si="52"/>
        <v>0</v>
      </c>
      <c r="AD26" s="86">
        <f t="shared" ca="1" si="52"/>
        <v>0</v>
      </c>
      <c r="AE26" s="86">
        <f t="shared" ca="1" si="52"/>
        <v>0</v>
      </c>
      <c r="AF26" s="86">
        <f t="shared" ca="1" si="52"/>
        <v>0</v>
      </c>
      <c r="AG26" s="86">
        <f t="shared" ca="1" si="52"/>
        <v>0</v>
      </c>
      <c r="AH26" s="86">
        <f t="shared" ca="1" si="52"/>
        <v>0</v>
      </c>
      <c r="AI26" s="86">
        <f t="shared" ca="1" si="52"/>
        <v>0</v>
      </c>
      <c r="AJ26" s="86">
        <f t="shared" ca="1" si="52"/>
        <v>0</v>
      </c>
      <c r="AK26" s="86">
        <f t="shared" ca="1" si="52"/>
        <v>0</v>
      </c>
      <c r="AL26" s="86">
        <f t="shared" ca="1" si="52"/>
        <v>4000</v>
      </c>
      <c r="AM26" s="86">
        <f t="shared" ca="1" si="52"/>
        <v>10000</v>
      </c>
      <c r="AN26" s="86">
        <f t="shared" ca="1" si="52"/>
        <v>10000</v>
      </c>
      <c r="AO26" s="86">
        <f t="shared" ca="1" si="52"/>
        <v>10000</v>
      </c>
      <c r="AP26" s="86">
        <f t="shared" ca="1" si="52"/>
        <v>10000</v>
      </c>
      <c r="AQ26" s="86">
        <f t="shared" ca="1" si="52"/>
        <v>0</v>
      </c>
      <c r="AR26" s="86">
        <f t="shared" ca="1" si="52"/>
        <v>0</v>
      </c>
      <c r="AS26" s="86">
        <f t="shared" ca="1" si="52"/>
        <v>0</v>
      </c>
      <c r="AT26" s="86">
        <f t="shared" ca="1" si="46"/>
        <v>0</v>
      </c>
      <c r="AU26" s="86">
        <f t="shared" ca="1" si="46"/>
        <v>0</v>
      </c>
      <c r="AV26" s="86">
        <f t="shared" ca="1" si="46"/>
        <v>0</v>
      </c>
      <c r="AW26" s="87">
        <f t="shared" ca="1" si="46"/>
        <v>0</v>
      </c>
      <c r="AX26" s="101">
        <f t="shared" ca="1" si="5"/>
        <v>217600</v>
      </c>
      <c r="AY26" s="102">
        <f t="shared" ca="1" si="6"/>
        <v>133200</v>
      </c>
      <c r="BA26" s="84">
        <v>37408</v>
      </c>
      <c r="BB26" s="105">
        <f t="shared" si="47"/>
        <v>49</v>
      </c>
      <c r="BC26" s="105">
        <f t="shared" ca="1" si="7"/>
        <v>49</v>
      </c>
      <c r="BD26" s="105">
        <f t="shared" ca="1" si="53"/>
        <v>75.91</v>
      </c>
      <c r="BE26" s="105">
        <f t="shared" ca="1" si="53"/>
        <v>0</v>
      </c>
      <c r="BF26" s="105">
        <f t="shared" ca="1" si="53"/>
        <v>47.15</v>
      </c>
      <c r="BG26" s="105">
        <f t="shared" ca="1" si="53"/>
        <v>43.95</v>
      </c>
      <c r="BH26" s="105">
        <f t="shared" ca="1" si="53"/>
        <v>0</v>
      </c>
      <c r="BI26" s="105">
        <f t="shared" ca="1" si="53"/>
        <v>58.7</v>
      </c>
      <c r="BJ26" s="105">
        <f t="shared" ca="1" si="53"/>
        <v>58.4</v>
      </c>
      <c r="BK26" s="105">
        <f t="shared" ca="1" si="53"/>
        <v>0</v>
      </c>
      <c r="BL26" s="105">
        <f t="shared" ca="1" si="53"/>
        <v>0</v>
      </c>
      <c r="BM26" s="105">
        <f t="shared" ca="1" si="53"/>
        <v>0</v>
      </c>
      <c r="BN26" s="105">
        <f t="shared" ca="1" si="53"/>
        <v>0</v>
      </c>
      <c r="BO26" s="105">
        <f t="shared" ca="1" si="53"/>
        <v>0</v>
      </c>
      <c r="BP26" s="105">
        <f t="shared" ca="1" si="53"/>
        <v>0</v>
      </c>
      <c r="BQ26" s="105">
        <f t="shared" ca="1" si="53"/>
        <v>0</v>
      </c>
      <c r="BR26" s="105">
        <f t="shared" ca="1" si="53"/>
        <v>0</v>
      </c>
      <c r="BS26" s="105">
        <f t="shared" ca="1" si="53"/>
        <v>0</v>
      </c>
      <c r="BT26" s="105">
        <f t="shared" ca="1" si="53"/>
        <v>0</v>
      </c>
      <c r="BU26" s="105">
        <f t="shared" ca="1" si="53"/>
        <v>0</v>
      </c>
      <c r="BV26" s="105">
        <f t="shared" ca="1" si="53"/>
        <v>0</v>
      </c>
      <c r="BW26" s="105">
        <f t="shared" ca="1" si="53"/>
        <v>0</v>
      </c>
      <c r="BX26" s="105">
        <f t="shared" ca="1" si="53"/>
        <v>139</v>
      </c>
      <c r="BY26" s="105">
        <f t="shared" ca="1" si="53"/>
        <v>50</v>
      </c>
      <c r="BZ26" s="105">
        <f t="shared" ca="1" si="53"/>
        <v>50</v>
      </c>
      <c r="CA26" s="105">
        <f t="shared" ca="1" si="53"/>
        <v>106</v>
      </c>
      <c r="CB26" s="105">
        <f t="shared" ca="1" si="53"/>
        <v>47.15</v>
      </c>
      <c r="CC26" s="105">
        <f t="shared" ca="1" si="53"/>
        <v>0</v>
      </c>
      <c r="CD26" s="105">
        <f t="shared" ca="1" si="53"/>
        <v>0</v>
      </c>
      <c r="CE26" s="105">
        <f t="shared" ca="1" si="53"/>
        <v>0</v>
      </c>
      <c r="CF26" s="105">
        <f t="shared" ca="1" si="53"/>
        <v>0</v>
      </c>
      <c r="CG26" s="105">
        <f t="shared" ca="1" si="53"/>
        <v>0</v>
      </c>
      <c r="CH26" s="105">
        <f t="shared" ca="1" si="53"/>
        <v>0</v>
      </c>
      <c r="CI26" s="105">
        <f t="shared" ca="1" si="53"/>
        <v>0</v>
      </c>
      <c r="CK26" s="84">
        <v>37408</v>
      </c>
      <c r="CL26" s="111">
        <f t="shared" si="9"/>
        <v>1764000</v>
      </c>
      <c r="CM26" s="111">
        <f t="shared" ca="1" si="10"/>
        <v>1764000</v>
      </c>
      <c r="CN26" s="111">
        <f t="shared" ca="1" si="11"/>
        <v>546552</v>
      </c>
      <c r="CO26" s="111">
        <f t="shared" ca="1" si="12"/>
        <v>0</v>
      </c>
      <c r="CP26" s="111">
        <f t="shared" ca="1" si="13"/>
        <v>1697400</v>
      </c>
      <c r="CQ26" s="111">
        <f t="shared" ca="1" si="14"/>
        <v>791100</v>
      </c>
      <c r="CR26" s="111">
        <f t="shared" ca="1" si="15"/>
        <v>0</v>
      </c>
      <c r="CS26" s="111">
        <f t="shared" ca="1" si="16"/>
        <v>1174000</v>
      </c>
      <c r="CT26" s="111">
        <f t="shared" ca="1" si="17"/>
        <v>1191360</v>
      </c>
      <c r="CU26" s="111">
        <f t="shared" ca="1" si="18"/>
        <v>0</v>
      </c>
      <c r="CV26" s="111">
        <f t="shared" ca="1" si="19"/>
        <v>0</v>
      </c>
      <c r="CW26" s="111">
        <f t="shared" ca="1" si="20"/>
        <v>0</v>
      </c>
      <c r="CX26" s="111">
        <f t="shared" ca="1" si="21"/>
        <v>0</v>
      </c>
      <c r="CY26" s="111">
        <f t="shared" ca="1" si="22"/>
        <v>0</v>
      </c>
      <c r="CZ26" s="111">
        <f t="shared" ca="1" si="23"/>
        <v>0</v>
      </c>
      <c r="DA26" s="111">
        <f t="shared" ca="1" si="24"/>
        <v>0</v>
      </c>
      <c r="DB26" s="111">
        <f t="shared" ca="1" si="25"/>
        <v>0</v>
      </c>
      <c r="DC26" s="111">
        <f t="shared" ca="1" si="26"/>
        <v>0</v>
      </c>
      <c r="DD26" s="111">
        <f t="shared" ca="1" si="27"/>
        <v>0</v>
      </c>
      <c r="DE26" s="111">
        <f t="shared" ca="1" si="28"/>
        <v>0</v>
      </c>
      <c r="DF26" s="111">
        <f t="shared" ca="1" si="29"/>
        <v>0</v>
      </c>
      <c r="DG26" s="111">
        <f t="shared" ca="1" si="30"/>
        <v>0</v>
      </c>
      <c r="DH26" s="111">
        <f t="shared" ca="1" si="31"/>
        <v>556000</v>
      </c>
      <c r="DI26" s="111">
        <f t="shared" ca="1" si="32"/>
        <v>500000</v>
      </c>
      <c r="DJ26" s="111">
        <f t="shared" ca="1" si="33"/>
        <v>500000</v>
      </c>
      <c r="DK26" s="111">
        <f t="shared" ca="1" si="34"/>
        <v>1060000</v>
      </c>
      <c r="DL26" s="111">
        <f t="shared" ca="1" si="35"/>
        <v>471500</v>
      </c>
      <c r="DM26" s="111">
        <f t="shared" ca="1" si="36"/>
        <v>0</v>
      </c>
      <c r="DN26" s="111">
        <f t="shared" ca="1" si="37"/>
        <v>0</v>
      </c>
      <c r="DO26" s="111">
        <f t="shared" ca="1" si="38"/>
        <v>0</v>
      </c>
      <c r="DP26" s="111">
        <f t="shared" ca="1" si="39"/>
        <v>0</v>
      </c>
      <c r="DQ26" s="111">
        <f t="shared" ca="1" si="40"/>
        <v>0</v>
      </c>
      <c r="DR26" s="111">
        <f t="shared" ca="1" si="41"/>
        <v>0</v>
      </c>
      <c r="DS26" s="102">
        <f t="shared" ca="1" si="42"/>
        <v>0</v>
      </c>
      <c r="DT26" s="113">
        <f t="shared" ca="1" si="49"/>
        <v>55.22018382352941</v>
      </c>
      <c r="DU26" s="114">
        <f t="shared" ca="1" si="50"/>
        <v>49.272162162162161</v>
      </c>
    </row>
    <row r="27" spans="1:125">
      <c r="A27" s="42" t="s">
        <v>41</v>
      </c>
      <c r="B27" s="21" t="s">
        <v>38</v>
      </c>
      <c r="C27" s="47">
        <v>10</v>
      </c>
      <c r="D27" s="47">
        <v>139</v>
      </c>
      <c r="E27" s="39">
        <v>37257</v>
      </c>
      <c r="F27" s="39">
        <v>37621</v>
      </c>
      <c r="G27" s="21" t="s">
        <v>7</v>
      </c>
      <c r="I27" s="20">
        <v>22</v>
      </c>
      <c r="J27" s="20">
        <v>4</v>
      </c>
      <c r="K27" s="20">
        <v>4</v>
      </c>
      <c r="L27" s="20">
        <v>1</v>
      </c>
      <c r="M27" s="20">
        <v>31</v>
      </c>
      <c r="O27" s="84">
        <v>37438</v>
      </c>
      <c r="P27" s="85">
        <f t="shared" si="43"/>
        <v>37200</v>
      </c>
      <c r="Q27" s="85">
        <f t="shared" ca="1" si="44"/>
        <v>37200</v>
      </c>
      <c r="R27" s="85">
        <f t="shared" ca="1" si="44"/>
        <v>7440</v>
      </c>
      <c r="S27" s="85">
        <f t="shared" ca="1" si="44"/>
        <v>0</v>
      </c>
      <c r="T27" s="85">
        <f t="shared" ca="1" si="44"/>
        <v>37200</v>
      </c>
      <c r="U27" s="85">
        <f t="shared" ca="1" si="44"/>
        <v>18600</v>
      </c>
      <c r="V27" s="85">
        <f t="shared" ca="1" si="44"/>
        <v>0</v>
      </c>
      <c r="W27" s="86">
        <f t="shared" ca="1" si="3"/>
        <v>20800</v>
      </c>
      <c r="X27" s="86">
        <f t="shared" ca="1" si="52"/>
        <v>21216</v>
      </c>
      <c r="Y27" s="86">
        <f t="shared" ca="1" si="52"/>
        <v>0</v>
      </c>
      <c r="Z27" s="86">
        <f t="shared" ca="1" si="52"/>
        <v>0</v>
      </c>
      <c r="AA27" s="86">
        <f t="shared" ca="1" si="52"/>
        <v>0</v>
      </c>
      <c r="AB27" s="86">
        <f t="shared" ca="1" si="52"/>
        <v>0</v>
      </c>
      <c r="AC27" s="86">
        <f t="shared" ca="1" si="52"/>
        <v>0</v>
      </c>
      <c r="AD27" s="86">
        <f t="shared" ca="1" si="52"/>
        <v>0</v>
      </c>
      <c r="AE27" s="86">
        <f t="shared" ca="1" si="52"/>
        <v>0</v>
      </c>
      <c r="AF27" s="86">
        <f t="shared" ca="1" si="52"/>
        <v>0</v>
      </c>
      <c r="AG27" s="86">
        <f t="shared" ca="1" si="52"/>
        <v>0</v>
      </c>
      <c r="AH27" s="86">
        <f t="shared" ca="1" si="52"/>
        <v>0</v>
      </c>
      <c r="AI27" s="86">
        <f t="shared" ca="1" si="52"/>
        <v>0</v>
      </c>
      <c r="AJ27" s="86">
        <f t="shared" ca="1" si="52"/>
        <v>0</v>
      </c>
      <c r="AK27" s="86">
        <f t="shared" ca="1" si="52"/>
        <v>0</v>
      </c>
      <c r="AL27" s="86">
        <f t="shared" ca="1" si="52"/>
        <v>4160</v>
      </c>
      <c r="AM27" s="86">
        <f t="shared" ca="1" si="52"/>
        <v>10400</v>
      </c>
      <c r="AN27" s="86">
        <f t="shared" ca="1" si="52"/>
        <v>10400</v>
      </c>
      <c r="AO27" s="86">
        <f t="shared" ca="1" si="52"/>
        <v>10400</v>
      </c>
      <c r="AP27" s="86">
        <f t="shared" ca="1" si="52"/>
        <v>0</v>
      </c>
      <c r="AQ27" s="86">
        <f t="shared" ca="1" si="52"/>
        <v>20800</v>
      </c>
      <c r="AR27" s="86">
        <f t="shared" ca="1" si="52"/>
        <v>0</v>
      </c>
      <c r="AS27" s="86">
        <f t="shared" ca="1" si="52"/>
        <v>0</v>
      </c>
      <c r="AT27" s="86">
        <f t="shared" ca="1" si="46"/>
        <v>0</v>
      </c>
      <c r="AU27" s="86">
        <f t="shared" ca="1" si="46"/>
        <v>0</v>
      </c>
      <c r="AV27" s="86">
        <f t="shared" ca="1" si="46"/>
        <v>0</v>
      </c>
      <c r="AW27" s="87">
        <f t="shared" ca="1" si="46"/>
        <v>8200</v>
      </c>
      <c r="AX27" s="101">
        <f t="shared" ca="1" si="5"/>
        <v>235816</v>
      </c>
      <c r="AY27" s="102">
        <f t="shared" ca="1" si="6"/>
        <v>145840</v>
      </c>
      <c r="BA27" s="84">
        <v>37438</v>
      </c>
      <c r="BB27" s="105">
        <f t="shared" si="47"/>
        <v>49</v>
      </c>
      <c r="BC27" s="105">
        <f t="shared" ca="1" si="7"/>
        <v>49</v>
      </c>
      <c r="BD27" s="105">
        <f t="shared" ca="1" si="53"/>
        <v>75.91</v>
      </c>
      <c r="BE27" s="105">
        <f t="shared" ca="1" si="53"/>
        <v>0</v>
      </c>
      <c r="BF27" s="105">
        <f t="shared" ca="1" si="53"/>
        <v>47.15</v>
      </c>
      <c r="BG27" s="105">
        <f t="shared" ca="1" si="53"/>
        <v>43.95</v>
      </c>
      <c r="BH27" s="105">
        <f t="shared" ca="1" si="53"/>
        <v>0</v>
      </c>
      <c r="BI27" s="105">
        <f t="shared" ca="1" si="53"/>
        <v>58.7</v>
      </c>
      <c r="BJ27" s="105">
        <f t="shared" ca="1" si="53"/>
        <v>58.4</v>
      </c>
      <c r="BK27" s="105">
        <f t="shared" ca="1" si="53"/>
        <v>0</v>
      </c>
      <c r="BL27" s="105">
        <f t="shared" ca="1" si="53"/>
        <v>0</v>
      </c>
      <c r="BM27" s="105">
        <f t="shared" ca="1" si="53"/>
        <v>0</v>
      </c>
      <c r="BN27" s="105">
        <f t="shared" ca="1" si="53"/>
        <v>0</v>
      </c>
      <c r="BO27" s="105">
        <f t="shared" ca="1" si="53"/>
        <v>0</v>
      </c>
      <c r="BP27" s="105">
        <f t="shared" ca="1" si="53"/>
        <v>0</v>
      </c>
      <c r="BQ27" s="105">
        <f t="shared" ca="1" si="53"/>
        <v>0</v>
      </c>
      <c r="BR27" s="105">
        <f t="shared" ca="1" si="53"/>
        <v>0</v>
      </c>
      <c r="BS27" s="105">
        <f t="shared" ca="1" si="53"/>
        <v>0</v>
      </c>
      <c r="BT27" s="105">
        <f t="shared" ca="1" si="53"/>
        <v>0</v>
      </c>
      <c r="BU27" s="105">
        <f t="shared" ca="1" si="53"/>
        <v>0</v>
      </c>
      <c r="BV27" s="105">
        <f t="shared" ca="1" si="53"/>
        <v>0</v>
      </c>
      <c r="BW27" s="105">
        <f t="shared" ca="1" si="53"/>
        <v>0</v>
      </c>
      <c r="BX27" s="105">
        <f t="shared" ca="1" si="53"/>
        <v>139</v>
      </c>
      <c r="BY27" s="105">
        <f t="shared" ca="1" si="53"/>
        <v>50</v>
      </c>
      <c r="BZ27" s="105">
        <f t="shared" ca="1" si="53"/>
        <v>50</v>
      </c>
      <c r="CA27" s="105">
        <f t="shared" ca="1" si="53"/>
        <v>106</v>
      </c>
      <c r="CB27" s="105">
        <f t="shared" ca="1" si="53"/>
        <v>0</v>
      </c>
      <c r="CC27" s="105">
        <f t="shared" ca="1" si="53"/>
        <v>46.4</v>
      </c>
      <c r="CD27" s="105">
        <f t="shared" ca="1" si="53"/>
        <v>0</v>
      </c>
      <c r="CE27" s="105">
        <f t="shared" ca="1" si="53"/>
        <v>0</v>
      </c>
      <c r="CF27" s="105">
        <f t="shared" ca="1" si="53"/>
        <v>0</v>
      </c>
      <c r="CG27" s="105">
        <f t="shared" ca="1" si="53"/>
        <v>0</v>
      </c>
      <c r="CH27" s="105">
        <f t="shared" ca="1" si="53"/>
        <v>0</v>
      </c>
      <c r="CI27" s="105">
        <f t="shared" ca="1" si="53"/>
        <v>120</v>
      </c>
      <c r="CK27" s="84">
        <v>37438</v>
      </c>
      <c r="CL27" s="111">
        <f t="shared" si="9"/>
        <v>1822800</v>
      </c>
      <c r="CM27" s="111">
        <f t="shared" ca="1" si="10"/>
        <v>1822800</v>
      </c>
      <c r="CN27" s="111">
        <f t="shared" ca="1" si="11"/>
        <v>564770.4</v>
      </c>
      <c r="CO27" s="111">
        <f t="shared" ca="1" si="12"/>
        <v>0</v>
      </c>
      <c r="CP27" s="111">
        <f t="shared" ca="1" si="13"/>
        <v>1753980</v>
      </c>
      <c r="CQ27" s="111">
        <f t="shared" ca="1" si="14"/>
        <v>817470</v>
      </c>
      <c r="CR27" s="111">
        <f t="shared" ca="1" si="15"/>
        <v>0</v>
      </c>
      <c r="CS27" s="111">
        <f t="shared" ca="1" si="16"/>
        <v>1220960</v>
      </c>
      <c r="CT27" s="111">
        <f t="shared" ca="1" si="17"/>
        <v>1239014.3999999999</v>
      </c>
      <c r="CU27" s="111">
        <f t="shared" ca="1" si="18"/>
        <v>0</v>
      </c>
      <c r="CV27" s="111">
        <f t="shared" ca="1" si="19"/>
        <v>0</v>
      </c>
      <c r="CW27" s="111">
        <f t="shared" ca="1" si="20"/>
        <v>0</v>
      </c>
      <c r="CX27" s="111">
        <f t="shared" ca="1" si="21"/>
        <v>0</v>
      </c>
      <c r="CY27" s="111">
        <f t="shared" ca="1" si="22"/>
        <v>0</v>
      </c>
      <c r="CZ27" s="111">
        <f t="shared" ca="1" si="23"/>
        <v>0</v>
      </c>
      <c r="DA27" s="111">
        <f t="shared" ca="1" si="24"/>
        <v>0</v>
      </c>
      <c r="DB27" s="111">
        <f t="shared" ca="1" si="25"/>
        <v>0</v>
      </c>
      <c r="DC27" s="111">
        <f t="shared" ca="1" si="26"/>
        <v>0</v>
      </c>
      <c r="DD27" s="111">
        <f t="shared" ca="1" si="27"/>
        <v>0</v>
      </c>
      <c r="DE27" s="111">
        <f t="shared" ca="1" si="28"/>
        <v>0</v>
      </c>
      <c r="DF27" s="111">
        <f t="shared" ca="1" si="29"/>
        <v>0</v>
      </c>
      <c r="DG27" s="111">
        <f t="shared" ca="1" si="30"/>
        <v>0</v>
      </c>
      <c r="DH27" s="111">
        <f t="shared" ca="1" si="31"/>
        <v>578240</v>
      </c>
      <c r="DI27" s="111">
        <f t="shared" ca="1" si="32"/>
        <v>520000</v>
      </c>
      <c r="DJ27" s="111">
        <f t="shared" ca="1" si="33"/>
        <v>520000</v>
      </c>
      <c r="DK27" s="111">
        <f t="shared" ca="1" si="34"/>
        <v>1102400</v>
      </c>
      <c r="DL27" s="111">
        <f t="shared" ca="1" si="35"/>
        <v>0</v>
      </c>
      <c r="DM27" s="111">
        <f t="shared" ca="1" si="36"/>
        <v>965120</v>
      </c>
      <c r="DN27" s="111">
        <f t="shared" ca="1" si="37"/>
        <v>0</v>
      </c>
      <c r="DO27" s="111">
        <f t="shared" ca="1" si="38"/>
        <v>0</v>
      </c>
      <c r="DP27" s="111">
        <f t="shared" ca="1" si="39"/>
        <v>0</v>
      </c>
      <c r="DQ27" s="111">
        <f t="shared" ca="1" si="40"/>
        <v>0</v>
      </c>
      <c r="DR27" s="111">
        <f t="shared" ca="1" si="41"/>
        <v>0</v>
      </c>
      <c r="DS27" s="102">
        <f t="shared" ca="1" si="42"/>
        <v>984000</v>
      </c>
      <c r="DT27" s="113">
        <f t="shared" ca="1" si="49"/>
        <v>54.820515995521937</v>
      </c>
      <c r="DU27" s="114">
        <f t="shared" ca="1" si="50"/>
        <v>53.248905650027432</v>
      </c>
    </row>
    <row r="28" spans="1:125">
      <c r="A28" s="42" t="s">
        <v>87</v>
      </c>
      <c r="B28" s="21" t="s">
        <v>38</v>
      </c>
      <c r="C28" s="21">
        <v>25</v>
      </c>
      <c r="D28" s="47">
        <v>50</v>
      </c>
      <c r="E28" s="39">
        <v>37257</v>
      </c>
      <c r="F28" s="39">
        <v>37621</v>
      </c>
      <c r="G28" s="45" t="s">
        <v>52</v>
      </c>
      <c r="I28" s="20">
        <v>22</v>
      </c>
      <c r="J28" s="20">
        <v>5</v>
      </c>
      <c r="K28" s="20">
        <v>4</v>
      </c>
      <c r="L28" s="20">
        <v>0</v>
      </c>
      <c r="M28" s="20">
        <v>31</v>
      </c>
      <c r="O28" s="84">
        <v>37469</v>
      </c>
      <c r="P28" s="85">
        <f t="shared" si="43"/>
        <v>37200</v>
      </c>
      <c r="Q28" s="85">
        <f t="shared" ca="1" si="44"/>
        <v>37200</v>
      </c>
      <c r="R28" s="85">
        <f t="shared" ca="1" si="44"/>
        <v>7440</v>
      </c>
      <c r="S28" s="85">
        <f t="shared" ca="1" si="44"/>
        <v>0</v>
      </c>
      <c r="T28" s="85">
        <f t="shared" ca="1" si="44"/>
        <v>37200</v>
      </c>
      <c r="U28" s="85">
        <f t="shared" ca="1" si="44"/>
        <v>18600</v>
      </c>
      <c r="V28" s="85">
        <f t="shared" ca="1" si="44"/>
        <v>0</v>
      </c>
      <c r="W28" s="86">
        <f t="shared" ca="1" si="3"/>
        <v>21600</v>
      </c>
      <c r="X28" s="86">
        <f t="shared" ca="1" si="52"/>
        <v>22032</v>
      </c>
      <c r="Y28" s="86">
        <f t="shared" ca="1" si="52"/>
        <v>0</v>
      </c>
      <c r="Z28" s="86">
        <f t="shared" ca="1" si="52"/>
        <v>0</v>
      </c>
      <c r="AA28" s="86">
        <f t="shared" ca="1" si="52"/>
        <v>0</v>
      </c>
      <c r="AB28" s="86">
        <f t="shared" ca="1" si="52"/>
        <v>0</v>
      </c>
      <c r="AC28" s="86">
        <f t="shared" ca="1" si="52"/>
        <v>0</v>
      </c>
      <c r="AD28" s="86">
        <f t="shared" ca="1" si="52"/>
        <v>0</v>
      </c>
      <c r="AE28" s="86">
        <f t="shared" ca="1" si="52"/>
        <v>0</v>
      </c>
      <c r="AF28" s="86">
        <f t="shared" ca="1" si="52"/>
        <v>0</v>
      </c>
      <c r="AG28" s="86">
        <f t="shared" ca="1" si="52"/>
        <v>0</v>
      </c>
      <c r="AH28" s="86">
        <f t="shared" ca="1" si="52"/>
        <v>0</v>
      </c>
      <c r="AI28" s="86">
        <f t="shared" ca="1" si="52"/>
        <v>0</v>
      </c>
      <c r="AJ28" s="86">
        <f t="shared" ca="1" si="52"/>
        <v>0</v>
      </c>
      <c r="AK28" s="86">
        <f t="shared" ca="1" si="52"/>
        <v>0</v>
      </c>
      <c r="AL28" s="86">
        <f t="shared" ca="1" si="52"/>
        <v>4320</v>
      </c>
      <c r="AM28" s="86">
        <f t="shared" ca="1" si="52"/>
        <v>10800</v>
      </c>
      <c r="AN28" s="86">
        <f t="shared" ca="1" si="52"/>
        <v>10800</v>
      </c>
      <c r="AO28" s="86">
        <f t="shared" ca="1" si="52"/>
        <v>10800</v>
      </c>
      <c r="AP28" s="86">
        <f t="shared" ca="1" si="52"/>
        <v>0</v>
      </c>
      <c r="AQ28" s="86">
        <f t="shared" ref="X28:AS40" ca="1" si="54">IF(AND($O28&gt;=OFFSET($E$5,AQ$3,0),$O28&lt;=OFFSET($F$5,AQ$3,0)),OFFSET($C$5,AQ$3,0)*AQ$2*($I28+$J28),0)</f>
        <v>21600</v>
      </c>
      <c r="AR28" s="86">
        <f t="shared" ca="1" si="54"/>
        <v>0</v>
      </c>
      <c r="AS28" s="86">
        <f t="shared" ca="1" si="54"/>
        <v>0</v>
      </c>
      <c r="AT28" s="86">
        <f t="shared" ca="1" si="46"/>
        <v>0</v>
      </c>
      <c r="AU28" s="86">
        <f t="shared" ca="1" si="46"/>
        <v>0</v>
      </c>
      <c r="AV28" s="86">
        <f t="shared" ca="1" si="46"/>
        <v>0</v>
      </c>
      <c r="AW28" s="87">
        <f t="shared" ca="1" si="46"/>
        <v>7800</v>
      </c>
      <c r="AX28" s="101">
        <f t="shared" ca="1" si="5"/>
        <v>239592</v>
      </c>
      <c r="AY28" s="102">
        <f t="shared" ca="1" si="6"/>
        <v>145440</v>
      </c>
      <c r="BA28" s="84">
        <v>37469</v>
      </c>
      <c r="BB28" s="105">
        <f t="shared" si="47"/>
        <v>49</v>
      </c>
      <c r="BC28" s="105">
        <f t="shared" ca="1" si="7"/>
        <v>49</v>
      </c>
      <c r="BD28" s="105">
        <f t="shared" ca="1" si="53"/>
        <v>75.91</v>
      </c>
      <c r="BE28" s="105">
        <f t="shared" ca="1" si="53"/>
        <v>0</v>
      </c>
      <c r="BF28" s="105">
        <f t="shared" ca="1" si="53"/>
        <v>47.15</v>
      </c>
      <c r="BG28" s="105">
        <f t="shared" ca="1" si="53"/>
        <v>43.95</v>
      </c>
      <c r="BH28" s="105">
        <f t="shared" ca="1" si="53"/>
        <v>0</v>
      </c>
      <c r="BI28" s="105">
        <f t="shared" ca="1" si="53"/>
        <v>58.7</v>
      </c>
      <c r="BJ28" s="105">
        <f t="shared" ca="1" si="53"/>
        <v>58.4</v>
      </c>
      <c r="BK28" s="105">
        <f t="shared" ca="1" si="53"/>
        <v>0</v>
      </c>
      <c r="BL28" s="105">
        <f t="shared" ca="1" si="53"/>
        <v>0</v>
      </c>
      <c r="BM28" s="105">
        <f t="shared" ca="1" si="53"/>
        <v>0</v>
      </c>
      <c r="BN28" s="105">
        <f t="shared" ca="1" si="53"/>
        <v>0</v>
      </c>
      <c r="BO28" s="105">
        <f t="shared" ca="1" si="53"/>
        <v>0</v>
      </c>
      <c r="BP28" s="105">
        <f t="shared" ca="1" si="53"/>
        <v>0</v>
      </c>
      <c r="BQ28" s="105">
        <f t="shared" ca="1" si="53"/>
        <v>0</v>
      </c>
      <c r="BR28" s="105">
        <f t="shared" ca="1" si="53"/>
        <v>0</v>
      </c>
      <c r="BS28" s="105">
        <f t="shared" ca="1" si="53"/>
        <v>0</v>
      </c>
      <c r="BT28" s="105">
        <f t="shared" ca="1" si="53"/>
        <v>0</v>
      </c>
      <c r="BU28" s="105">
        <f t="shared" ca="1" si="53"/>
        <v>0</v>
      </c>
      <c r="BV28" s="105">
        <f t="shared" ca="1" si="53"/>
        <v>0</v>
      </c>
      <c r="BW28" s="105">
        <f t="shared" ca="1" si="53"/>
        <v>0</v>
      </c>
      <c r="BX28" s="105">
        <f t="shared" ca="1" si="53"/>
        <v>139</v>
      </c>
      <c r="BY28" s="105">
        <f t="shared" ca="1" si="53"/>
        <v>50</v>
      </c>
      <c r="BZ28" s="105">
        <f t="shared" ca="1" si="53"/>
        <v>50</v>
      </c>
      <c r="CA28" s="105">
        <f t="shared" ca="1" si="53"/>
        <v>106</v>
      </c>
      <c r="CB28" s="105">
        <f t="shared" ca="1" si="53"/>
        <v>0</v>
      </c>
      <c r="CC28" s="105">
        <f t="shared" ca="1" si="53"/>
        <v>46.4</v>
      </c>
      <c r="CD28" s="105">
        <f t="shared" ca="1" si="53"/>
        <v>0</v>
      </c>
      <c r="CE28" s="105">
        <f t="shared" ca="1" si="53"/>
        <v>0</v>
      </c>
      <c r="CF28" s="105">
        <f t="shared" ca="1" si="53"/>
        <v>0</v>
      </c>
      <c r="CG28" s="105">
        <f t="shared" ca="1" si="53"/>
        <v>0</v>
      </c>
      <c r="CH28" s="105">
        <f t="shared" ca="1" si="53"/>
        <v>0</v>
      </c>
      <c r="CI28" s="105">
        <f t="shared" ca="1" si="53"/>
        <v>120</v>
      </c>
      <c r="CK28" s="84">
        <v>37469</v>
      </c>
      <c r="CL28" s="111">
        <f t="shared" si="9"/>
        <v>1822800</v>
      </c>
      <c r="CM28" s="111">
        <f t="shared" ca="1" si="10"/>
        <v>1822800</v>
      </c>
      <c r="CN28" s="111">
        <f t="shared" ca="1" si="11"/>
        <v>564770.4</v>
      </c>
      <c r="CO28" s="111">
        <f t="shared" ca="1" si="12"/>
        <v>0</v>
      </c>
      <c r="CP28" s="111">
        <f t="shared" ca="1" si="13"/>
        <v>1753980</v>
      </c>
      <c r="CQ28" s="111">
        <f t="shared" ca="1" si="14"/>
        <v>817470</v>
      </c>
      <c r="CR28" s="111">
        <f t="shared" ca="1" si="15"/>
        <v>0</v>
      </c>
      <c r="CS28" s="111">
        <f t="shared" ca="1" si="16"/>
        <v>1267920</v>
      </c>
      <c r="CT28" s="111">
        <f t="shared" ca="1" si="17"/>
        <v>1286668.8</v>
      </c>
      <c r="CU28" s="111">
        <f t="shared" ca="1" si="18"/>
        <v>0</v>
      </c>
      <c r="CV28" s="111">
        <f t="shared" ca="1" si="19"/>
        <v>0</v>
      </c>
      <c r="CW28" s="111">
        <f t="shared" ca="1" si="20"/>
        <v>0</v>
      </c>
      <c r="CX28" s="111">
        <f t="shared" ca="1" si="21"/>
        <v>0</v>
      </c>
      <c r="CY28" s="111">
        <f t="shared" ca="1" si="22"/>
        <v>0</v>
      </c>
      <c r="CZ28" s="111">
        <f t="shared" ca="1" si="23"/>
        <v>0</v>
      </c>
      <c r="DA28" s="111">
        <f t="shared" ca="1" si="24"/>
        <v>0</v>
      </c>
      <c r="DB28" s="111">
        <f t="shared" ca="1" si="25"/>
        <v>0</v>
      </c>
      <c r="DC28" s="111">
        <f t="shared" ca="1" si="26"/>
        <v>0</v>
      </c>
      <c r="DD28" s="111">
        <f t="shared" ca="1" si="27"/>
        <v>0</v>
      </c>
      <c r="DE28" s="111">
        <f t="shared" ca="1" si="28"/>
        <v>0</v>
      </c>
      <c r="DF28" s="111">
        <f t="shared" ca="1" si="29"/>
        <v>0</v>
      </c>
      <c r="DG28" s="111">
        <f t="shared" ca="1" si="30"/>
        <v>0</v>
      </c>
      <c r="DH28" s="111">
        <f t="shared" ca="1" si="31"/>
        <v>600480</v>
      </c>
      <c r="DI28" s="111">
        <f t="shared" ca="1" si="32"/>
        <v>540000</v>
      </c>
      <c r="DJ28" s="111">
        <f t="shared" ca="1" si="33"/>
        <v>540000</v>
      </c>
      <c r="DK28" s="111">
        <f t="shared" ca="1" si="34"/>
        <v>1144800</v>
      </c>
      <c r="DL28" s="111">
        <f t="shared" ca="1" si="35"/>
        <v>0</v>
      </c>
      <c r="DM28" s="111">
        <f t="shared" ca="1" si="36"/>
        <v>1002240</v>
      </c>
      <c r="DN28" s="111">
        <f t="shared" ca="1" si="37"/>
        <v>0</v>
      </c>
      <c r="DO28" s="111">
        <f t="shared" ca="1" si="38"/>
        <v>0</v>
      </c>
      <c r="DP28" s="111">
        <f t="shared" ca="1" si="39"/>
        <v>0</v>
      </c>
      <c r="DQ28" s="111">
        <f t="shared" ca="1" si="40"/>
        <v>0</v>
      </c>
      <c r="DR28" s="111">
        <f t="shared" ca="1" si="41"/>
        <v>0</v>
      </c>
      <c r="DS28" s="102">
        <f t="shared" ca="1" si="42"/>
        <v>936000</v>
      </c>
      <c r="DT28" s="113">
        <f t="shared" ca="1" si="49"/>
        <v>54.943108284082946</v>
      </c>
      <c r="DU28" s="114">
        <f t="shared" ca="1" si="50"/>
        <v>53.065321782178223</v>
      </c>
    </row>
    <row r="29" spans="1:125">
      <c r="A29" s="42" t="s">
        <v>87</v>
      </c>
      <c r="B29" s="21" t="s">
        <v>38</v>
      </c>
      <c r="C29" s="21">
        <v>25</v>
      </c>
      <c r="D29" s="47">
        <v>50</v>
      </c>
      <c r="E29" s="39">
        <v>37257</v>
      </c>
      <c r="F29" s="39">
        <v>37621</v>
      </c>
      <c r="G29" s="45" t="s">
        <v>52</v>
      </c>
      <c r="I29" s="20">
        <v>20</v>
      </c>
      <c r="J29" s="20">
        <v>4</v>
      </c>
      <c r="K29" s="20">
        <v>5</v>
      </c>
      <c r="L29" s="20">
        <v>1</v>
      </c>
      <c r="M29" s="20">
        <v>30</v>
      </c>
      <c r="O29" s="84">
        <v>37500</v>
      </c>
      <c r="P29" s="85">
        <f t="shared" si="43"/>
        <v>36000</v>
      </c>
      <c r="Q29" s="85">
        <f t="shared" ca="1" si="44"/>
        <v>36000</v>
      </c>
      <c r="R29" s="85">
        <f t="shared" ca="1" si="44"/>
        <v>7200</v>
      </c>
      <c r="S29" s="85">
        <f t="shared" ca="1" si="44"/>
        <v>0</v>
      </c>
      <c r="T29" s="85">
        <f t="shared" ca="1" si="44"/>
        <v>36000</v>
      </c>
      <c r="U29" s="85">
        <f t="shared" ca="1" si="44"/>
        <v>18000</v>
      </c>
      <c r="V29" s="85">
        <f t="shared" ca="1" si="44"/>
        <v>0</v>
      </c>
      <c r="W29" s="86">
        <f t="shared" ca="1" si="3"/>
        <v>19200</v>
      </c>
      <c r="X29" s="86">
        <f t="shared" ca="1" si="54"/>
        <v>19584</v>
      </c>
      <c r="Y29" s="86">
        <f t="shared" ca="1" si="54"/>
        <v>0</v>
      </c>
      <c r="Z29" s="86">
        <f t="shared" ca="1" si="54"/>
        <v>0</v>
      </c>
      <c r="AA29" s="86">
        <f t="shared" ca="1" si="54"/>
        <v>0</v>
      </c>
      <c r="AB29" s="86">
        <f t="shared" ca="1" si="54"/>
        <v>0</v>
      </c>
      <c r="AC29" s="86">
        <f t="shared" ca="1" si="54"/>
        <v>0</v>
      </c>
      <c r="AD29" s="86">
        <f t="shared" ca="1" si="54"/>
        <v>0</v>
      </c>
      <c r="AE29" s="86">
        <f t="shared" ca="1" si="54"/>
        <v>0</v>
      </c>
      <c r="AF29" s="86">
        <f t="shared" ca="1" si="54"/>
        <v>0</v>
      </c>
      <c r="AG29" s="86">
        <f t="shared" ca="1" si="54"/>
        <v>0</v>
      </c>
      <c r="AH29" s="86">
        <f t="shared" ca="1" si="54"/>
        <v>0</v>
      </c>
      <c r="AI29" s="86">
        <f t="shared" ca="1" si="54"/>
        <v>0</v>
      </c>
      <c r="AJ29" s="86">
        <f t="shared" ca="1" si="54"/>
        <v>0</v>
      </c>
      <c r="AK29" s="86">
        <f t="shared" ca="1" si="54"/>
        <v>0</v>
      </c>
      <c r="AL29" s="86">
        <f t="shared" ca="1" si="54"/>
        <v>3840</v>
      </c>
      <c r="AM29" s="86">
        <f t="shared" ca="1" si="54"/>
        <v>9600</v>
      </c>
      <c r="AN29" s="86">
        <f t="shared" ca="1" si="54"/>
        <v>9600</v>
      </c>
      <c r="AO29" s="86">
        <f t="shared" ca="1" si="54"/>
        <v>9600</v>
      </c>
      <c r="AP29" s="86">
        <f t="shared" ca="1" si="54"/>
        <v>0</v>
      </c>
      <c r="AQ29" s="86">
        <f t="shared" ca="1" si="54"/>
        <v>19200</v>
      </c>
      <c r="AR29" s="86">
        <f t="shared" ca="1" si="54"/>
        <v>0</v>
      </c>
      <c r="AS29" s="86">
        <f t="shared" ca="1" si="54"/>
        <v>0</v>
      </c>
      <c r="AT29" s="86">
        <f t="shared" ca="1" si="46"/>
        <v>0</v>
      </c>
      <c r="AU29" s="86">
        <f t="shared" ca="1" si="46"/>
        <v>0</v>
      </c>
      <c r="AV29" s="86">
        <f t="shared" ca="1" si="46"/>
        <v>0</v>
      </c>
      <c r="AW29" s="87">
        <f t="shared" ca="1" si="46"/>
        <v>8400</v>
      </c>
      <c r="AX29" s="101">
        <f t="shared" ca="1" si="5"/>
        <v>223824</v>
      </c>
      <c r="AY29" s="102">
        <f t="shared" ca="1" si="6"/>
        <v>141600</v>
      </c>
      <c r="BA29" s="84">
        <v>37500</v>
      </c>
      <c r="BB29" s="105">
        <f t="shared" si="47"/>
        <v>49</v>
      </c>
      <c r="BC29" s="105">
        <f t="shared" ca="1" si="7"/>
        <v>49</v>
      </c>
      <c r="BD29" s="105">
        <f t="shared" ca="1" si="53"/>
        <v>75.91</v>
      </c>
      <c r="BE29" s="105">
        <f t="shared" ca="1" si="53"/>
        <v>0</v>
      </c>
      <c r="BF29" s="105">
        <f t="shared" ca="1" si="53"/>
        <v>47.15</v>
      </c>
      <c r="BG29" s="105">
        <f t="shared" ca="1" si="53"/>
        <v>43.95</v>
      </c>
      <c r="BH29" s="105">
        <f t="shared" ca="1" si="53"/>
        <v>0</v>
      </c>
      <c r="BI29" s="105">
        <f t="shared" ca="1" si="53"/>
        <v>58.7</v>
      </c>
      <c r="BJ29" s="105">
        <f t="shared" ca="1" si="53"/>
        <v>58.4</v>
      </c>
      <c r="BK29" s="105">
        <f t="shared" ca="1" si="53"/>
        <v>0</v>
      </c>
      <c r="BL29" s="105">
        <f t="shared" ca="1" si="53"/>
        <v>0</v>
      </c>
      <c r="BM29" s="105">
        <f t="shared" ca="1" si="53"/>
        <v>0</v>
      </c>
      <c r="BN29" s="105">
        <f t="shared" ca="1" si="53"/>
        <v>0</v>
      </c>
      <c r="BO29" s="105">
        <f t="shared" ca="1" si="53"/>
        <v>0</v>
      </c>
      <c r="BP29" s="105">
        <f t="shared" ref="BD29:CI37" ca="1" si="55">IF(AND($BA29&gt;=OFFSET($E$5,BP$3,0),$BA29&lt;=OFFSET($F$5,BP$3,0)),OFFSET($D$5,BP$3,0),0)</f>
        <v>0</v>
      </c>
      <c r="BQ29" s="105">
        <f t="shared" ca="1" si="55"/>
        <v>0</v>
      </c>
      <c r="BR29" s="105">
        <f t="shared" ca="1" si="55"/>
        <v>0</v>
      </c>
      <c r="BS29" s="105">
        <f t="shared" ca="1" si="55"/>
        <v>0</v>
      </c>
      <c r="BT29" s="105">
        <f t="shared" ca="1" si="55"/>
        <v>0</v>
      </c>
      <c r="BU29" s="105">
        <f t="shared" ca="1" si="55"/>
        <v>0</v>
      </c>
      <c r="BV29" s="105">
        <f t="shared" ca="1" si="55"/>
        <v>0</v>
      </c>
      <c r="BW29" s="105">
        <f t="shared" ca="1" si="55"/>
        <v>0</v>
      </c>
      <c r="BX29" s="105">
        <f t="shared" ca="1" si="55"/>
        <v>139</v>
      </c>
      <c r="BY29" s="105">
        <f t="shared" ca="1" si="55"/>
        <v>50</v>
      </c>
      <c r="BZ29" s="105">
        <f t="shared" ca="1" si="55"/>
        <v>50</v>
      </c>
      <c r="CA29" s="105">
        <f t="shared" ca="1" si="55"/>
        <v>106</v>
      </c>
      <c r="CB29" s="105">
        <f t="shared" ca="1" si="55"/>
        <v>0</v>
      </c>
      <c r="CC29" s="105">
        <f t="shared" ca="1" si="55"/>
        <v>46.4</v>
      </c>
      <c r="CD29" s="105">
        <f t="shared" ca="1" si="55"/>
        <v>0</v>
      </c>
      <c r="CE29" s="105">
        <f t="shared" ca="1" si="55"/>
        <v>0</v>
      </c>
      <c r="CF29" s="105">
        <f t="shared" ca="1" si="55"/>
        <v>0</v>
      </c>
      <c r="CG29" s="105">
        <f t="shared" ca="1" si="55"/>
        <v>0</v>
      </c>
      <c r="CH29" s="105">
        <f t="shared" ca="1" si="55"/>
        <v>0</v>
      </c>
      <c r="CI29" s="105">
        <f t="shared" ca="1" si="55"/>
        <v>120</v>
      </c>
      <c r="CK29" s="84">
        <v>37500</v>
      </c>
      <c r="CL29" s="111">
        <f t="shared" si="9"/>
        <v>1764000</v>
      </c>
      <c r="CM29" s="111">
        <f t="shared" ca="1" si="10"/>
        <v>1764000</v>
      </c>
      <c r="CN29" s="111">
        <f t="shared" ca="1" si="11"/>
        <v>546552</v>
      </c>
      <c r="CO29" s="111">
        <f t="shared" ca="1" si="12"/>
        <v>0</v>
      </c>
      <c r="CP29" s="111">
        <f t="shared" ca="1" si="13"/>
        <v>1697400</v>
      </c>
      <c r="CQ29" s="111">
        <f t="shared" ca="1" si="14"/>
        <v>791100</v>
      </c>
      <c r="CR29" s="111">
        <f t="shared" ca="1" si="15"/>
        <v>0</v>
      </c>
      <c r="CS29" s="111">
        <f t="shared" ca="1" si="16"/>
        <v>1127040</v>
      </c>
      <c r="CT29" s="111">
        <f t="shared" ca="1" si="17"/>
        <v>1143705.5999999999</v>
      </c>
      <c r="CU29" s="111">
        <f t="shared" ca="1" si="18"/>
        <v>0</v>
      </c>
      <c r="CV29" s="111">
        <f t="shared" ca="1" si="19"/>
        <v>0</v>
      </c>
      <c r="CW29" s="111">
        <f t="shared" ca="1" si="20"/>
        <v>0</v>
      </c>
      <c r="CX29" s="111">
        <f t="shared" ca="1" si="21"/>
        <v>0</v>
      </c>
      <c r="CY29" s="111">
        <f t="shared" ca="1" si="22"/>
        <v>0</v>
      </c>
      <c r="CZ29" s="111">
        <f t="shared" ca="1" si="23"/>
        <v>0</v>
      </c>
      <c r="DA29" s="111">
        <f t="shared" ca="1" si="24"/>
        <v>0</v>
      </c>
      <c r="DB29" s="111">
        <f t="shared" ca="1" si="25"/>
        <v>0</v>
      </c>
      <c r="DC29" s="111">
        <f t="shared" ca="1" si="26"/>
        <v>0</v>
      </c>
      <c r="DD29" s="111">
        <f t="shared" ca="1" si="27"/>
        <v>0</v>
      </c>
      <c r="DE29" s="111">
        <f t="shared" ca="1" si="28"/>
        <v>0</v>
      </c>
      <c r="DF29" s="111">
        <f t="shared" ca="1" si="29"/>
        <v>0</v>
      </c>
      <c r="DG29" s="111">
        <f t="shared" ca="1" si="30"/>
        <v>0</v>
      </c>
      <c r="DH29" s="111">
        <f t="shared" ca="1" si="31"/>
        <v>533760</v>
      </c>
      <c r="DI29" s="111">
        <f t="shared" ca="1" si="32"/>
        <v>480000</v>
      </c>
      <c r="DJ29" s="111">
        <f t="shared" ca="1" si="33"/>
        <v>480000</v>
      </c>
      <c r="DK29" s="111">
        <f t="shared" ca="1" si="34"/>
        <v>1017600</v>
      </c>
      <c r="DL29" s="111">
        <f t="shared" ca="1" si="35"/>
        <v>0</v>
      </c>
      <c r="DM29" s="111">
        <f t="shared" ca="1" si="36"/>
        <v>890880</v>
      </c>
      <c r="DN29" s="111">
        <f t="shared" ca="1" si="37"/>
        <v>0</v>
      </c>
      <c r="DO29" s="111">
        <f t="shared" ca="1" si="38"/>
        <v>0</v>
      </c>
      <c r="DP29" s="111">
        <f t="shared" ca="1" si="39"/>
        <v>0</v>
      </c>
      <c r="DQ29" s="111">
        <f t="shared" ca="1" si="40"/>
        <v>0</v>
      </c>
      <c r="DR29" s="111">
        <f t="shared" ca="1" si="41"/>
        <v>0</v>
      </c>
      <c r="DS29" s="102">
        <f t="shared" ca="1" si="42"/>
        <v>1008000</v>
      </c>
      <c r="DT29" s="113">
        <f t="shared" ca="1" si="49"/>
        <v>54.668121381085136</v>
      </c>
      <c r="DU29" s="114">
        <f t="shared" ca="1" si="50"/>
        <v>53.467881355932207</v>
      </c>
    </row>
    <row r="30" spans="1:125">
      <c r="A30" s="42" t="s">
        <v>77</v>
      </c>
      <c r="B30" s="21" t="s">
        <v>38</v>
      </c>
      <c r="C30" s="21">
        <v>25</v>
      </c>
      <c r="D30" s="47">
        <v>106</v>
      </c>
      <c r="E30" s="39">
        <v>37408</v>
      </c>
      <c r="F30" s="39">
        <v>37529</v>
      </c>
      <c r="G30" s="45" t="s">
        <v>7</v>
      </c>
      <c r="I30" s="20">
        <v>23</v>
      </c>
      <c r="J30" s="20">
        <v>4</v>
      </c>
      <c r="K30" s="20">
        <v>4</v>
      </c>
      <c r="L30" s="20">
        <v>0</v>
      </c>
      <c r="M30" s="20">
        <v>31</v>
      </c>
      <c r="O30" s="84">
        <v>37530</v>
      </c>
      <c r="P30" s="85">
        <f t="shared" si="43"/>
        <v>37200</v>
      </c>
      <c r="Q30" s="85">
        <f t="shared" ca="1" si="44"/>
        <v>37200</v>
      </c>
      <c r="R30" s="85">
        <f t="shared" ca="1" si="44"/>
        <v>7440</v>
      </c>
      <c r="S30" s="85">
        <f t="shared" ca="1" si="44"/>
        <v>0</v>
      </c>
      <c r="T30" s="85">
        <f t="shared" ca="1" si="44"/>
        <v>37200</v>
      </c>
      <c r="U30" s="85">
        <f t="shared" ca="1" si="44"/>
        <v>18600</v>
      </c>
      <c r="V30" s="85">
        <f t="shared" ca="1" si="44"/>
        <v>0</v>
      </c>
      <c r="W30" s="86">
        <f t="shared" ca="1" si="3"/>
        <v>21600</v>
      </c>
      <c r="X30" s="86">
        <f t="shared" ca="1" si="54"/>
        <v>22032</v>
      </c>
      <c r="Y30" s="86">
        <f t="shared" ca="1" si="54"/>
        <v>0</v>
      </c>
      <c r="Z30" s="86">
        <f t="shared" ca="1" si="54"/>
        <v>0</v>
      </c>
      <c r="AA30" s="86">
        <f t="shared" ca="1" si="54"/>
        <v>0</v>
      </c>
      <c r="AB30" s="86">
        <f t="shared" ca="1" si="54"/>
        <v>0</v>
      </c>
      <c r="AC30" s="86">
        <f t="shared" ca="1" si="54"/>
        <v>0</v>
      </c>
      <c r="AD30" s="86">
        <f t="shared" ca="1" si="54"/>
        <v>0</v>
      </c>
      <c r="AE30" s="86">
        <f t="shared" ca="1" si="54"/>
        <v>0</v>
      </c>
      <c r="AF30" s="86">
        <f t="shared" ca="1" si="54"/>
        <v>0</v>
      </c>
      <c r="AG30" s="86">
        <f t="shared" ca="1" si="54"/>
        <v>0</v>
      </c>
      <c r="AH30" s="86">
        <f t="shared" ca="1" si="54"/>
        <v>0</v>
      </c>
      <c r="AI30" s="86">
        <f t="shared" ca="1" si="54"/>
        <v>0</v>
      </c>
      <c r="AJ30" s="86">
        <f t="shared" ca="1" si="54"/>
        <v>0</v>
      </c>
      <c r="AK30" s="86">
        <f t="shared" ca="1" si="54"/>
        <v>0</v>
      </c>
      <c r="AL30" s="86">
        <f t="shared" ca="1" si="54"/>
        <v>4320</v>
      </c>
      <c r="AM30" s="86">
        <f t="shared" ca="1" si="54"/>
        <v>10800</v>
      </c>
      <c r="AN30" s="86">
        <f t="shared" ca="1" si="54"/>
        <v>10800</v>
      </c>
      <c r="AO30" s="86">
        <f t="shared" ca="1" si="54"/>
        <v>0</v>
      </c>
      <c r="AP30" s="86">
        <f t="shared" ca="1" si="54"/>
        <v>0</v>
      </c>
      <c r="AQ30" s="86">
        <f t="shared" ca="1" si="54"/>
        <v>21600</v>
      </c>
      <c r="AR30" s="86">
        <f t="shared" ca="1" si="54"/>
        <v>0</v>
      </c>
      <c r="AS30" s="86">
        <f t="shared" ca="1" si="54"/>
        <v>0</v>
      </c>
      <c r="AT30" s="86">
        <f t="shared" ca="1" si="46"/>
        <v>0</v>
      </c>
      <c r="AU30" s="86">
        <f t="shared" ca="1" si="46"/>
        <v>0</v>
      </c>
      <c r="AV30" s="86">
        <f t="shared" ca="1" si="46"/>
        <v>0</v>
      </c>
      <c r="AW30" s="87">
        <f t="shared" ca="1" si="46"/>
        <v>0</v>
      </c>
      <c r="AX30" s="101">
        <f t="shared" ca="1" si="5"/>
        <v>228792</v>
      </c>
      <c r="AY30" s="102">
        <f t="shared" ca="1" si="6"/>
        <v>137640</v>
      </c>
      <c r="BA30" s="84">
        <v>37530</v>
      </c>
      <c r="BB30" s="105">
        <f t="shared" si="47"/>
        <v>49</v>
      </c>
      <c r="BC30" s="105">
        <f t="shared" ca="1" si="7"/>
        <v>49</v>
      </c>
      <c r="BD30" s="105">
        <f t="shared" ca="1" si="55"/>
        <v>75.91</v>
      </c>
      <c r="BE30" s="105">
        <f t="shared" ca="1" si="55"/>
        <v>0</v>
      </c>
      <c r="BF30" s="105">
        <f t="shared" ca="1" si="55"/>
        <v>47.15</v>
      </c>
      <c r="BG30" s="105">
        <f t="shared" ca="1" si="55"/>
        <v>43.95</v>
      </c>
      <c r="BH30" s="105">
        <f t="shared" ca="1" si="55"/>
        <v>0</v>
      </c>
      <c r="BI30" s="105">
        <f t="shared" ca="1" si="55"/>
        <v>58.7</v>
      </c>
      <c r="BJ30" s="105">
        <f t="shared" ca="1" si="55"/>
        <v>58.4</v>
      </c>
      <c r="BK30" s="105">
        <f t="shared" ca="1" si="55"/>
        <v>0</v>
      </c>
      <c r="BL30" s="105">
        <f t="shared" ca="1" si="55"/>
        <v>0</v>
      </c>
      <c r="BM30" s="105">
        <f t="shared" ca="1" si="55"/>
        <v>0</v>
      </c>
      <c r="BN30" s="105">
        <f t="shared" ca="1" si="55"/>
        <v>0</v>
      </c>
      <c r="BO30" s="105">
        <f t="shared" ca="1" si="55"/>
        <v>0</v>
      </c>
      <c r="BP30" s="105">
        <f t="shared" ca="1" si="55"/>
        <v>0</v>
      </c>
      <c r="BQ30" s="105">
        <f t="shared" ca="1" si="55"/>
        <v>0</v>
      </c>
      <c r="BR30" s="105">
        <f t="shared" ca="1" si="55"/>
        <v>0</v>
      </c>
      <c r="BS30" s="105">
        <f t="shared" ca="1" si="55"/>
        <v>0</v>
      </c>
      <c r="BT30" s="105">
        <f t="shared" ca="1" si="55"/>
        <v>0</v>
      </c>
      <c r="BU30" s="105">
        <f t="shared" ca="1" si="55"/>
        <v>0</v>
      </c>
      <c r="BV30" s="105">
        <f t="shared" ca="1" si="55"/>
        <v>0</v>
      </c>
      <c r="BW30" s="105">
        <f t="shared" ca="1" si="55"/>
        <v>0</v>
      </c>
      <c r="BX30" s="105">
        <f t="shared" ca="1" si="55"/>
        <v>139</v>
      </c>
      <c r="BY30" s="105">
        <f t="shared" ca="1" si="55"/>
        <v>50</v>
      </c>
      <c r="BZ30" s="105">
        <f t="shared" ca="1" si="55"/>
        <v>50</v>
      </c>
      <c r="CA30" s="105">
        <f t="shared" ca="1" si="55"/>
        <v>0</v>
      </c>
      <c r="CB30" s="105">
        <f t="shared" ca="1" si="55"/>
        <v>0</v>
      </c>
      <c r="CC30" s="105">
        <f t="shared" ca="1" si="55"/>
        <v>46.4</v>
      </c>
      <c r="CD30" s="105">
        <f t="shared" ca="1" si="55"/>
        <v>0</v>
      </c>
      <c r="CE30" s="105">
        <f t="shared" ca="1" si="55"/>
        <v>0</v>
      </c>
      <c r="CF30" s="105">
        <f t="shared" ca="1" si="55"/>
        <v>0</v>
      </c>
      <c r="CG30" s="105">
        <f t="shared" ca="1" si="55"/>
        <v>0</v>
      </c>
      <c r="CH30" s="105">
        <f t="shared" ca="1" si="55"/>
        <v>0</v>
      </c>
      <c r="CI30" s="105">
        <f t="shared" ca="1" si="55"/>
        <v>0</v>
      </c>
      <c r="CK30" s="84">
        <v>37530</v>
      </c>
      <c r="CL30" s="111">
        <f t="shared" si="9"/>
        <v>1822800</v>
      </c>
      <c r="CM30" s="111">
        <f t="shared" ca="1" si="10"/>
        <v>1822800</v>
      </c>
      <c r="CN30" s="111">
        <f t="shared" ca="1" si="11"/>
        <v>564770.4</v>
      </c>
      <c r="CO30" s="111">
        <f t="shared" ca="1" si="12"/>
        <v>0</v>
      </c>
      <c r="CP30" s="111">
        <f t="shared" ca="1" si="13"/>
        <v>1753980</v>
      </c>
      <c r="CQ30" s="111">
        <f t="shared" ca="1" si="14"/>
        <v>817470</v>
      </c>
      <c r="CR30" s="111">
        <f t="shared" ca="1" si="15"/>
        <v>0</v>
      </c>
      <c r="CS30" s="111">
        <f t="shared" ca="1" si="16"/>
        <v>1267920</v>
      </c>
      <c r="CT30" s="111">
        <f t="shared" ca="1" si="17"/>
        <v>1286668.8</v>
      </c>
      <c r="CU30" s="111">
        <f t="shared" ca="1" si="18"/>
        <v>0</v>
      </c>
      <c r="CV30" s="111">
        <f t="shared" ca="1" si="19"/>
        <v>0</v>
      </c>
      <c r="CW30" s="111">
        <f t="shared" ca="1" si="20"/>
        <v>0</v>
      </c>
      <c r="CX30" s="111">
        <f t="shared" ca="1" si="21"/>
        <v>0</v>
      </c>
      <c r="CY30" s="111">
        <f t="shared" ca="1" si="22"/>
        <v>0</v>
      </c>
      <c r="CZ30" s="111">
        <f t="shared" ca="1" si="23"/>
        <v>0</v>
      </c>
      <c r="DA30" s="111">
        <f t="shared" ca="1" si="24"/>
        <v>0</v>
      </c>
      <c r="DB30" s="111">
        <f t="shared" ca="1" si="25"/>
        <v>0</v>
      </c>
      <c r="DC30" s="111">
        <f t="shared" ca="1" si="26"/>
        <v>0</v>
      </c>
      <c r="DD30" s="111">
        <f t="shared" ca="1" si="27"/>
        <v>0</v>
      </c>
      <c r="DE30" s="111">
        <f t="shared" ca="1" si="28"/>
        <v>0</v>
      </c>
      <c r="DF30" s="111">
        <f t="shared" ca="1" si="29"/>
        <v>0</v>
      </c>
      <c r="DG30" s="111">
        <f t="shared" ca="1" si="30"/>
        <v>0</v>
      </c>
      <c r="DH30" s="111">
        <f t="shared" ca="1" si="31"/>
        <v>600480</v>
      </c>
      <c r="DI30" s="111">
        <f t="shared" ca="1" si="32"/>
        <v>540000</v>
      </c>
      <c r="DJ30" s="111">
        <f t="shared" ca="1" si="33"/>
        <v>540000</v>
      </c>
      <c r="DK30" s="111">
        <f t="shared" ca="1" si="34"/>
        <v>0</v>
      </c>
      <c r="DL30" s="111">
        <f t="shared" ca="1" si="35"/>
        <v>0</v>
      </c>
      <c r="DM30" s="111">
        <f t="shared" ca="1" si="36"/>
        <v>1002240</v>
      </c>
      <c r="DN30" s="111">
        <f t="shared" ca="1" si="37"/>
        <v>0</v>
      </c>
      <c r="DO30" s="111">
        <f t="shared" ca="1" si="38"/>
        <v>0</v>
      </c>
      <c r="DP30" s="111">
        <f t="shared" ca="1" si="39"/>
        <v>0</v>
      </c>
      <c r="DQ30" s="111">
        <f t="shared" ca="1" si="40"/>
        <v>0</v>
      </c>
      <c r="DR30" s="111">
        <f t="shared" ca="1" si="41"/>
        <v>0</v>
      </c>
      <c r="DS30" s="102">
        <f t="shared" ca="1" si="42"/>
        <v>0</v>
      </c>
      <c r="DT30" s="113">
        <f t="shared" ca="1" si="49"/>
        <v>52.532995908947868</v>
      </c>
      <c r="DU30" s="114">
        <f t="shared" ca="1" si="50"/>
        <v>49.272162162162168</v>
      </c>
    </row>
    <row r="31" spans="1:125">
      <c r="A31" s="42" t="s">
        <v>77</v>
      </c>
      <c r="B31" s="21" t="s">
        <v>38</v>
      </c>
      <c r="C31" s="21">
        <v>25</v>
      </c>
      <c r="D31" s="47">
        <v>47.15</v>
      </c>
      <c r="E31" s="39">
        <v>37408</v>
      </c>
      <c r="F31" s="39">
        <v>37437</v>
      </c>
      <c r="G31" s="45" t="s">
        <v>7</v>
      </c>
      <c r="I31" s="20">
        <v>20</v>
      </c>
      <c r="J31" s="20">
        <v>5</v>
      </c>
      <c r="K31" s="20">
        <v>4</v>
      </c>
      <c r="L31" s="20">
        <v>1</v>
      </c>
      <c r="M31" s="20">
        <v>30</v>
      </c>
      <c r="O31" s="84">
        <v>37561</v>
      </c>
      <c r="P31" s="85">
        <f t="shared" si="43"/>
        <v>36000</v>
      </c>
      <c r="Q31" s="85">
        <f t="shared" ca="1" si="44"/>
        <v>36000</v>
      </c>
      <c r="R31" s="85">
        <f t="shared" ca="1" si="44"/>
        <v>7200</v>
      </c>
      <c r="S31" s="85">
        <f t="shared" ca="1" si="44"/>
        <v>0</v>
      </c>
      <c r="T31" s="85">
        <f t="shared" ca="1" si="44"/>
        <v>36000</v>
      </c>
      <c r="U31" s="85">
        <f t="shared" ca="1" si="44"/>
        <v>18000</v>
      </c>
      <c r="V31" s="85">
        <f t="shared" ca="1" si="44"/>
        <v>0</v>
      </c>
      <c r="W31" s="86">
        <f t="shared" ca="1" si="3"/>
        <v>20000</v>
      </c>
      <c r="X31" s="86">
        <f t="shared" ca="1" si="54"/>
        <v>20400</v>
      </c>
      <c r="Y31" s="86">
        <f t="shared" ca="1" si="54"/>
        <v>0</v>
      </c>
      <c r="Z31" s="86">
        <f t="shared" ca="1" si="54"/>
        <v>0</v>
      </c>
      <c r="AA31" s="86">
        <f t="shared" ca="1" si="54"/>
        <v>0</v>
      </c>
      <c r="AB31" s="86">
        <f t="shared" ca="1" si="54"/>
        <v>0</v>
      </c>
      <c r="AC31" s="86">
        <f t="shared" ca="1" si="54"/>
        <v>0</v>
      </c>
      <c r="AD31" s="86">
        <f t="shared" ca="1" si="54"/>
        <v>0</v>
      </c>
      <c r="AE31" s="86">
        <f t="shared" ca="1" si="54"/>
        <v>0</v>
      </c>
      <c r="AF31" s="86">
        <f t="shared" ca="1" si="54"/>
        <v>0</v>
      </c>
      <c r="AG31" s="86">
        <f t="shared" ca="1" si="54"/>
        <v>0</v>
      </c>
      <c r="AH31" s="86">
        <f t="shared" ca="1" si="54"/>
        <v>0</v>
      </c>
      <c r="AI31" s="86">
        <f t="shared" ca="1" si="54"/>
        <v>0</v>
      </c>
      <c r="AJ31" s="86">
        <f t="shared" ca="1" si="54"/>
        <v>0</v>
      </c>
      <c r="AK31" s="86">
        <f t="shared" ca="1" si="54"/>
        <v>0</v>
      </c>
      <c r="AL31" s="86">
        <f t="shared" ca="1" si="54"/>
        <v>4000</v>
      </c>
      <c r="AM31" s="86">
        <f t="shared" ca="1" si="54"/>
        <v>10000</v>
      </c>
      <c r="AN31" s="86">
        <f t="shared" ca="1" si="54"/>
        <v>10000</v>
      </c>
      <c r="AO31" s="86">
        <f t="shared" ca="1" si="54"/>
        <v>0</v>
      </c>
      <c r="AP31" s="86">
        <f t="shared" ca="1" si="54"/>
        <v>0</v>
      </c>
      <c r="AQ31" s="86">
        <f t="shared" ca="1" si="54"/>
        <v>20000</v>
      </c>
      <c r="AR31" s="86">
        <f t="shared" ca="1" si="54"/>
        <v>0</v>
      </c>
      <c r="AS31" s="86">
        <f t="shared" ca="1" si="54"/>
        <v>0</v>
      </c>
      <c r="AT31" s="86">
        <f t="shared" ca="1" si="46"/>
        <v>0</v>
      </c>
      <c r="AU31" s="86">
        <f t="shared" ca="1" si="46"/>
        <v>0</v>
      </c>
      <c r="AV31" s="86">
        <f t="shared" ca="1" si="46"/>
        <v>0</v>
      </c>
      <c r="AW31" s="87">
        <f t="shared" ca="1" si="46"/>
        <v>0</v>
      </c>
      <c r="AX31" s="101">
        <f t="shared" ca="1" si="5"/>
        <v>217600</v>
      </c>
      <c r="AY31" s="102">
        <f t="shared" ca="1" si="6"/>
        <v>133200</v>
      </c>
      <c r="BA31" s="84">
        <v>37561</v>
      </c>
      <c r="BB31" s="105">
        <f t="shared" si="47"/>
        <v>49</v>
      </c>
      <c r="BC31" s="105">
        <f t="shared" ca="1" si="7"/>
        <v>49</v>
      </c>
      <c r="BD31" s="105">
        <f t="shared" ca="1" si="55"/>
        <v>75.91</v>
      </c>
      <c r="BE31" s="105">
        <f t="shared" ca="1" si="55"/>
        <v>0</v>
      </c>
      <c r="BF31" s="105">
        <f t="shared" ca="1" si="55"/>
        <v>47.15</v>
      </c>
      <c r="BG31" s="105">
        <f t="shared" ca="1" si="55"/>
        <v>43.95</v>
      </c>
      <c r="BH31" s="105">
        <f t="shared" ca="1" si="55"/>
        <v>0</v>
      </c>
      <c r="BI31" s="105">
        <f t="shared" ca="1" si="55"/>
        <v>58.7</v>
      </c>
      <c r="BJ31" s="105">
        <f t="shared" ca="1" si="55"/>
        <v>58.4</v>
      </c>
      <c r="BK31" s="105">
        <f t="shared" ca="1" si="55"/>
        <v>0</v>
      </c>
      <c r="BL31" s="105">
        <f t="shared" ca="1" si="55"/>
        <v>0</v>
      </c>
      <c r="BM31" s="105">
        <f t="shared" ca="1" si="55"/>
        <v>0</v>
      </c>
      <c r="BN31" s="105">
        <f t="shared" ca="1" si="55"/>
        <v>0</v>
      </c>
      <c r="BO31" s="105">
        <f t="shared" ca="1" si="55"/>
        <v>0</v>
      </c>
      <c r="BP31" s="105">
        <f t="shared" ca="1" si="55"/>
        <v>0</v>
      </c>
      <c r="BQ31" s="105">
        <f t="shared" ca="1" si="55"/>
        <v>0</v>
      </c>
      <c r="BR31" s="105">
        <f t="shared" ca="1" si="55"/>
        <v>0</v>
      </c>
      <c r="BS31" s="105">
        <f t="shared" ca="1" si="55"/>
        <v>0</v>
      </c>
      <c r="BT31" s="105">
        <f t="shared" ca="1" si="55"/>
        <v>0</v>
      </c>
      <c r="BU31" s="105">
        <f t="shared" ca="1" si="55"/>
        <v>0</v>
      </c>
      <c r="BV31" s="105">
        <f t="shared" ca="1" si="55"/>
        <v>0</v>
      </c>
      <c r="BW31" s="105">
        <f t="shared" ca="1" si="55"/>
        <v>0</v>
      </c>
      <c r="BX31" s="105">
        <f t="shared" ca="1" si="55"/>
        <v>139</v>
      </c>
      <c r="BY31" s="105">
        <f t="shared" ca="1" si="55"/>
        <v>50</v>
      </c>
      <c r="BZ31" s="105">
        <f t="shared" ca="1" si="55"/>
        <v>50</v>
      </c>
      <c r="CA31" s="105">
        <f t="shared" ca="1" si="55"/>
        <v>0</v>
      </c>
      <c r="CB31" s="105">
        <f t="shared" ca="1" si="55"/>
        <v>0</v>
      </c>
      <c r="CC31" s="105">
        <f t="shared" ca="1" si="55"/>
        <v>46.4</v>
      </c>
      <c r="CD31" s="105">
        <f t="shared" ca="1" si="55"/>
        <v>0</v>
      </c>
      <c r="CE31" s="105">
        <f t="shared" ca="1" si="55"/>
        <v>0</v>
      </c>
      <c r="CF31" s="105">
        <f t="shared" ca="1" si="55"/>
        <v>0</v>
      </c>
      <c r="CG31" s="105">
        <f t="shared" ca="1" si="55"/>
        <v>0</v>
      </c>
      <c r="CH31" s="105">
        <f t="shared" ca="1" si="55"/>
        <v>0</v>
      </c>
      <c r="CI31" s="105">
        <f t="shared" ca="1" si="55"/>
        <v>0</v>
      </c>
      <c r="CK31" s="84">
        <v>37561</v>
      </c>
      <c r="CL31" s="111">
        <f t="shared" si="9"/>
        <v>1764000</v>
      </c>
      <c r="CM31" s="111">
        <f t="shared" ca="1" si="10"/>
        <v>1764000</v>
      </c>
      <c r="CN31" s="111">
        <f t="shared" ca="1" si="11"/>
        <v>546552</v>
      </c>
      <c r="CO31" s="111">
        <f t="shared" ca="1" si="12"/>
        <v>0</v>
      </c>
      <c r="CP31" s="111">
        <f t="shared" ca="1" si="13"/>
        <v>1697400</v>
      </c>
      <c r="CQ31" s="111">
        <f t="shared" ca="1" si="14"/>
        <v>791100</v>
      </c>
      <c r="CR31" s="111">
        <f t="shared" ca="1" si="15"/>
        <v>0</v>
      </c>
      <c r="CS31" s="111">
        <f t="shared" ca="1" si="16"/>
        <v>1174000</v>
      </c>
      <c r="CT31" s="111">
        <f t="shared" ca="1" si="17"/>
        <v>1191360</v>
      </c>
      <c r="CU31" s="111">
        <f t="shared" ca="1" si="18"/>
        <v>0</v>
      </c>
      <c r="CV31" s="111">
        <f t="shared" ca="1" si="19"/>
        <v>0</v>
      </c>
      <c r="CW31" s="111">
        <f t="shared" ca="1" si="20"/>
        <v>0</v>
      </c>
      <c r="CX31" s="111">
        <f t="shared" ca="1" si="21"/>
        <v>0</v>
      </c>
      <c r="CY31" s="111">
        <f t="shared" ca="1" si="22"/>
        <v>0</v>
      </c>
      <c r="CZ31" s="111">
        <f t="shared" ca="1" si="23"/>
        <v>0</v>
      </c>
      <c r="DA31" s="111">
        <f t="shared" ca="1" si="24"/>
        <v>0</v>
      </c>
      <c r="DB31" s="111">
        <f t="shared" ca="1" si="25"/>
        <v>0</v>
      </c>
      <c r="DC31" s="111">
        <f t="shared" ca="1" si="26"/>
        <v>0</v>
      </c>
      <c r="DD31" s="111">
        <f t="shared" ca="1" si="27"/>
        <v>0</v>
      </c>
      <c r="DE31" s="111">
        <f t="shared" ca="1" si="28"/>
        <v>0</v>
      </c>
      <c r="DF31" s="111">
        <f t="shared" ca="1" si="29"/>
        <v>0</v>
      </c>
      <c r="DG31" s="111">
        <f t="shared" ca="1" si="30"/>
        <v>0</v>
      </c>
      <c r="DH31" s="111">
        <f t="shared" ca="1" si="31"/>
        <v>556000</v>
      </c>
      <c r="DI31" s="111">
        <f t="shared" ca="1" si="32"/>
        <v>500000</v>
      </c>
      <c r="DJ31" s="111">
        <f t="shared" ca="1" si="33"/>
        <v>500000</v>
      </c>
      <c r="DK31" s="111">
        <f t="shared" ca="1" si="34"/>
        <v>0</v>
      </c>
      <c r="DL31" s="111">
        <f t="shared" ca="1" si="35"/>
        <v>0</v>
      </c>
      <c r="DM31" s="111">
        <f t="shared" ca="1" si="36"/>
        <v>928000</v>
      </c>
      <c r="DN31" s="111">
        <f t="shared" ca="1" si="37"/>
        <v>0</v>
      </c>
      <c r="DO31" s="111">
        <f t="shared" ca="1" si="38"/>
        <v>0</v>
      </c>
      <c r="DP31" s="111">
        <f t="shared" ca="1" si="39"/>
        <v>0</v>
      </c>
      <c r="DQ31" s="111">
        <f t="shared" ca="1" si="40"/>
        <v>0</v>
      </c>
      <c r="DR31" s="111">
        <f t="shared" ca="1" si="41"/>
        <v>0</v>
      </c>
      <c r="DS31" s="102">
        <f t="shared" ca="1" si="42"/>
        <v>0</v>
      </c>
      <c r="DT31" s="113">
        <f t="shared" ca="1" si="49"/>
        <v>52.44674632352941</v>
      </c>
      <c r="DU31" s="114">
        <f t="shared" ca="1" si="50"/>
        <v>49.272162162162161</v>
      </c>
    </row>
    <row r="32" spans="1:125">
      <c r="A32" s="42" t="s">
        <v>87</v>
      </c>
      <c r="B32" s="21" t="s">
        <v>38</v>
      </c>
      <c r="C32" s="21">
        <v>50</v>
      </c>
      <c r="D32" s="47">
        <v>46.4</v>
      </c>
      <c r="E32" s="39">
        <v>37438</v>
      </c>
      <c r="F32" s="39">
        <v>37802</v>
      </c>
      <c r="G32" s="45" t="s">
        <v>88</v>
      </c>
      <c r="I32" s="20">
        <v>21</v>
      </c>
      <c r="J32" s="20">
        <v>4</v>
      </c>
      <c r="K32" s="20">
        <v>5</v>
      </c>
      <c r="L32" s="20">
        <v>1</v>
      </c>
      <c r="M32" s="20">
        <v>31</v>
      </c>
      <c r="O32" s="84">
        <v>37591</v>
      </c>
      <c r="P32" s="85">
        <f t="shared" si="43"/>
        <v>37200</v>
      </c>
      <c r="Q32" s="85">
        <f t="shared" ca="1" si="44"/>
        <v>37200</v>
      </c>
      <c r="R32" s="85">
        <f t="shared" ca="1" si="44"/>
        <v>7440</v>
      </c>
      <c r="S32" s="85">
        <f t="shared" ca="1" si="44"/>
        <v>0</v>
      </c>
      <c r="T32" s="85">
        <f t="shared" ca="1" si="44"/>
        <v>37200</v>
      </c>
      <c r="U32" s="85">
        <f t="shared" ca="1" si="44"/>
        <v>18600</v>
      </c>
      <c r="V32" s="85">
        <f t="shared" ca="1" si="44"/>
        <v>0</v>
      </c>
      <c r="W32" s="86">
        <f t="shared" ca="1" si="3"/>
        <v>20000</v>
      </c>
      <c r="X32" s="86">
        <f t="shared" ca="1" si="54"/>
        <v>20400</v>
      </c>
      <c r="Y32" s="86">
        <f t="shared" ca="1" si="54"/>
        <v>0</v>
      </c>
      <c r="Z32" s="86">
        <f t="shared" ca="1" si="54"/>
        <v>0</v>
      </c>
      <c r="AA32" s="86">
        <f t="shared" ca="1" si="54"/>
        <v>0</v>
      </c>
      <c r="AB32" s="86">
        <f t="shared" ca="1" si="54"/>
        <v>0</v>
      </c>
      <c r="AC32" s="86">
        <f t="shared" ca="1" si="54"/>
        <v>0</v>
      </c>
      <c r="AD32" s="86">
        <f t="shared" ca="1" si="54"/>
        <v>0</v>
      </c>
      <c r="AE32" s="86">
        <f t="shared" ca="1" si="54"/>
        <v>0</v>
      </c>
      <c r="AF32" s="86">
        <f t="shared" ca="1" si="54"/>
        <v>0</v>
      </c>
      <c r="AG32" s="86">
        <f t="shared" ca="1" si="54"/>
        <v>0</v>
      </c>
      <c r="AH32" s="86">
        <f t="shared" ca="1" si="54"/>
        <v>0</v>
      </c>
      <c r="AI32" s="86">
        <f t="shared" ca="1" si="54"/>
        <v>0</v>
      </c>
      <c r="AJ32" s="86">
        <f t="shared" ca="1" si="54"/>
        <v>0</v>
      </c>
      <c r="AK32" s="86">
        <f t="shared" ca="1" si="54"/>
        <v>0</v>
      </c>
      <c r="AL32" s="86">
        <f t="shared" ca="1" si="54"/>
        <v>4000</v>
      </c>
      <c r="AM32" s="86">
        <f t="shared" ca="1" si="54"/>
        <v>10000</v>
      </c>
      <c r="AN32" s="86">
        <f t="shared" ca="1" si="54"/>
        <v>10000</v>
      </c>
      <c r="AO32" s="86">
        <f t="shared" ca="1" si="54"/>
        <v>0</v>
      </c>
      <c r="AP32" s="86">
        <f t="shared" ca="1" si="54"/>
        <v>0</v>
      </c>
      <c r="AQ32" s="86">
        <f t="shared" ca="1" si="54"/>
        <v>20000</v>
      </c>
      <c r="AR32" s="86">
        <f t="shared" ca="1" si="54"/>
        <v>0</v>
      </c>
      <c r="AS32" s="86">
        <f t="shared" ca="1" si="54"/>
        <v>0</v>
      </c>
      <c r="AT32" s="86">
        <f t="shared" ca="1" si="46"/>
        <v>0</v>
      </c>
      <c r="AU32" s="86">
        <f t="shared" ca="1" si="46"/>
        <v>0</v>
      </c>
      <c r="AV32" s="86">
        <f t="shared" ca="1" si="46"/>
        <v>0</v>
      </c>
      <c r="AW32" s="87">
        <f t="shared" ca="1" si="46"/>
        <v>0</v>
      </c>
      <c r="AX32" s="101">
        <f t="shared" ca="1" si="5"/>
        <v>222040</v>
      </c>
      <c r="AY32" s="102">
        <f t="shared" ca="1" si="6"/>
        <v>137640</v>
      </c>
      <c r="BA32" s="84">
        <v>37591</v>
      </c>
      <c r="BB32" s="105">
        <f t="shared" si="47"/>
        <v>49</v>
      </c>
      <c r="BC32" s="105">
        <f t="shared" ca="1" si="7"/>
        <v>49</v>
      </c>
      <c r="BD32" s="105">
        <f t="shared" ca="1" si="55"/>
        <v>75.91</v>
      </c>
      <c r="BE32" s="105">
        <f t="shared" ca="1" si="55"/>
        <v>0</v>
      </c>
      <c r="BF32" s="105">
        <f t="shared" ca="1" si="55"/>
        <v>47.15</v>
      </c>
      <c r="BG32" s="105">
        <f t="shared" ca="1" si="55"/>
        <v>43.95</v>
      </c>
      <c r="BH32" s="105">
        <f t="shared" ca="1" si="55"/>
        <v>0</v>
      </c>
      <c r="BI32" s="105">
        <f t="shared" ca="1" si="55"/>
        <v>58.7</v>
      </c>
      <c r="BJ32" s="105">
        <f t="shared" ca="1" si="55"/>
        <v>58.4</v>
      </c>
      <c r="BK32" s="105">
        <f t="shared" ca="1" si="55"/>
        <v>0</v>
      </c>
      <c r="BL32" s="105">
        <f t="shared" ca="1" si="55"/>
        <v>0</v>
      </c>
      <c r="BM32" s="105">
        <f t="shared" ca="1" si="55"/>
        <v>0</v>
      </c>
      <c r="BN32" s="105">
        <f t="shared" ca="1" si="55"/>
        <v>0</v>
      </c>
      <c r="BO32" s="105">
        <f t="shared" ca="1" si="55"/>
        <v>0</v>
      </c>
      <c r="BP32" s="105">
        <f t="shared" ca="1" si="55"/>
        <v>0</v>
      </c>
      <c r="BQ32" s="105">
        <f t="shared" ca="1" si="55"/>
        <v>0</v>
      </c>
      <c r="BR32" s="105">
        <f t="shared" ca="1" si="55"/>
        <v>0</v>
      </c>
      <c r="BS32" s="105">
        <f t="shared" ca="1" si="55"/>
        <v>0</v>
      </c>
      <c r="BT32" s="105">
        <f t="shared" ca="1" si="55"/>
        <v>0</v>
      </c>
      <c r="BU32" s="105">
        <f t="shared" ca="1" si="55"/>
        <v>0</v>
      </c>
      <c r="BV32" s="105">
        <f t="shared" ca="1" si="55"/>
        <v>0</v>
      </c>
      <c r="BW32" s="105">
        <f t="shared" ca="1" si="55"/>
        <v>0</v>
      </c>
      <c r="BX32" s="105">
        <f t="shared" ca="1" si="55"/>
        <v>139</v>
      </c>
      <c r="BY32" s="105">
        <f t="shared" ca="1" si="55"/>
        <v>50</v>
      </c>
      <c r="BZ32" s="105">
        <f t="shared" ca="1" si="55"/>
        <v>50</v>
      </c>
      <c r="CA32" s="105">
        <f t="shared" ca="1" si="55"/>
        <v>0</v>
      </c>
      <c r="CB32" s="105">
        <f t="shared" ca="1" si="55"/>
        <v>0</v>
      </c>
      <c r="CC32" s="105">
        <f t="shared" ca="1" si="55"/>
        <v>46.4</v>
      </c>
      <c r="CD32" s="105">
        <f t="shared" ca="1" si="55"/>
        <v>0</v>
      </c>
      <c r="CE32" s="105">
        <f t="shared" ca="1" si="55"/>
        <v>0</v>
      </c>
      <c r="CF32" s="105">
        <f t="shared" ca="1" si="55"/>
        <v>0</v>
      </c>
      <c r="CG32" s="105">
        <f t="shared" ca="1" si="55"/>
        <v>0</v>
      </c>
      <c r="CH32" s="105">
        <f t="shared" ca="1" si="55"/>
        <v>0</v>
      </c>
      <c r="CI32" s="105">
        <f t="shared" ca="1" si="55"/>
        <v>0</v>
      </c>
      <c r="CK32" s="84">
        <v>37591</v>
      </c>
      <c r="CL32" s="111">
        <f t="shared" si="9"/>
        <v>1822800</v>
      </c>
      <c r="CM32" s="111">
        <f t="shared" ca="1" si="10"/>
        <v>1822800</v>
      </c>
      <c r="CN32" s="111">
        <f t="shared" ca="1" si="11"/>
        <v>564770.4</v>
      </c>
      <c r="CO32" s="111">
        <f t="shared" ca="1" si="12"/>
        <v>0</v>
      </c>
      <c r="CP32" s="111">
        <f t="shared" ca="1" si="13"/>
        <v>1753980</v>
      </c>
      <c r="CQ32" s="111">
        <f t="shared" ca="1" si="14"/>
        <v>817470</v>
      </c>
      <c r="CR32" s="111">
        <f t="shared" ca="1" si="15"/>
        <v>0</v>
      </c>
      <c r="CS32" s="111">
        <f t="shared" ca="1" si="16"/>
        <v>1174000</v>
      </c>
      <c r="CT32" s="111">
        <f t="shared" ca="1" si="17"/>
        <v>1191360</v>
      </c>
      <c r="CU32" s="111">
        <f t="shared" ca="1" si="18"/>
        <v>0</v>
      </c>
      <c r="CV32" s="111">
        <f t="shared" ca="1" si="19"/>
        <v>0</v>
      </c>
      <c r="CW32" s="111">
        <f t="shared" ca="1" si="20"/>
        <v>0</v>
      </c>
      <c r="CX32" s="111">
        <f t="shared" ca="1" si="21"/>
        <v>0</v>
      </c>
      <c r="CY32" s="111">
        <f t="shared" ca="1" si="22"/>
        <v>0</v>
      </c>
      <c r="CZ32" s="111">
        <f t="shared" ca="1" si="23"/>
        <v>0</v>
      </c>
      <c r="DA32" s="111">
        <f t="shared" ca="1" si="24"/>
        <v>0</v>
      </c>
      <c r="DB32" s="111">
        <f t="shared" ca="1" si="25"/>
        <v>0</v>
      </c>
      <c r="DC32" s="111">
        <f t="shared" ca="1" si="26"/>
        <v>0</v>
      </c>
      <c r="DD32" s="111">
        <f t="shared" ca="1" si="27"/>
        <v>0</v>
      </c>
      <c r="DE32" s="111">
        <f t="shared" ca="1" si="28"/>
        <v>0</v>
      </c>
      <c r="DF32" s="111">
        <f t="shared" ca="1" si="29"/>
        <v>0</v>
      </c>
      <c r="DG32" s="111">
        <f t="shared" ca="1" si="30"/>
        <v>0</v>
      </c>
      <c r="DH32" s="111">
        <f t="shared" ca="1" si="31"/>
        <v>556000</v>
      </c>
      <c r="DI32" s="111">
        <f t="shared" ca="1" si="32"/>
        <v>500000</v>
      </c>
      <c r="DJ32" s="111">
        <f t="shared" ca="1" si="33"/>
        <v>500000</v>
      </c>
      <c r="DK32" s="111">
        <f t="shared" ca="1" si="34"/>
        <v>0</v>
      </c>
      <c r="DL32" s="111">
        <f t="shared" ca="1" si="35"/>
        <v>0</v>
      </c>
      <c r="DM32" s="111">
        <f t="shared" ca="1" si="36"/>
        <v>928000</v>
      </c>
      <c r="DN32" s="111">
        <f t="shared" ca="1" si="37"/>
        <v>0</v>
      </c>
      <c r="DO32" s="111">
        <f t="shared" ca="1" si="38"/>
        <v>0</v>
      </c>
      <c r="DP32" s="111">
        <f t="shared" ca="1" si="39"/>
        <v>0</v>
      </c>
      <c r="DQ32" s="111">
        <f t="shared" ca="1" si="40"/>
        <v>0</v>
      </c>
      <c r="DR32" s="111">
        <f t="shared" ca="1" si="41"/>
        <v>0</v>
      </c>
      <c r="DS32" s="102">
        <f t="shared" ca="1" si="42"/>
        <v>0</v>
      </c>
      <c r="DT32" s="113">
        <f t="shared" ca="1" si="49"/>
        <v>52.383266078184114</v>
      </c>
      <c r="DU32" s="114">
        <f t="shared" ca="1" si="50"/>
        <v>49.272162162162168</v>
      </c>
    </row>
    <row r="33" spans="1:125">
      <c r="A33" s="42" t="s">
        <v>77</v>
      </c>
      <c r="B33" s="21" t="s">
        <v>38</v>
      </c>
      <c r="C33" s="21">
        <v>25</v>
      </c>
      <c r="D33" s="47">
        <v>101</v>
      </c>
      <c r="E33" s="39">
        <v>37773</v>
      </c>
      <c r="F33" s="39">
        <v>37894</v>
      </c>
      <c r="G33" s="45" t="s">
        <v>7</v>
      </c>
      <c r="I33" s="20">
        <v>22</v>
      </c>
      <c r="J33" s="20">
        <v>4</v>
      </c>
      <c r="K33" s="20">
        <v>4</v>
      </c>
      <c r="L33" s="20">
        <v>1</v>
      </c>
      <c r="M33" s="20">
        <v>31</v>
      </c>
      <c r="O33" s="84">
        <v>37622</v>
      </c>
      <c r="P33" s="85">
        <f t="shared" si="43"/>
        <v>37200</v>
      </c>
      <c r="Q33" s="85">
        <f t="shared" ca="1" si="44"/>
        <v>37200</v>
      </c>
      <c r="R33" s="85">
        <f t="shared" ca="1" si="44"/>
        <v>7440</v>
      </c>
      <c r="S33" s="85">
        <f t="shared" ca="1" si="44"/>
        <v>0</v>
      </c>
      <c r="T33" s="85">
        <f t="shared" ca="1" si="44"/>
        <v>37200</v>
      </c>
      <c r="U33" s="85">
        <f t="shared" ca="1" si="44"/>
        <v>18600</v>
      </c>
      <c r="V33" s="85">
        <f t="shared" ca="1" si="44"/>
        <v>0</v>
      </c>
      <c r="W33" s="86">
        <f t="shared" ca="1" si="3"/>
        <v>20800</v>
      </c>
      <c r="X33" s="86">
        <f t="shared" ca="1" si="54"/>
        <v>21216</v>
      </c>
      <c r="Y33" s="86">
        <f t="shared" ca="1" si="54"/>
        <v>0</v>
      </c>
      <c r="Z33" s="86">
        <f t="shared" ca="1" si="54"/>
        <v>0</v>
      </c>
      <c r="AA33" s="86">
        <f t="shared" ca="1" si="54"/>
        <v>0</v>
      </c>
      <c r="AB33" s="86">
        <f t="shared" ca="1" si="54"/>
        <v>0</v>
      </c>
      <c r="AC33" s="86">
        <f t="shared" ca="1" si="54"/>
        <v>0</v>
      </c>
      <c r="AD33" s="86">
        <f t="shared" ca="1" si="54"/>
        <v>0</v>
      </c>
      <c r="AE33" s="86">
        <f t="shared" ca="1" si="54"/>
        <v>0</v>
      </c>
      <c r="AF33" s="86">
        <f t="shared" ca="1" si="54"/>
        <v>0</v>
      </c>
      <c r="AG33" s="86">
        <f t="shared" ca="1" si="54"/>
        <v>0</v>
      </c>
      <c r="AH33" s="86">
        <f t="shared" ca="1" si="54"/>
        <v>0</v>
      </c>
      <c r="AI33" s="86">
        <f t="shared" ca="1" si="54"/>
        <v>0</v>
      </c>
      <c r="AJ33" s="86">
        <f t="shared" ca="1" si="54"/>
        <v>0</v>
      </c>
      <c r="AK33" s="86">
        <f t="shared" ca="1" si="54"/>
        <v>0</v>
      </c>
      <c r="AL33" s="86">
        <f t="shared" ca="1" si="54"/>
        <v>0</v>
      </c>
      <c r="AM33" s="86">
        <f t="shared" ca="1" si="54"/>
        <v>0</v>
      </c>
      <c r="AN33" s="86">
        <f t="shared" ca="1" si="54"/>
        <v>0</v>
      </c>
      <c r="AO33" s="86">
        <f t="shared" ca="1" si="54"/>
        <v>0</v>
      </c>
      <c r="AP33" s="86">
        <f t="shared" ca="1" si="54"/>
        <v>0</v>
      </c>
      <c r="AQ33" s="86">
        <f t="shared" ca="1" si="54"/>
        <v>20800</v>
      </c>
      <c r="AR33" s="86">
        <f t="shared" ca="1" si="54"/>
        <v>0</v>
      </c>
      <c r="AS33" s="86">
        <f t="shared" ca="1" si="54"/>
        <v>0</v>
      </c>
      <c r="AT33" s="86">
        <f t="shared" ca="1" si="46"/>
        <v>0</v>
      </c>
      <c r="AU33" s="86">
        <f t="shared" ca="1" si="46"/>
        <v>0</v>
      </c>
      <c r="AV33" s="86">
        <f t="shared" ca="1" si="46"/>
        <v>0</v>
      </c>
      <c r="AW33" s="87">
        <f t="shared" ca="1" si="46"/>
        <v>0</v>
      </c>
      <c r="AX33" s="101">
        <f t="shared" ca="1" si="5"/>
        <v>200456</v>
      </c>
      <c r="AY33" s="102">
        <f t="shared" ca="1" si="6"/>
        <v>137640</v>
      </c>
      <c r="BA33" s="84">
        <v>37622</v>
      </c>
      <c r="BB33" s="105">
        <f t="shared" si="47"/>
        <v>49</v>
      </c>
      <c r="BC33" s="105">
        <f t="shared" ca="1" si="7"/>
        <v>49</v>
      </c>
      <c r="BD33" s="105">
        <f t="shared" ca="1" si="55"/>
        <v>75.91</v>
      </c>
      <c r="BE33" s="105">
        <f t="shared" ca="1" si="55"/>
        <v>0</v>
      </c>
      <c r="BF33" s="105">
        <f t="shared" ca="1" si="55"/>
        <v>47.15</v>
      </c>
      <c r="BG33" s="105">
        <f t="shared" ca="1" si="55"/>
        <v>43.95</v>
      </c>
      <c r="BH33" s="105">
        <f t="shared" ca="1" si="55"/>
        <v>0</v>
      </c>
      <c r="BI33" s="105">
        <f t="shared" ca="1" si="55"/>
        <v>58.7</v>
      </c>
      <c r="BJ33" s="105">
        <f t="shared" ca="1" si="55"/>
        <v>58.4</v>
      </c>
      <c r="BK33" s="105">
        <f t="shared" ca="1" si="55"/>
        <v>0</v>
      </c>
      <c r="BL33" s="105">
        <f t="shared" ca="1" si="55"/>
        <v>0</v>
      </c>
      <c r="BM33" s="105">
        <f t="shared" ca="1" si="55"/>
        <v>0</v>
      </c>
      <c r="BN33" s="105">
        <f t="shared" ca="1" si="55"/>
        <v>0</v>
      </c>
      <c r="BO33" s="105">
        <f t="shared" ca="1" si="55"/>
        <v>0</v>
      </c>
      <c r="BP33" s="105">
        <f t="shared" ca="1" si="55"/>
        <v>0</v>
      </c>
      <c r="BQ33" s="105">
        <f t="shared" ca="1" si="55"/>
        <v>0</v>
      </c>
      <c r="BR33" s="105">
        <f t="shared" ca="1" si="55"/>
        <v>0</v>
      </c>
      <c r="BS33" s="105">
        <f t="shared" ca="1" si="55"/>
        <v>0</v>
      </c>
      <c r="BT33" s="105">
        <f t="shared" ca="1" si="55"/>
        <v>0</v>
      </c>
      <c r="BU33" s="105">
        <f t="shared" ca="1" si="55"/>
        <v>0</v>
      </c>
      <c r="BV33" s="105">
        <f t="shared" ca="1" si="55"/>
        <v>0</v>
      </c>
      <c r="BW33" s="105">
        <f t="shared" ca="1" si="55"/>
        <v>0</v>
      </c>
      <c r="BX33" s="105">
        <f t="shared" ca="1" si="55"/>
        <v>0</v>
      </c>
      <c r="BY33" s="105">
        <f t="shared" ca="1" si="55"/>
        <v>0</v>
      </c>
      <c r="BZ33" s="105">
        <f t="shared" ca="1" si="55"/>
        <v>0</v>
      </c>
      <c r="CA33" s="105">
        <f t="shared" ca="1" si="55"/>
        <v>0</v>
      </c>
      <c r="CB33" s="105">
        <f t="shared" ca="1" si="55"/>
        <v>0</v>
      </c>
      <c r="CC33" s="105">
        <f t="shared" ca="1" si="55"/>
        <v>46.4</v>
      </c>
      <c r="CD33" s="105">
        <f t="shared" ca="1" si="55"/>
        <v>0</v>
      </c>
      <c r="CE33" s="105">
        <f t="shared" ca="1" si="55"/>
        <v>0</v>
      </c>
      <c r="CF33" s="105">
        <f t="shared" ca="1" si="55"/>
        <v>0</v>
      </c>
      <c r="CG33" s="105">
        <f t="shared" ca="1" si="55"/>
        <v>0</v>
      </c>
      <c r="CH33" s="105">
        <f t="shared" ca="1" si="55"/>
        <v>0</v>
      </c>
      <c r="CI33" s="105">
        <f t="shared" ca="1" si="55"/>
        <v>0</v>
      </c>
      <c r="CK33" s="84">
        <v>37622</v>
      </c>
      <c r="CL33" s="111">
        <f t="shared" si="9"/>
        <v>1822800</v>
      </c>
      <c r="CM33" s="111">
        <f t="shared" ca="1" si="10"/>
        <v>1822800</v>
      </c>
      <c r="CN33" s="111">
        <f t="shared" ca="1" si="11"/>
        <v>564770.4</v>
      </c>
      <c r="CO33" s="111">
        <f t="shared" ca="1" si="12"/>
        <v>0</v>
      </c>
      <c r="CP33" s="111">
        <f t="shared" ca="1" si="13"/>
        <v>1753980</v>
      </c>
      <c r="CQ33" s="111">
        <f t="shared" ca="1" si="14"/>
        <v>817470</v>
      </c>
      <c r="CR33" s="111">
        <f t="shared" ca="1" si="15"/>
        <v>0</v>
      </c>
      <c r="CS33" s="111">
        <f t="shared" ca="1" si="16"/>
        <v>1220960</v>
      </c>
      <c r="CT33" s="111">
        <f t="shared" ca="1" si="17"/>
        <v>1239014.3999999999</v>
      </c>
      <c r="CU33" s="111">
        <f t="shared" ca="1" si="18"/>
        <v>0</v>
      </c>
      <c r="CV33" s="111">
        <f t="shared" ca="1" si="19"/>
        <v>0</v>
      </c>
      <c r="CW33" s="111">
        <f t="shared" ca="1" si="20"/>
        <v>0</v>
      </c>
      <c r="CX33" s="111">
        <f t="shared" ca="1" si="21"/>
        <v>0</v>
      </c>
      <c r="CY33" s="111">
        <f t="shared" ca="1" si="22"/>
        <v>0</v>
      </c>
      <c r="CZ33" s="111">
        <f t="shared" ca="1" si="23"/>
        <v>0</v>
      </c>
      <c r="DA33" s="111">
        <f t="shared" ca="1" si="24"/>
        <v>0</v>
      </c>
      <c r="DB33" s="111">
        <f t="shared" ca="1" si="25"/>
        <v>0</v>
      </c>
      <c r="DC33" s="111">
        <f t="shared" ca="1" si="26"/>
        <v>0</v>
      </c>
      <c r="DD33" s="111">
        <f t="shared" ca="1" si="27"/>
        <v>0</v>
      </c>
      <c r="DE33" s="111">
        <f t="shared" ca="1" si="28"/>
        <v>0</v>
      </c>
      <c r="DF33" s="111">
        <f t="shared" ca="1" si="29"/>
        <v>0</v>
      </c>
      <c r="DG33" s="111">
        <f t="shared" ca="1" si="30"/>
        <v>0</v>
      </c>
      <c r="DH33" s="111">
        <f t="shared" ca="1" si="31"/>
        <v>0</v>
      </c>
      <c r="DI33" s="111">
        <f t="shared" ca="1" si="32"/>
        <v>0</v>
      </c>
      <c r="DJ33" s="111">
        <f t="shared" ca="1" si="33"/>
        <v>0</v>
      </c>
      <c r="DK33" s="111">
        <f t="shared" ca="1" si="34"/>
        <v>0</v>
      </c>
      <c r="DL33" s="111">
        <f t="shared" ca="1" si="35"/>
        <v>0</v>
      </c>
      <c r="DM33" s="111">
        <f t="shared" ca="1" si="36"/>
        <v>965120</v>
      </c>
      <c r="DN33" s="111">
        <f t="shared" ca="1" si="37"/>
        <v>0</v>
      </c>
      <c r="DO33" s="111">
        <f t="shared" ca="1" si="38"/>
        <v>0</v>
      </c>
      <c r="DP33" s="111">
        <f t="shared" ca="1" si="39"/>
        <v>0</v>
      </c>
      <c r="DQ33" s="111">
        <f t="shared" ca="1" si="40"/>
        <v>0</v>
      </c>
      <c r="DR33" s="111">
        <f t="shared" ca="1" si="41"/>
        <v>0</v>
      </c>
      <c r="DS33" s="102">
        <f t="shared" ca="1" si="42"/>
        <v>0</v>
      </c>
      <c r="DT33" s="113">
        <f t="shared" ca="1" si="49"/>
        <v>50.918479865905738</v>
      </c>
      <c r="DU33" s="114">
        <f t="shared" ca="1" si="50"/>
        <v>49.272162162162168</v>
      </c>
    </row>
    <row r="34" spans="1:125">
      <c r="A34" s="42" t="s">
        <v>77</v>
      </c>
      <c r="B34" s="21" t="s">
        <v>38</v>
      </c>
      <c r="C34" s="21">
        <v>25</v>
      </c>
      <c r="D34" s="47">
        <v>40.35</v>
      </c>
      <c r="E34" s="39">
        <v>37773</v>
      </c>
      <c r="F34" s="39">
        <v>37437</v>
      </c>
      <c r="G34" s="45" t="s">
        <v>7</v>
      </c>
      <c r="I34" s="20">
        <v>20</v>
      </c>
      <c r="J34" s="20">
        <v>4</v>
      </c>
      <c r="K34" s="20">
        <v>4</v>
      </c>
      <c r="L34" s="20">
        <v>0</v>
      </c>
      <c r="M34" s="20">
        <v>28</v>
      </c>
      <c r="O34" s="84">
        <v>37653</v>
      </c>
      <c r="P34" s="85">
        <f t="shared" si="43"/>
        <v>33600</v>
      </c>
      <c r="Q34" s="85">
        <f t="shared" ca="1" si="44"/>
        <v>33600</v>
      </c>
      <c r="R34" s="85">
        <f t="shared" ca="1" si="44"/>
        <v>6720</v>
      </c>
      <c r="S34" s="85">
        <f t="shared" ca="1" si="44"/>
        <v>0</v>
      </c>
      <c r="T34" s="85">
        <f t="shared" ca="1" si="44"/>
        <v>33600</v>
      </c>
      <c r="U34" s="85">
        <f t="shared" ca="1" si="44"/>
        <v>16800</v>
      </c>
      <c r="V34" s="85">
        <f t="shared" ca="1" si="44"/>
        <v>0</v>
      </c>
      <c r="W34" s="86">
        <f t="shared" ca="1" si="3"/>
        <v>19200</v>
      </c>
      <c r="X34" s="86">
        <f t="shared" ca="1" si="54"/>
        <v>19584</v>
      </c>
      <c r="Y34" s="86">
        <f t="shared" ca="1" si="54"/>
        <v>0</v>
      </c>
      <c r="Z34" s="86">
        <f t="shared" ca="1" si="54"/>
        <v>0</v>
      </c>
      <c r="AA34" s="86">
        <f t="shared" ca="1" si="54"/>
        <v>0</v>
      </c>
      <c r="AB34" s="86">
        <f t="shared" ca="1" si="54"/>
        <v>0</v>
      </c>
      <c r="AC34" s="86">
        <f t="shared" ca="1" si="54"/>
        <v>0</v>
      </c>
      <c r="AD34" s="86">
        <f t="shared" ca="1" si="54"/>
        <v>0</v>
      </c>
      <c r="AE34" s="86">
        <f t="shared" ca="1" si="54"/>
        <v>0</v>
      </c>
      <c r="AF34" s="86">
        <f t="shared" ca="1" si="54"/>
        <v>0</v>
      </c>
      <c r="AG34" s="86">
        <f t="shared" ca="1" si="54"/>
        <v>0</v>
      </c>
      <c r="AH34" s="86">
        <f t="shared" ca="1" si="54"/>
        <v>0</v>
      </c>
      <c r="AI34" s="86">
        <f t="shared" ca="1" si="54"/>
        <v>0</v>
      </c>
      <c r="AJ34" s="86">
        <f t="shared" ca="1" si="54"/>
        <v>0</v>
      </c>
      <c r="AK34" s="86">
        <f t="shared" ca="1" si="54"/>
        <v>0</v>
      </c>
      <c r="AL34" s="86">
        <f t="shared" ca="1" si="54"/>
        <v>0</v>
      </c>
      <c r="AM34" s="86">
        <f t="shared" ca="1" si="54"/>
        <v>0</v>
      </c>
      <c r="AN34" s="86">
        <f t="shared" ca="1" si="54"/>
        <v>0</v>
      </c>
      <c r="AO34" s="86">
        <f t="shared" ca="1" si="54"/>
        <v>0</v>
      </c>
      <c r="AP34" s="86">
        <f t="shared" ca="1" si="54"/>
        <v>0</v>
      </c>
      <c r="AQ34" s="86">
        <f t="shared" ca="1" si="54"/>
        <v>19200</v>
      </c>
      <c r="AR34" s="86">
        <f t="shared" ca="1" si="54"/>
        <v>0</v>
      </c>
      <c r="AS34" s="86">
        <f t="shared" ca="1" si="54"/>
        <v>0</v>
      </c>
      <c r="AT34" s="86">
        <f t="shared" ca="1" si="46"/>
        <v>0</v>
      </c>
      <c r="AU34" s="86">
        <f t="shared" ca="1" si="46"/>
        <v>0</v>
      </c>
      <c r="AV34" s="86">
        <f t="shared" ca="1" si="46"/>
        <v>0</v>
      </c>
      <c r="AW34" s="87">
        <f t="shared" ca="1" si="46"/>
        <v>0</v>
      </c>
      <c r="AX34" s="101">
        <f t="shared" ca="1" si="5"/>
        <v>182304</v>
      </c>
      <c r="AY34" s="102">
        <f t="shared" ca="1" si="6"/>
        <v>124320</v>
      </c>
      <c r="BA34" s="84">
        <v>37653</v>
      </c>
      <c r="BB34" s="105">
        <f t="shared" si="47"/>
        <v>49</v>
      </c>
      <c r="BC34" s="105">
        <f t="shared" ca="1" si="7"/>
        <v>49</v>
      </c>
      <c r="BD34" s="105">
        <f t="shared" ca="1" si="55"/>
        <v>75.91</v>
      </c>
      <c r="BE34" s="105">
        <f t="shared" ca="1" si="55"/>
        <v>0</v>
      </c>
      <c r="BF34" s="105">
        <f t="shared" ca="1" si="55"/>
        <v>47.15</v>
      </c>
      <c r="BG34" s="105">
        <f t="shared" ca="1" si="55"/>
        <v>43.95</v>
      </c>
      <c r="BH34" s="105">
        <f t="shared" ca="1" si="55"/>
        <v>0</v>
      </c>
      <c r="BI34" s="105">
        <f t="shared" ca="1" si="55"/>
        <v>58.7</v>
      </c>
      <c r="BJ34" s="105">
        <f t="shared" ca="1" si="55"/>
        <v>58.4</v>
      </c>
      <c r="BK34" s="105">
        <f t="shared" ca="1" si="55"/>
        <v>0</v>
      </c>
      <c r="BL34" s="105">
        <f t="shared" ca="1" si="55"/>
        <v>0</v>
      </c>
      <c r="BM34" s="105">
        <f t="shared" ca="1" si="55"/>
        <v>0</v>
      </c>
      <c r="BN34" s="105">
        <f t="shared" ca="1" si="55"/>
        <v>0</v>
      </c>
      <c r="BO34" s="105">
        <f t="shared" ca="1" si="55"/>
        <v>0</v>
      </c>
      <c r="BP34" s="105">
        <f t="shared" ca="1" si="55"/>
        <v>0</v>
      </c>
      <c r="BQ34" s="105">
        <f t="shared" ca="1" si="55"/>
        <v>0</v>
      </c>
      <c r="BR34" s="105">
        <f t="shared" ca="1" si="55"/>
        <v>0</v>
      </c>
      <c r="BS34" s="105">
        <f t="shared" ca="1" si="55"/>
        <v>0</v>
      </c>
      <c r="BT34" s="105">
        <f t="shared" ca="1" si="55"/>
        <v>0</v>
      </c>
      <c r="BU34" s="105">
        <f t="shared" ca="1" si="55"/>
        <v>0</v>
      </c>
      <c r="BV34" s="105">
        <f t="shared" ca="1" si="55"/>
        <v>0</v>
      </c>
      <c r="BW34" s="105">
        <f t="shared" ca="1" si="55"/>
        <v>0</v>
      </c>
      <c r="BX34" s="105">
        <f t="shared" ca="1" si="55"/>
        <v>0</v>
      </c>
      <c r="BY34" s="105">
        <f t="shared" ca="1" si="55"/>
        <v>0</v>
      </c>
      <c r="BZ34" s="105">
        <f t="shared" ca="1" si="55"/>
        <v>0</v>
      </c>
      <c r="CA34" s="105">
        <f t="shared" ca="1" si="55"/>
        <v>0</v>
      </c>
      <c r="CB34" s="105">
        <f t="shared" ca="1" si="55"/>
        <v>0</v>
      </c>
      <c r="CC34" s="105">
        <f t="shared" ca="1" si="55"/>
        <v>46.4</v>
      </c>
      <c r="CD34" s="105">
        <f t="shared" ca="1" si="55"/>
        <v>0</v>
      </c>
      <c r="CE34" s="105">
        <f t="shared" ca="1" si="55"/>
        <v>0</v>
      </c>
      <c r="CF34" s="105">
        <f t="shared" ca="1" si="55"/>
        <v>0</v>
      </c>
      <c r="CG34" s="105">
        <f t="shared" ca="1" si="55"/>
        <v>0</v>
      </c>
      <c r="CH34" s="105">
        <f t="shared" ca="1" si="55"/>
        <v>0</v>
      </c>
      <c r="CI34" s="105">
        <f t="shared" ca="1" si="55"/>
        <v>0</v>
      </c>
      <c r="CK34" s="84">
        <v>37653</v>
      </c>
      <c r="CL34" s="111">
        <f t="shared" si="9"/>
        <v>1646400</v>
      </c>
      <c r="CM34" s="111">
        <f t="shared" ca="1" si="10"/>
        <v>1646400</v>
      </c>
      <c r="CN34" s="111">
        <f t="shared" ca="1" si="11"/>
        <v>510115.19999999995</v>
      </c>
      <c r="CO34" s="111">
        <f t="shared" ca="1" si="12"/>
        <v>0</v>
      </c>
      <c r="CP34" s="111">
        <f t="shared" ca="1" si="13"/>
        <v>1584240</v>
      </c>
      <c r="CQ34" s="111">
        <f t="shared" ca="1" si="14"/>
        <v>738360</v>
      </c>
      <c r="CR34" s="111">
        <f t="shared" ca="1" si="15"/>
        <v>0</v>
      </c>
      <c r="CS34" s="111">
        <f t="shared" ca="1" si="16"/>
        <v>1127040</v>
      </c>
      <c r="CT34" s="111">
        <f t="shared" ca="1" si="17"/>
        <v>1143705.5999999999</v>
      </c>
      <c r="CU34" s="111">
        <f t="shared" ca="1" si="18"/>
        <v>0</v>
      </c>
      <c r="CV34" s="111">
        <f t="shared" ca="1" si="19"/>
        <v>0</v>
      </c>
      <c r="CW34" s="111">
        <f t="shared" ca="1" si="20"/>
        <v>0</v>
      </c>
      <c r="CX34" s="111">
        <f t="shared" ca="1" si="21"/>
        <v>0</v>
      </c>
      <c r="CY34" s="111">
        <f t="shared" ca="1" si="22"/>
        <v>0</v>
      </c>
      <c r="CZ34" s="111">
        <f t="shared" ca="1" si="23"/>
        <v>0</v>
      </c>
      <c r="DA34" s="111">
        <f t="shared" ca="1" si="24"/>
        <v>0</v>
      </c>
      <c r="DB34" s="111">
        <f t="shared" ca="1" si="25"/>
        <v>0</v>
      </c>
      <c r="DC34" s="111">
        <f t="shared" ca="1" si="26"/>
        <v>0</v>
      </c>
      <c r="DD34" s="111">
        <f t="shared" ca="1" si="27"/>
        <v>0</v>
      </c>
      <c r="DE34" s="111">
        <f t="shared" ca="1" si="28"/>
        <v>0</v>
      </c>
      <c r="DF34" s="111">
        <f t="shared" ca="1" si="29"/>
        <v>0</v>
      </c>
      <c r="DG34" s="111">
        <f t="shared" ca="1" si="30"/>
        <v>0</v>
      </c>
      <c r="DH34" s="111">
        <f t="shared" ca="1" si="31"/>
        <v>0</v>
      </c>
      <c r="DI34" s="111">
        <f t="shared" ca="1" si="32"/>
        <v>0</v>
      </c>
      <c r="DJ34" s="111">
        <f t="shared" ca="1" si="33"/>
        <v>0</v>
      </c>
      <c r="DK34" s="111">
        <f t="shared" ca="1" si="34"/>
        <v>0</v>
      </c>
      <c r="DL34" s="111">
        <f t="shared" ca="1" si="35"/>
        <v>0</v>
      </c>
      <c r="DM34" s="111">
        <f t="shared" ca="1" si="36"/>
        <v>890880</v>
      </c>
      <c r="DN34" s="111">
        <f t="shared" ca="1" si="37"/>
        <v>0</v>
      </c>
      <c r="DO34" s="111">
        <f t="shared" ca="1" si="38"/>
        <v>0</v>
      </c>
      <c r="DP34" s="111">
        <f t="shared" ca="1" si="39"/>
        <v>0</v>
      </c>
      <c r="DQ34" s="111">
        <f t="shared" ca="1" si="40"/>
        <v>0</v>
      </c>
      <c r="DR34" s="111">
        <f t="shared" ca="1" si="41"/>
        <v>0</v>
      </c>
      <c r="DS34" s="102">
        <f t="shared" ca="1" si="42"/>
        <v>0</v>
      </c>
      <c r="DT34" s="113">
        <f t="shared" ca="1" si="49"/>
        <v>50.943154291732498</v>
      </c>
      <c r="DU34" s="114">
        <f t="shared" ca="1" si="50"/>
        <v>49.272162162162161</v>
      </c>
    </row>
    <row r="35" spans="1:125">
      <c r="A35" s="42" t="s">
        <v>70</v>
      </c>
      <c r="B35" s="21" t="s">
        <v>45</v>
      </c>
      <c r="C35" s="21">
        <v>12</v>
      </c>
      <c r="D35" s="47">
        <v>120</v>
      </c>
      <c r="E35" s="39">
        <v>36892</v>
      </c>
      <c r="F35" s="39">
        <v>37256</v>
      </c>
      <c r="G35" s="45" t="s">
        <v>7</v>
      </c>
      <c r="I35" s="20">
        <v>21</v>
      </c>
      <c r="J35" s="20">
        <v>5</v>
      </c>
      <c r="K35" s="20">
        <v>5</v>
      </c>
      <c r="L35" s="20">
        <v>0</v>
      </c>
      <c r="M35" s="20">
        <v>31</v>
      </c>
      <c r="O35" s="84">
        <v>37681</v>
      </c>
      <c r="P35" s="85">
        <f t="shared" si="43"/>
        <v>37200</v>
      </c>
      <c r="Q35" s="85">
        <f t="shared" ca="1" si="44"/>
        <v>37200</v>
      </c>
      <c r="R35" s="85">
        <f t="shared" ca="1" si="44"/>
        <v>7440</v>
      </c>
      <c r="S35" s="85">
        <f t="shared" ca="1" si="44"/>
        <v>0</v>
      </c>
      <c r="T35" s="85">
        <f t="shared" ca="1" si="44"/>
        <v>37200</v>
      </c>
      <c r="U35" s="85">
        <f t="shared" ca="1" si="44"/>
        <v>18600</v>
      </c>
      <c r="V35" s="85">
        <f t="shared" ca="1" si="44"/>
        <v>0</v>
      </c>
      <c r="W35" s="86">
        <f t="shared" ca="1" si="3"/>
        <v>20800</v>
      </c>
      <c r="X35" s="86">
        <f t="shared" ca="1" si="54"/>
        <v>21216</v>
      </c>
      <c r="Y35" s="86">
        <f t="shared" ca="1" si="54"/>
        <v>0</v>
      </c>
      <c r="Z35" s="86">
        <f t="shared" ca="1" si="54"/>
        <v>0</v>
      </c>
      <c r="AA35" s="86">
        <f t="shared" ca="1" si="54"/>
        <v>0</v>
      </c>
      <c r="AB35" s="86">
        <f t="shared" ca="1" si="54"/>
        <v>0</v>
      </c>
      <c r="AC35" s="86">
        <f t="shared" ca="1" si="54"/>
        <v>0</v>
      </c>
      <c r="AD35" s="86">
        <f t="shared" ca="1" si="54"/>
        <v>0</v>
      </c>
      <c r="AE35" s="86">
        <f t="shared" ca="1" si="54"/>
        <v>0</v>
      </c>
      <c r="AF35" s="86">
        <f t="shared" ca="1" si="54"/>
        <v>0</v>
      </c>
      <c r="AG35" s="86">
        <f t="shared" ca="1" si="54"/>
        <v>0</v>
      </c>
      <c r="AH35" s="86">
        <f t="shared" ca="1" si="54"/>
        <v>0</v>
      </c>
      <c r="AI35" s="86">
        <f t="shared" ca="1" si="54"/>
        <v>0</v>
      </c>
      <c r="AJ35" s="86">
        <f t="shared" ca="1" si="54"/>
        <v>0</v>
      </c>
      <c r="AK35" s="86">
        <f t="shared" ca="1" si="54"/>
        <v>0</v>
      </c>
      <c r="AL35" s="86">
        <f t="shared" ca="1" si="54"/>
        <v>0</v>
      </c>
      <c r="AM35" s="86">
        <f t="shared" ca="1" si="54"/>
        <v>0</v>
      </c>
      <c r="AN35" s="86">
        <f t="shared" ca="1" si="54"/>
        <v>0</v>
      </c>
      <c r="AO35" s="86">
        <f t="shared" ca="1" si="54"/>
        <v>0</v>
      </c>
      <c r="AP35" s="86">
        <f t="shared" ca="1" si="54"/>
        <v>0</v>
      </c>
      <c r="AQ35" s="86">
        <f t="shared" ca="1" si="54"/>
        <v>20800</v>
      </c>
      <c r="AR35" s="86">
        <f t="shared" ca="1" si="54"/>
        <v>0</v>
      </c>
      <c r="AS35" s="86">
        <f t="shared" ca="1" si="54"/>
        <v>0</v>
      </c>
      <c r="AT35" s="86">
        <f t="shared" ca="1" si="46"/>
        <v>0</v>
      </c>
      <c r="AU35" s="86">
        <f t="shared" ca="1" si="46"/>
        <v>0</v>
      </c>
      <c r="AV35" s="86">
        <f t="shared" ca="1" si="46"/>
        <v>0</v>
      </c>
      <c r="AW35" s="87">
        <f t="shared" ca="1" si="46"/>
        <v>0</v>
      </c>
      <c r="AX35" s="101">
        <f t="shared" ca="1" si="5"/>
        <v>200456</v>
      </c>
      <c r="AY35" s="102">
        <f t="shared" ca="1" si="6"/>
        <v>137640</v>
      </c>
      <c r="BA35" s="84">
        <v>37681</v>
      </c>
      <c r="BB35" s="105">
        <f t="shared" si="47"/>
        <v>49</v>
      </c>
      <c r="BC35" s="105">
        <f t="shared" ca="1" si="7"/>
        <v>49</v>
      </c>
      <c r="BD35" s="105">
        <f t="shared" ca="1" si="55"/>
        <v>75.91</v>
      </c>
      <c r="BE35" s="105">
        <f t="shared" ca="1" si="55"/>
        <v>0</v>
      </c>
      <c r="BF35" s="105">
        <f t="shared" ca="1" si="55"/>
        <v>47.15</v>
      </c>
      <c r="BG35" s="105">
        <f t="shared" ca="1" si="55"/>
        <v>43.95</v>
      </c>
      <c r="BH35" s="105">
        <f t="shared" ca="1" si="55"/>
        <v>0</v>
      </c>
      <c r="BI35" s="105">
        <f t="shared" ca="1" si="55"/>
        <v>58.7</v>
      </c>
      <c r="BJ35" s="105">
        <f t="shared" ca="1" si="55"/>
        <v>58.4</v>
      </c>
      <c r="BK35" s="105">
        <f t="shared" ca="1" si="55"/>
        <v>0</v>
      </c>
      <c r="BL35" s="105">
        <f t="shared" ca="1" si="55"/>
        <v>0</v>
      </c>
      <c r="BM35" s="105">
        <f t="shared" ca="1" si="55"/>
        <v>0</v>
      </c>
      <c r="BN35" s="105">
        <f t="shared" ca="1" si="55"/>
        <v>0</v>
      </c>
      <c r="BO35" s="105">
        <f t="shared" ca="1" si="55"/>
        <v>0</v>
      </c>
      <c r="BP35" s="105">
        <f t="shared" ca="1" si="55"/>
        <v>0</v>
      </c>
      <c r="BQ35" s="105">
        <f t="shared" ca="1" si="55"/>
        <v>0</v>
      </c>
      <c r="BR35" s="105">
        <f t="shared" ca="1" si="55"/>
        <v>0</v>
      </c>
      <c r="BS35" s="105">
        <f t="shared" ca="1" si="55"/>
        <v>0</v>
      </c>
      <c r="BT35" s="105">
        <f t="shared" ca="1" si="55"/>
        <v>0</v>
      </c>
      <c r="BU35" s="105">
        <f t="shared" ca="1" si="55"/>
        <v>0</v>
      </c>
      <c r="BV35" s="105">
        <f t="shared" ca="1" si="55"/>
        <v>0</v>
      </c>
      <c r="BW35" s="105">
        <f t="shared" ca="1" si="55"/>
        <v>0</v>
      </c>
      <c r="BX35" s="105">
        <f t="shared" ca="1" si="55"/>
        <v>0</v>
      </c>
      <c r="BY35" s="105">
        <f t="shared" ca="1" si="55"/>
        <v>0</v>
      </c>
      <c r="BZ35" s="105">
        <f t="shared" ca="1" si="55"/>
        <v>0</v>
      </c>
      <c r="CA35" s="105">
        <f t="shared" ca="1" si="55"/>
        <v>0</v>
      </c>
      <c r="CB35" s="105">
        <f t="shared" ca="1" si="55"/>
        <v>0</v>
      </c>
      <c r="CC35" s="105">
        <f t="shared" ca="1" si="55"/>
        <v>46.4</v>
      </c>
      <c r="CD35" s="105">
        <f t="shared" ca="1" si="55"/>
        <v>0</v>
      </c>
      <c r="CE35" s="105">
        <f t="shared" ca="1" si="55"/>
        <v>0</v>
      </c>
      <c r="CF35" s="105">
        <f t="shared" ca="1" si="55"/>
        <v>0</v>
      </c>
      <c r="CG35" s="105">
        <f t="shared" ca="1" si="55"/>
        <v>0</v>
      </c>
      <c r="CH35" s="105">
        <f t="shared" ca="1" si="55"/>
        <v>0</v>
      </c>
      <c r="CI35" s="105">
        <f t="shared" ca="1" si="55"/>
        <v>0</v>
      </c>
      <c r="CK35" s="84">
        <v>37681</v>
      </c>
      <c r="CL35" s="111">
        <f t="shared" si="9"/>
        <v>1822800</v>
      </c>
      <c r="CM35" s="111">
        <f t="shared" ca="1" si="10"/>
        <v>1822800</v>
      </c>
      <c r="CN35" s="111">
        <f t="shared" ca="1" si="11"/>
        <v>564770.4</v>
      </c>
      <c r="CO35" s="111">
        <f t="shared" ca="1" si="12"/>
        <v>0</v>
      </c>
      <c r="CP35" s="111">
        <f t="shared" ca="1" si="13"/>
        <v>1753980</v>
      </c>
      <c r="CQ35" s="111">
        <f t="shared" ca="1" si="14"/>
        <v>817470</v>
      </c>
      <c r="CR35" s="111">
        <f t="shared" ca="1" si="15"/>
        <v>0</v>
      </c>
      <c r="CS35" s="111">
        <f t="shared" ca="1" si="16"/>
        <v>1220960</v>
      </c>
      <c r="CT35" s="111">
        <f t="shared" ca="1" si="17"/>
        <v>1239014.3999999999</v>
      </c>
      <c r="CU35" s="111">
        <f t="shared" ca="1" si="18"/>
        <v>0</v>
      </c>
      <c r="CV35" s="111">
        <f t="shared" ca="1" si="19"/>
        <v>0</v>
      </c>
      <c r="CW35" s="111">
        <f t="shared" ca="1" si="20"/>
        <v>0</v>
      </c>
      <c r="CX35" s="111">
        <f t="shared" ca="1" si="21"/>
        <v>0</v>
      </c>
      <c r="CY35" s="111">
        <f t="shared" ca="1" si="22"/>
        <v>0</v>
      </c>
      <c r="CZ35" s="111">
        <f t="shared" ca="1" si="23"/>
        <v>0</v>
      </c>
      <c r="DA35" s="111">
        <f t="shared" ca="1" si="24"/>
        <v>0</v>
      </c>
      <c r="DB35" s="111">
        <f t="shared" ca="1" si="25"/>
        <v>0</v>
      </c>
      <c r="DC35" s="111">
        <f t="shared" ca="1" si="26"/>
        <v>0</v>
      </c>
      <c r="DD35" s="111">
        <f t="shared" ca="1" si="27"/>
        <v>0</v>
      </c>
      <c r="DE35" s="111">
        <f t="shared" ca="1" si="28"/>
        <v>0</v>
      </c>
      <c r="DF35" s="111">
        <f t="shared" ca="1" si="29"/>
        <v>0</v>
      </c>
      <c r="DG35" s="111">
        <f t="shared" ca="1" si="30"/>
        <v>0</v>
      </c>
      <c r="DH35" s="111">
        <f t="shared" ca="1" si="31"/>
        <v>0</v>
      </c>
      <c r="DI35" s="111">
        <f t="shared" ca="1" si="32"/>
        <v>0</v>
      </c>
      <c r="DJ35" s="111">
        <f t="shared" ca="1" si="33"/>
        <v>0</v>
      </c>
      <c r="DK35" s="111">
        <f t="shared" ca="1" si="34"/>
        <v>0</v>
      </c>
      <c r="DL35" s="111">
        <f t="shared" ca="1" si="35"/>
        <v>0</v>
      </c>
      <c r="DM35" s="111">
        <f t="shared" ca="1" si="36"/>
        <v>965120</v>
      </c>
      <c r="DN35" s="111">
        <f t="shared" ca="1" si="37"/>
        <v>0</v>
      </c>
      <c r="DO35" s="111">
        <f t="shared" ca="1" si="38"/>
        <v>0</v>
      </c>
      <c r="DP35" s="111">
        <f t="shared" ca="1" si="39"/>
        <v>0</v>
      </c>
      <c r="DQ35" s="111">
        <f t="shared" ca="1" si="40"/>
        <v>0</v>
      </c>
      <c r="DR35" s="111">
        <f t="shared" ca="1" si="41"/>
        <v>0</v>
      </c>
      <c r="DS35" s="102">
        <f t="shared" ca="1" si="42"/>
        <v>0</v>
      </c>
      <c r="DT35" s="113">
        <f t="shared" ca="1" si="49"/>
        <v>50.918479865905738</v>
      </c>
      <c r="DU35" s="114">
        <f t="shared" ca="1" si="50"/>
        <v>49.272162162162168</v>
      </c>
    </row>
    <row r="36" spans="1:125">
      <c r="A36" s="42" t="s">
        <v>70</v>
      </c>
      <c r="B36" s="21" t="s">
        <v>45</v>
      </c>
      <c r="C36" s="47">
        <v>48</v>
      </c>
      <c r="D36" s="47">
        <v>190</v>
      </c>
      <c r="E36" s="39">
        <v>37135</v>
      </c>
      <c r="F36" s="39">
        <v>37164</v>
      </c>
      <c r="G36" s="21" t="s">
        <v>88</v>
      </c>
      <c r="I36" s="20">
        <v>22</v>
      </c>
      <c r="J36" s="20">
        <v>4</v>
      </c>
      <c r="K36" s="20">
        <v>4</v>
      </c>
      <c r="L36" s="20">
        <v>0</v>
      </c>
      <c r="M36" s="20">
        <v>30</v>
      </c>
      <c r="O36" s="84">
        <v>37712</v>
      </c>
      <c r="P36" s="85">
        <f t="shared" si="43"/>
        <v>36000</v>
      </c>
      <c r="Q36" s="85">
        <f t="shared" ca="1" si="44"/>
        <v>36000</v>
      </c>
      <c r="R36" s="85">
        <f t="shared" ca="1" si="44"/>
        <v>7200</v>
      </c>
      <c r="S36" s="85">
        <f t="shared" ca="1" si="44"/>
        <v>0</v>
      </c>
      <c r="T36" s="85">
        <f t="shared" ca="1" si="44"/>
        <v>36000</v>
      </c>
      <c r="U36" s="85">
        <f t="shared" ca="1" si="44"/>
        <v>18000</v>
      </c>
      <c r="V36" s="85">
        <f t="shared" ca="1" si="44"/>
        <v>0</v>
      </c>
      <c r="W36" s="86">
        <f t="shared" ca="1" si="3"/>
        <v>20800</v>
      </c>
      <c r="X36" s="86">
        <f t="shared" ca="1" si="54"/>
        <v>21216</v>
      </c>
      <c r="Y36" s="86">
        <f t="shared" ca="1" si="54"/>
        <v>0</v>
      </c>
      <c r="Z36" s="86">
        <f t="shared" ca="1" si="54"/>
        <v>0</v>
      </c>
      <c r="AA36" s="86">
        <f t="shared" ca="1" si="54"/>
        <v>0</v>
      </c>
      <c r="AB36" s="86">
        <f t="shared" ca="1" si="54"/>
        <v>0</v>
      </c>
      <c r="AC36" s="86">
        <f t="shared" ca="1" si="54"/>
        <v>0</v>
      </c>
      <c r="AD36" s="86">
        <f t="shared" ca="1" si="54"/>
        <v>0</v>
      </c>
      <c r="AE36" s="86">
        <f t="shared" ca="1" si="54"/>
        <v>0</v>
      </c>
      <c r="AF36" s="86">
        <f t="shared" ca="1" si="54"/>
        <v>0</v>
      </c>
      <c r="AG36" s="86">
        <f t="shared" ca="1" si="54"/>
        <v>0</v>
      </c>
      <c r="AH36" s="86">
        <f t="shared" ca="1" si="54"/>
        <v>0</v>
      </c>
      <c r="AI36" s="86">
        <f t="shared" ca="1" si="54"/>
        <v>0</v>
      </c>
      <c r="AJ36" s="86">
        <f t="shared" ca="1" si="54"/>
        <v>0</v>
      </c>
      <c r="AK36" s="86">
        <f t="shared" ca="1" si="54"/>
        <v>0</v>
      </c>
      <c r="AL36" s="86">
        <f t="shared" ca="1" si="54"/>
        <v>0</v>
      </c>
      <c r="AM36" s="86">
        <f t="shared" ca="1" si="54"/>
        <v>0</v>
      </c>
      <c r="AN36" s="86">
        <f t="shared" ca="1" si="54"/>
        <v>0</v>
      </c>
      <c r="AO36" s="86">
        <f t="shared" ca="1" si="54"/>
        <v>0</v>
      </c>
      <c r="AP36" s="86">
        <f t="shared" ca="1" si="54"/>
        <v>0</v>
      </c>
      <c r="AQ36" s="86">
        <f t="shared" ca="1" si="54"/>
        <v>20800</v>
      </c>
      <c r="AR36" s="86">
        <f t="shared" ca="1" si="54"/>
        <v>0</v>
      </c>
      <c r="AS36" s="86">
        <f t="shared" ca="1" si="54"/>
        <v>0</v>
      </c>
      <c r="AT36" s="86">
        <f t="shared" ca="1" si="46"/>
        <v>0</v>
      </c>
      <c r="AU36" s="86">
        <f t="shared" ca="1" si="46"/>
        <v>0</v>
      </c>
      <c r="AV36" s="86">
        <f t="shared" ca="1" si="46"/>
        <v>0</v>
      </c>
      <c r="AW36" s="87">
        <f t="shared" ca="1" si="46"/>
        <v>0</v>
      </c>
      <c r="AX36" s="101">
        <f t="shared" ca="1" si="5"/>
        <v>196016</v>
      </c>
      <c r="AY36" s="102">
        <f t="shared" ca="1" si="6"/>
        <v>133200</v>
      </c>
      <c r="BA36" s="84">
        <v>37712</v>
      </c>
      <c r="BB36" s="105">
        <f t="shared" si="47"/>
        <v>49</v>
      </c>
      <c r="BC36" s="105">
        <f t="shared" ca="1" si="7"/>
        <v>49</v>
      </c>
      <c r="BD36" s="105">
        <f t="shared" ca="1" si="55"/>
        <v>75.91</v>
      </c>
      <c r="BE36" s="105">
        <f t="shared" ca="1" si="55"/>
        <v>0</v>
      </c>
      <c r="BF36" s="105">
        <f t="shared" ca="1" si="55"/>
        <v>47.15</v>
      </c>
      <c r="BG36" s="105">
        <f t="shared" ca="1" si="55"/>
        <v>43.95</v>
      </c>
      <c r="BH36" s="105">
        <f t="shared" ca="1" si="55"/>
        <v>0</v>
      </c>
      <c r="BI36" s="105">
        <f t="shared" ca="1" si="55"/>
        <v>58.7</v>
      </c>
      <c r="BJ36" s="105">
        <f t="shared" ca="1" si="55"/>
        <v>58.4</v>
      </c>
      <c r="BK36" s="105">
        <f t="shared" ca="1" si="55"/>
        <v>0</v>
      </c>
      <c r="BL36" s="105">
        <f t="shared" ca="1" si="55"/>
        <v>0</v>
      </c>
      <c r="BM36" s="105">
        <f t="shared" ca="1" si="55"/>
        <v>0</v>
      </c>
      <c r="BN36" s="105">
        <f t="shared" ca="1" si="55"/>
        <v>0</v>
      </c>
      <c r="BO36" s="105">
        <f t="shared" ca="1" si="55"/>
        <v>0</v>
      </c>
      <c r="BP36" s="105">
        <f t="shared" ca="1" si="55"/>
        <v>0</v>
      </c>
      <c r="BQ36" s="105">
        <f t="shared" ca="1" si="55"/>
        <v>0</v>
      </c>
      <c r="BR36" s="105">
        <f t="shared" ca="1" si="55"/>
        <v>0</v>
      </c>
      <c r="BS36" s="105">
        <f t="shared" ca="1" si="55"/>
        <v>0</v>
      </c>
      <c r="BT36" s="105">
        <f t="shared" ca="1" si="55"/>
        <v>0</v>
      </c>
      <c r="BU36" s="105">
        <f t="shared" ca="1" si="55"/>
        <v>0</v>
      </c>
      <c r="BV36" s="105">
        <f t="shared" ca="1" si="55"/>
        <v>0</v>
      </c>
      <c r="BW36" s="105">
        <f t="shared" ca="1" si="55"/>
        <v>0</v>
      </c>
      <c r="BX36" s="105">
        <f t="shared" ca="1" si="55"/>
        <v>0</v>
      </c>
      <c r="BY36" s="105">
        <f t="shared" ca="1" si="55"/>
        <v>0</v>
      </c>
      <c r="BZ36" s="105">
        <f t="shared" ca="1" si="55"/>
        <v>0</v>
      </c>
      <c r="CA36" s="105">
        <f t="shared" ca="1" si="55"/>
        <v>0</v>
      </c>
      <c r="CB36" s="105">
        <f t="shared" ca="1" si="55"/>
        <v>0</v>
      </c>
      <c r="CC36" s="105">
        <f t="shared" ca="1" si="55"/>
        <v>46.4</v>
      </c>
      <c r="CD36" s="105">
        <f t="shared" ca="1" si="55"/>
        <v>0</v>
      </c>
      <c r="CE36" s="105">
        <f t="shared" ca="1" si="55"/>
        <v>0</v>
      </c>
      <c r="CF36" s="105">
        <f t="shared" ca="1" si="55"/>
        <v>0</v>
      </c>
      <c r="CG36" s="105">
        <f t="shared" ca="1" si="55"/>
        <v>0</v>
      </c>
      <c r="CH36" s="105">
        <f t="shared" ca="1" si="55"/>
        <v>0</v>
      </c>
      <c r="CI36" s="105">
        <f t="shared" ca="1" si="55"/>
        <v>0</v>
      </c>
      <c r="CK36" s="84">
        <v>37712</v>
      </c>
      <c r="CL36" s="111">
        <f t="shared" si="9"/>
        <v>1764000</v>
      </c>
      <c r="CM36" s="111">
        <f t="shared" ca="1" si="10"/>
        <v>1764000</v>
      </c>
      <c r="CN36" s="111">
        <f t="shared" ca="1" si="11"/>
        <v>546552</v>
      </c>
      <c r="CO36" s="111">
        <f t="shared" ca="1" si="12"/>
        <v>0</v>
      </c>
      <c r="CP36" s="111">
        <f t="shared" ca="1" si="13"/>
        <v>1697400</v>
      </c>
      <c r="CQ36" s="111">
        <f t="shared" ca="1" si="14"/>
        <v>791100</v>
      </c>
      <c r="CR36" s="111">
        <f t="shared" ca="1" si="15"/>
        <v>0</v>
      </c>
      <c r="CS36" s="111">
        <f t="shared" ca="1" si="16"/>
        <v>1220960</v>
      </c>
      <c r="CT36" s="111">
        <f t="shared" ca="1" si="17"/>
        <v>1239014.3999999999</v>
      </c>
      <c r="CU36" s="111">
        <f t="shared" ca="1" si="18"/>
        <v>0</v>
      </c>
      <c r="CV36" s="111">
        <f t="shared" ca="1" si="19"/>
        <v>0</v>
      </c>
      <c r="CW36" s="111">
        <f t="shared" ca="1" si="20"/>
        <v>0</v>
      </c>
      <c r="CX36" s="111">
        <f t="shared" ca="1" si="21"/>
        <v>0</v>
      </c>
      <c r="CY36" s="111">
        <f t="shared" ca="1" si="22"/>
        <v>0</v>
      </c>
      <c r="CZ36" s="111">
        <f t="shared" ca="1" si="23"/>
        <v>0</v>
      </c>
      <c r="DA36" s="111">
        <f t="shared" ca="1" si="24"/>
        <v>0</v>
      </c>
      <c r="DB36" s="111">
        <f t="shared" ca="1" si="25"/>
        <v>0</v>
      </c>
      <c r="DC36" s="111">
        <f t="shared" ca="1" si="26"/>
        <v>0</v>
      </c>
      <c r="DD36" s="111">
        <f t="shared" ca="1" si="27"/>
        <v>0</v>
      </c>
      <c r="DE36" s="111">
        <f t="shared" ca="1" si="28"/>
        <v>0</v>
      </c>
      <c r="DF36" s="111">
        <f t="shared" ca="1" si="29"/>
        <v>0</v>
      </c>
      <c r="DG36" s="111">
        <f t="shared" ca="1" si="30"/>
        <v>0</v>
      </c>
      <c r="DH36" s="111">
        <f t="shared" ca="1" si="31"/>
        <v>0</v>
      </c>
      <c r="DI36" s="111">
        <f t="shared" ca="1" si="32"/>
        <v>0</v>
      </c>
      <c r="DJ36" s="111">
        <f t="shared" ca="1" si="33"/>
        <v>0</v>
      </c>
      <c r="DK36" s="111">
        <f t="shared" ca="1" si="34"/>
        <v>0</v>
      </c>
      <c r="DL36" s="111">
        <f t="shared" ca="1" si="35"/>
        <v>0</v>
      </c>
      <c r="DM36" s="111">
        <f t="shared" ca="1" si="36"/>
        <v>965120</v>
      </c>
      <c r="DN36" s="111">
        <f t="shared" ca="1" si="37"/>
        <v>0</v>
      </c>
      <c r="DO36" s="111">
        <f t="shared" ca="1" si="38"/>
        <v>0</v>
      </c>
      <c r="DP36" s="111">
        <f t="shared" ca="1" si="39"/>
        <v>0</v>
      </c>
      <c r="DQ36" s="111">
        <f t="shared" ca="1" si="40"/>
        <v>0</v>
      </c>
      <c r="DR36" s="111">
        <f t="shared" ca="1" si="41"/>
        <v>0</v>
      </c>
      <c r="DS36" s="102">
        <f t="shared" ca="1" si="42"/>
        <v>0</v>
      </c>
      <c r="DT36" s="113">
        <f t="shared" ca="1" si="49"/>
        <v>50.955770957472865</v>
      </c>
      <c r="DU36" s="114">
        <f t="shared" ca="1" si="50"/>
        <v>49.272162162162161</v>
      </c>
    </row>
    <row r="37" spans="1:125">
      <c r="A37" s="42" t="s">
        <v>185</v>
      </c>
      <c r="B37" s="21" t="s">
        <v>45</v>
      </c>
      <c r="C37" s="47">
        <v>50</v>
      </c>
      <c r="D37" s="47">
        <v>113</v>
      </c>
      <c r="E37" s="39">
        <v>37165</v>
      </c>
      <c r="F37" s="39">
        <v>37256</v>
      </c>
      <c r="G37" s="21" t="s">
        <v>93</v>
      </c>
      <c r="I37" s="20">
        <v>21</v>
      </c>
      <c r="J37" s="20">
        <v>5</v>
      </c>
      <c r="K37" s="20">
        <v>4</v>
      </c>
      <c r="L37" s="20">
        <v>1</v>
      </c>
      <c r="M37" s="20">
        <v>31</v>
      </c>
      <c r="O37" s="84">
        <v>37742</v>
      </c>
      <c r="P37" s="85">
        <f t="shared" si="43"/>
        <v>37200</v>
      </c>
      <c r="Q37" s="85">
        <f t="shared" ca="1" si="44"/>
        <v>37200</v>
      </c>
      <c r="R37" s="85">
        <f t="shared" ca="1" si="44"/>
        <v>7440</v>
      </c>
      <c r="S37" s="85">
        <f t="shared" ca="1" si="44"/>
        <v>0</v>
      </c>
      <c r="T37" s="85">
        <f t="shared" ca="1" si="44"/>
        <v>37200</v>
      </c>
      <c r="U37" s="85">
        <f t="shared" ca="1" si="44"/>
        <v>18600</v>
      </c>
      <c r="V37" s="85">
        <f t="shared" ca="1" si="44"/>
        <v>0</v>
      </c>
      <c r="W37" s="86">
        <f t="shared" ref="W37:W68" ca="1" si="56">IF(AND($O37&gt;=OFFSET($E$5,W$3,0),$O37&lt;=OFFSET($F$5,W$3,0)),OFFSET($C$5,W$3,0)*W$2*($I37+$J37),0)</f>
        <v>20800</v>
      </c>
      <c r="X37" s="86">
        <f t="shared" ca="1" si="54"/>
        <v>21216</v>
      </c>
      <c r="Y37" s="86">
        <f t="shared" ca="1" si="54"/>
        <v>0</v>
      </c>
      <c r="Z37" s="86">
        <f t="shared" ca="1" si="54"/>
        <v>0</v>
      </c>
      <c r="AA37" s="86">
        <f t="shared" ca="1" si="54"/>
        <v>0</v>
      </c>
      <c r="AB37" s="86">
        <f t="shared" ca="1" si="54"/>
        <v>0</v>
      </c>
      <c r="AC37" s="86">
        <f t="shared" ca="1" si="54"/>
        <v>0</v>
      </c>
      <c r="AD37" s="86">
        <f t="shared" ca="1" si="54"/>
        <v>0</v>
      </c>
      <c r="AE37" s="86">
        <f t="shared" ca="1" si="54"/>
        <v>0</v>
      </c>
      <c r="AF37" s="86">
        <f t="shared" ca="1" si="54"/>
        <v>0</v>
      </c>
      <c r="AG37" s="86">
        <f t="shared" ca="1" si="54"/>
        <v>0</v>
      </c>
      <c r="AH37" s="86">
        <f t="shared" ca="1" si="54"/>
        <v>0</v>
      </c>
      <c r="AI37" s="86">
        <f t="shared" ca="1" si="54"/>
        <v>0</v>
      </c>
      <c r="AJ37" s="86">
        <f t="shared" ca="1" si="54"/>
        <v>0</v>
      </c>
      <c r="AK37" s="86">
        <f t="shared" ca="1" si="54"/>
        <v>0</v>
      </c>
      <c r="AL37" s="86">
        <f t="shared" ca="1" si="54"/>
        <v>0</v>
      </c>
      <c r="AM37" s="86">
        <f t="shared" ca="1" si="54"/>
        <v>0</v>
      </c>
      <c r="AN37" s="86">
        <f t="shared" ca="1" si="54"/>
        <v>0</v>
      </c>
      <c r="AO37" s="86">
        <f t="shared" ca="1" si="54"/>
        <v>0</v>
      </c>
      <c r="AP37" s="86">
        <f t="shared" ca="1" si="54"/>
        <v>0</v>
      </c>
      <c r="AQ37" s="86">
        <f t="shared" ca="1" si="54"/>
        <v>20800</v>
      </c>
      <c r="AR37" s="86">
        <f t="shared" ca="1" si="54"/>
        <v>0</v>
      </c>
      <c r="AS37" s="86">
        <f t="shared" ca="1" si="54"/>
        <v>0</v>
      </c>
      <c r="AT37" s="86">
        <f t="shared" ca="1" si="46"/>
        <v>0</v>
      </c>
      <c r="AU37" s="86">
        <f t="shared" ca="1" si="46"/>
        <v>0</v>
      </c>
      <c r="AV37" s="86">
        <f t="shared" ca="1" si="46"/>
        <v>0</v>
      </c>
      <c r="AW37" s="87">
        <f t="shared" ca="1" si="46"/>
        <v>0</v>
      </c>
      <c r="AX37" s="101">
        <f t="shared" ref="AX37:AX68" ca="1" si="57">SUM(P37:AS37)</f>
        <v>200456</v>
      </c>
      <c r="AY37" s="102">
        <f t="shared" ref="AY37:AY68" ca="1" si="58">SUM(P37:V37)+SUM(AT37:AW37)</f>
        <v>137640</v>
      </c>
      <c r="BA37" s="84">
        <v>37742</v>
      </c>
      <c r="BB37" s="105">
        <f t="shared" si="47"/>
        <v>49</v>
      </c>
      <c r="BC37" s="105">
        <f t="shared" ref="BC37:BC68" ca="1" si="59">IF(AND($BA37&gt;=OFFSET($E$5,BC$3,0),$BA37&lt;=OFFSET($F$5,BC$3,0)),OFFSET($D$5,BC$3,0),0)</f>
        <v>49</v>
      </c>
      <c r="BD37" s="105">
        <f t="shared" ca="1" si="55"/>
        <v>75.91</v>
      </c>
      <c r="BE37" s="105">
        <f t="shared" ca="1" si="55"/>
        <v>0</v>
      </c>
      <c r="BF37" s="105">
        <f t="shared" ca="1" si="55"/>
        <v>47.15</v>
      </c>
      <c r="BG37" s="105">
        <f t="shared" ca="1" si="55"/>
        <v>43.95</v>
      </c>
      <c r="BH37" s="105">
        <f t="shared" ca="1" si="55"/>
        <v>0</v>
      </c>
      <c r="BI37" s="105">
        <f t="shared" ca="1" si="55"/>
        <v>58.7</v>
      </c>
      <c r="BJ37" s="105">
        <f t="shared" ca="1" si="55"/>
        <v>58.4</v>
      </c>
      <c r="BK37" s="105">
        <f t="shared" ca="1" si="55"/>
        <v>0</v>
      </c>
      <c r="BL37" s="105">
        <f t="shared" ca="1" si="55"/>
        <v>0</v>
      </c>
      <c r="BM37" s="105">
        <f t="shared" ca="1" si="55"/>
        <v>0</v>
      </c>
      <c r="BN37" s="105">
        <f t="shared" ca="1" si="55"/>
        <v>0</v>
      </c>
      <c r="BO37" s="105">
        <f t="shared" ref="BD37:CI45" ca="1" si="60">IF(AND($BA37&gt;=OFFSET($E$5,BO$3,0),$BA37&lt;=OFFSET($F$5,BO$3,0)),OFFSET($D$5,BO$3,0),0)</f>
        <v>0</v>
      </c>
      <c r="BP37" s="105">
        <f t="shared" ca="1" si="60"/>
        <v>0</v>
      </c>
      <c r="BQ37" s="105">
        <f t="shared" ca="1" si="60"/>
        <v>0</v>
      </c>
      <c r="BR37" s="105">
        <f t="shared" ca="1" si="60"/>
        <v>0</v>
      </c>
      <c r="BS37" s="105">
        <f t="shared" ca="1" si="60"/>
        <v>0</v>
      </c>
      <c r="BT37" s="105">
        <f t="shared" ca="1" si="60"/>
        <v>0</v>
      </c>
      <c r="BU37" s="105">
        <f t="shared" ca="1" si="60"/>
        <v>0</v>
      </c>
      <c r="BV37" s="105">
        <f t="shared" ca="1" si="60"/>
        <v>0</v>
      </c>
      <c r="BW37" s="105">
        <f t="shared" ca="1" si="60"/>
        <v>0</v>
      </c>
      <c r="BX37" s="105">
        <f t="shared" ca="1" si="60"/>
        <v>0</v>
      </c>
      <c r="BY37" s="105">
        <f t="shared" ca="1" si="60"/>
        <v>0</v>
      </c>
      <c r="BZ37" s="105">
        <f t="shared" ca="1" si="60"/>
        <v>0</v>
      </c>
      <c r="CA37" s="105">
        <f t="shared" ca="1" si="60"/>
        <v>0</v>
      </c>
      <c r="CB37" s="105">
        <f t="shared" ca="1" si="60"/>
        <v>0</v>
      </c>
      <c r="CC37" s="105">
        <f t="shared" ca="1" si="60"/>
        <v>46.4</v>
      </c>
      <c r="CD37" s="105">
        <f t="shared" ca="1" si="60"/>
        <v>0</v>
      </c>
      <c r="CE37" s="105">
        <f t="shared" ca="1" si="60"/>
        <v>0</v>
      </c>
      <c r="CF37" s="105">
        <f t="shared" ca="1" si="60"/>
        <v>0</v>
      </c>
      <c r="CG37" s="105">
        <f t="shared" ca="1" si="60"/>
        <v>0</v>
      </c>
      <c r="CH37" s="105">
        <f t="shared" ca="1" si="60"/>
        <v>0</v>
      </c>
      <c r="CI37" s="105">
        <f t="shared" ca="1" si="60"/>
        <v>0</v>
      </c>
      <c r="CK37" s="84">
        <v>37742</v>
      </c>
      <c r="CL37" s="111">
        <f t="shared" ref="CL37:CL68" si="61">BB37*P37</f>
        <v>1822800</v>
      </c>
      <c r="CM37" s="111">
        <f t="shared" ref="CM37:CM68" ca="1" si="62">BC37*Q37</f>
        <v>1822800</v>
      </c>
      <c r="CN37" s="111">
        <f t="shared" ref="CN37:CN68" ca="1" si="63">BD37*R37</f>
        <v>564770.4</v>
      </c>
      <c r="CO37" s="111">
        <f t="shared" ref="CO37:CO68" ca="1" si="64">BE37*S37</f>
        <v>0</v>
      </c>
      <c r="CP37" s="111">
        <f t="shared" ref="CP37:CP68" ca="1" si="65">BF37*T37</f>
        <v>1753980</v>
      </c>
      <c r="CQ37" s="111">
        <f t="shared" ref="CQ37:CQ68" ca="1" si="66">BG37*U37</f>
        <v>817470</v>
      </c>
      <c r="CR37" s="111">
        <f t="shared" ref="CR37:CR68" ca="1" si="67">BH37*V37</f>
        <v>0</v>
      </c>
      <c r="CS37" s="111">
        <f t="shared" ref="CS37:CS68" ca="1" si="68">BI37*W37</f>
        <v>1220960</v>
      </c>
      <c r="CT37" s="111">
        <f t="shared" ref="CT37:CT68" ca="1" si="69">BJ37*X37</f>
        <v>1239014.3999999999</v>
      </c>
      <c r="CU37" s="111">
        <f t="shared" ref="CU37:CU68" ca="1" si="70">BK37*Y37</f>
        <v>0</v>
      </c>
      <c r="CV37" s="111">
        <f t="shared" ref="CV37:CV68" ca="1" si="71">BL37*Z37</f>
        <v>0</v>
      </c>
      <c r="CW37" s="111">
        <f t="shared" ref="CW37:CW68" ca="1" si="72">BM37*AA37</f>
        <v>0</v>
      </c>
      <c r="CX37" s="111">
        <f t="shared" ref="CX37:CX68" ca="1" si="73">BN37*AB37</f>
        <v>0</v>
      </c>
      <c r="CY37" s="111">
        <f t="shared" ref="CY37:CY68" ca="1" si="74">BO37*AC37</f>
        <v>0</v>
      </c>
      <c r="CZ37" s="111">
        <f t="shared" ref="CZ37:CZ68" ca="1" si="75">BP37*AD37</f>
        <v>0</v>
      </c>
      <c r="DA37" s="111">
        <f t="shared" ref="DA37:DA68" ca="1" si="76">BQ37*AE37</f>
        <v>0</v>
      </c>
      <c r="DB37" s="111">
        <f t="shared" ref="DB37:DB68" ca="1" si="77">BR37*AF37</f>
        <v>0</v>
      </c>
      <c r="DC37" s="111">
        <f t="shared" ref="DC37:DC68" ca="1" si="78">BS37*AG37</f>
        <v>0</v>
      </c>
      <c r="DD37" s="111">
        <f t="shared" ref="DD37:DD68" ca="1" si="79">BT37*AH37</f>
        <v>0</v>
      </c>
      <c r="DE37" s="111">
        <f t="shared" ref="DE37:DE68" ca="1" si="80">BU37*AI37</f>
        <v>0</v>
      </c>
      <c r="DF37" s="111">
        <f t="shared" ref="DF37:DF68" ca="1" si="81">BV37*AJ37</f>
        <v>0</v>
      </c>
      <c r="DG37" s="111">
        <f t="shared" ref="DG37:DG68" ca="1" si="82">BW37*AK37</f>
        <v>0</v>
      </c>
      <c r="DH37" s="111">
        <f t="shared" ref="DH37:DH68" ca="1" si="83">BX37*AL37</f>
        <v>0</v>
      </c>
      <c r="DI37" s="111">
        <f t="shared" ref="DI37:DI68" ca="1" si="84">BY37*AM37</f>
        <v>0</v>
      </c>
      <c r="DJ37" s="111">
        <f t="shared" ref="DJ37:DJ68" ca="1" si="85">BZ37*AN37</f>
        <v>0</v>
      </c>
      <c r="DK37" s="111">
        <f t="shared" ref="DK37:DK68" ca="1" si="86">CA37*AO37</f>
        <v>0</v>
      </c>
      <c r="DL37" s="111">
        <f t="shared" ref="DL37:DL68" ca="1" si="87">CB37*AP37</f>
        <v>0</v>
      </c>
      <c r="DM37" s="111">
        <f t="shared" ref="DM37:DM68" ca="1" si="88">CC37*AQ37</f>
        <v>965120</v>
      </c>
      <c r="DN37" s="111">
        <f t="shared" ref="DN37:DN68" ca="1" si="89">CD37*AR37</f>
        <v>0</v>
      </c>
      <c r="DO37" s="111">
        <f t="shared" ref="DO37:DO68" ca="1" si="90">CE37*AS37</f>
        <v>0</v>
      </c>
      <c r="DP37" s="111">
        <f t="shared" ref="DP37:DP68" ca="1" si="91">CF37*AT37</f>
        <v>0</v>
      </c>
      <c r="DQ37" s="111">
        <f t="shared" ref="DQ37:DQ68" ca="1" si="92">CG37*AU37</f>
        <v>0</v>
      </c>
      <c r="DR37" s="111">
        <f t="shared" ref="DR37:DR68" ca="1" si="93">CH37*AV37</f>
        <v>0</v>
      </c>
      <c r="DS37" s="102">
        <f t="shared" ref="DS37:DS68" ca="1" si="94">CI37*AW37</f>
        <v>0</v>
      </c>
      <c r="DT37" s="113">
        <f t="shared" ca="1" si="49"/>
        <v>50.918479865905738</v>
      </c>
      <c r="DU37" s="114">
        <f t="shared" ca="1" si="50"/>
        <v>49.272162162162168</v>
      </c>
    </row>
    <row r="38" spans="1:125">
      <c r="A38" s="42" t="s">
        <v>95</v>
      </c>
      <c r="B38" s="21" t="s">
        <v>45</v>
      </c>
      <c r="C38" s="47">
        <v>25</v>
      </c>
      <c r="D38" s="47">
        <v>120</v>
      </c>
      <c r="E38" s="39">
        <v>37438</v>
      </c>
      <c r="F38" s="39">
        <v>37529</v>
      </c>
      <c r="G38" s="21" t="s">
        <v>7</v>
      </c>
      <c r="I38" s="20">
        <v>21</v>
      </c>
      <c r="J38" s="20">
        <v>4</v>
      </c>
      <c r="K38" s="20">
        <v>5</v>
      </c>
      <c r="L38" s="20">
        <v>0</v>
      </c>
      <c r="M38" s="20">
        <v>30</v>
      </c>
      <c r="O38" s="84">
        <v>37773</v>
      </c>
      <c r="P38" s="85">
        <f t="shared" si="43"/>
        <v>36000</v>
      </c>
      <c r="Q38" s="85">
        <f t="shared" ca="1" si="44"/>
        <v>36000</v>
      </c>
      <c r="R38" s="85">
        <f t="shared" ca="1" si="44"/>
        <v>7200</v>
      </c>
      <c r="S38" s="85">
        <f t="shared" ca="1" si="44"/>
        <v>0</v>
      </c>
      <c r="T38" s="85">
        <f t="shared" ca="1" si="44"/>
        <v>36000</v>
      </c>
      <c r="U38" s="85">
        <f t="shared" ca="1" si="44"/>
        <v>18000</v>
      </c>
      <c r="V38" s="85">
        <f t="shared" ca="1" si="44"/>
        <v>0</v>
      </c>
      <c r="W38" s="86">
        <f t="shared" ca="1" si="56"/>
        <v>20000</v>
      </c>
      <c r="X38" s="86">
        <f t="shared" ca="1" si="54"/>
        <v>20400</v>
      </c>
      <c r="Y38" s="86">
        <f t="shared" ca="1" si="54"/>
        <v>0</v>
      </c>
      <c r="Z38" s="86">
        <f t="shared" ca="1" si="54"/>
        <v>0</v>
      </c>
      <c r="AA38" s="86">
        <f t="shared" ca="1" si="54"/>
        <v>0</v>
      </c>
      <c r="AB38" s="86">
        <f t="shared" ca="1" si="54"/>
        <v>0</v>
      </c>
      <c r="AC38" s="86">
        <f t="shared" ca="1" si="54"/>
        <v>0</v>
      </c>
      <c r="AD38" s="86">
        <f t="shared" ca="1" si="54"/>
        <v>0</v>
      </c>
      <c r="AE38" s="86">
        <f t="shared" ca="1" si="54"/>
        <v>0</v>
      </c>
      <c r="AF38" s="86">
        <f t="shared" ca="1" si="54"/>
        <v>0</v>
      </c>
      <c r="AG38" s="86">
        <f t="shared" ca="1" si="54"/>
        <v>0</v>
      </c>
      <c r="AH38" s="86">
        <f t="shared" ca="1" si="54"/>
        <v>0</v>
      </c>
      <c r="AI38" s="86">
        <f t="shared" ca="1" si="54"/>
        <v>0</v>
      </c>
      <c r="AJ38" s="86">
        <f t="shared" ca="1" si="54"/>
        <v>0</v>
      </c>
      <c r="AK38" s="86">
        <f t="shared" ca="1" si="54"/>
        <v>0</v>
      </c>
      <c r="AL38" s="86">
        <f t="shared" ca="1" si="54"/>
        <v>0</v>
      </c>
      <c r="AM38" s="86">
        <f t="shared" ca="1" si="54"/>
        <v>0</v>
      </c>
      <c r="AN38" s="86">
        <f t="shared" ca="1" si="54"/>
        <v>0</v>
      </c>
      <c r="AO38" s="86">
        <f t="shared" ca="1" si="54"/>
        <v>0</v>
      </c>
      <c r="AP38" s="86">
        <f t="shared" ca="1" si="54"/>
        <v>0</v>
      </c>
      <c r="AQ38" s="86">
        <f t="shared" ca="1" si="54"/>
        <v>20000</v>
      </c>
      <c r="AR38" s="86">
        <f t="shared" ca="1" si="54"/>
        <v>10000</v>
      </c>
      <c r="AS38" s="86">
        <f t="shared" ca="1" si="54"/>
        <v>0</v>
      </c>
      <c r="AT38" s="86">
        <f t="shared" ca="1" si="46"/>
        <v>0</v>
      </c>
      <c r="AU38" s="86">
        <f t="shared" ca="1" si="46"/>
        <v>0</v>
      </c>
      <c r="AV38" s="86">
        <f t="shared" ca="1" si="46"/>
        <v>0</v>
      </c>
      <c r="AW38" s="87">
        <f t="shared" ca="1" si="46"/>
        <v>0</v>
      </c>
      <c r="AX38" s="101">
        <f t="shared" ca="1" si="57"/>
        <v>203600</v>
      </c>
      <c r="AY38" s="102">
        <f t="shared" ca="1" si="58"/>
        <v>133200</v>
      </c>
      <c r="BA38" s="84">
        <v>37773</v>
      </c>
      <c r="BB38" s="105">
        <f t="shared" si="47"/>
        <v>49</v>
      </c>
      <c r="BC38" s="105">
        <f t="shared" ca="1" si="59"/>
        <v>49</v>
      </c>
      <c r="BD38" s="105">
        <f t="shared" ca="1" si="60"/>
        <v>75.91</v>
      </c>
      <c r="BE38" s="105">
        <f t="shared" ca="1" si="60"/>
        <v>0</v>
      </c>
      <c r="BF38" s="105">
        <f t="shared" ca="1" si="60"/>
        <v>47.15</v>
      </c>
      <c r="BG38" s="105">
        <f t="shared" ca="1" si="60"/>
        <v>43.95</v>
      </c>
      <c r="BH38" s="105">
        <f t="shared" ca="1" si="60"/>
        <v>0</v>
      </c>
      <c r="BI38" s="105">
        <f t="shared" ca="1" si="60"/>
        <v>58.7</v>
      </c>
      <c r="BJ38" s="105">
        <f t="shared" ca="1" si="60"/>
        <v>58.4</v>
      </c>
      <c r="BK38" s="105">
        <f t="shared" ca="1" si="60"/>
        <v>0</v>
      </c>
      <c r="BL38" s="105">
        <f t="shared" ca="1" si="60"/>
        <v>0</v>
      </c>
      <c r="BM38" s="105">
        <f t="shared" ca="1" si="60"/>
        <v>0</v>
      </c>
      <c r="BN38" s="105">
        <f t="shared" ca="1" si="60"/>
        <v>0</v>
      </c>
      <c r="BO38" s="105">
        <f t="shared" ca="1" si="60"/>
        <v>0</v>
      </c>
      <c r="BP38" s="105">
        <f t="shared" ca="1" si="60"/>
        <v>0</v>
      </c>
      <c r="BQ38" s="105">
        <f t="shared" ca="1" si="60"/>
        <v>0</v>
      </c>
      <c r="BR38" s="105">
        <f t="shared" ca="1" si="60"/>
        <v>0</v>
      </c>
      <c r="BS38" s="105">
        <f t="shared" ca="1" si="60"/>
        <v>0</v>
      </c>
      <c r="BT38" s="105">
        <f t="shared" ca="1" si="60"/>
        <v>0</v>
      </c>
      <c r="BU38" s="105">
        <f t="shared" ca="1" si="60"/>
        <v>0</v>
      </c>
      <c r="BV38" s="105">
        <f t="shared" ca="1" si="60"/>
        <v>0</v>
      </c>
      <c r="BW38" s="105">
        <f t="shared" ca="1" si="60"/>
        <v>0</v>
      </c>
      <c r="BX38" s="105">
        <f t="shared" ca="1" si="60"/>
        <v>0</v>
      </c>
      <c r="BY38" s="105">
        <f t="shared" ca="1" si="60"/>
        <v>0</v>
      </c>
      <c r="BZ38" s="105">
        <f t="shared" ca="1" si="60"/>
        <v>0</v>
      </c>
      <c r="CA38" s="105">
        <f t="shared" ca="1" si="60"/>
        <v>0</v>
      </c>
      <c r="CB38" s="105">
        <f t="shared" ca="1" si="60"/>
        <v>0</v>
      </c>
      <c r="CC38" s="105">
        <f t="shared" ca="1" si="60"/>
        <v>46.4</v>
      </c>
      <c r="CD38" s="105">
        <f t="shared" ca="1" si="60"/>
        <v>101</v>
      </c>
      <c r="CE38" s="105">
        <f t="shared" ca="1" si="60"/>
        <v>0</v>
      </c>
      <c r="CF38" s="105">
        <f t="shared" ca="1" si="60"/>
        <v>0</v>
      </c>
      <c r="CG38" s="105">
        <f t="shared" ca="1" si="60"/>
        <v>0</v>
      </c>
      <c r="CH38" s="105">
        <f t="shared" ca="1" si="60"/>
        <v>0</v>
      </c>
      <c r="CI38" s="105">
        <f t="shared" ca="1" si="60"/>
        <v>0</v>
      </c>
      <c r="CK38" s="84">
        <v>37773</v>
      </c>
      <c r="CL38" s="111">
        <f t="shared" si="61"/>
        <v>1764000</v>
      </c>
      <c r="CM38" s="111">
        <f t="shared" ca="1" si="62"/>
        <v>1764000</v>
      </c>
      <c r="CN38" s="111">
        <f t="shared" ca="1" si="63"/>
        <v>546552</v>
      </c>
      <c r="CO38" s="111">
        <f t="shared" ca="1" si="64"/>
        <v>0</v>
      </c>
      <c r="CP38" s="111">
        <f t="shared" ca="1" si="65"/>
        <v>1697400</v>
      </c>
      <c r="CQ38" s="111">
        <f t="shared" ca="1" si="66"/>
        <v>791100</v>
      </c>
      <c r="CR38" s="111">
        <f t="shared" ca="1" si="67"/>
        <v>0</v>
      </c>
      <c r="CS38" s="111">
        <f t="shared" ca="1" si="68"/>
        <v>1174000</v>
      </c>
      <c r="CT38" s="111">
        <f t="shared" ca="1" si="69"/>
        <v>1191360</v>
      </c>
      <c r="CU38" s="111">
        <f t="shared" ca="1" si="70"/>
        <v>0</v>
      </c>
      <c r="CV38" s="111">
        <f t="shared" ca="1" si="71"/>
        <v>0</v>
      </c>
      <c r="CW38" s="111">
        <f t="shared" ca="1" si="72"/>
        <v>0</v>
      </c>
      <c r="CX38" s="111">
        <f t="shared" ca="1" si="73"/>
        <v>0</v>
      </c>
      <c r="CY38" s="111">
        <f t="shared" ca="1" si="74"/>
        <v>0</v>
      </c>
      <c r="CZ38" s="111">
        <f t="shared" ca="1" si="75"/>
        <v>0</v>
      </c>
      <c r="DA38" s="111">
        <f t="shared" ca="1" si="76"/>
        <v>0</v>
      </c>
      <c r="DB38" s="111">
        <f t="shared" ca="1" si="77"/>
        <v>0</v>
      </c>
      <c r="DC38" s="111">
        <f t="shared" ca="1" si="78"/>
        <v>0</v>
      </c>
      <c r="DD38" s="111">
        <f t="shared" ca="1" si="79"/>
        <v>0</v>
      </c>
      <c r="DE38" s="111">
        <f t="shared" ca="1" si="80"/>
        <v>0</v>
      </c>
      <c r="DF38" s="111">
        <f t="shared" ca="1" si="81"/>
        <v>0</v>
      </c>
      <c r="DG38" s="111">
        <f t="shared" ca="1" si="82"/>
        <v>0</v>
      </c>
      <c r="DH38" s="111">
        <f t="shared" ca="1" si="83"/>
        <v>0</v>
      </c>
      <c r="DI38" s="111">
        <f t="shared" ca="1" si="84"/>
        <v>0</v>
      </c>
      <c r="DJ38" s="111">
        <f t="shared" ca="1" si="85"/>
        <v>0</v>
      </c>
      <c r="DK38" s="111">
        <f t="shared" ca="1" si="86"/>
        <v>0</v>
      </c>
      <c r="DL38" s="111">
        <f t="shared" ca="1" si="87"/>
        <v>0</v>
      </c>
      <c r="DM38" s="111">
        <f t="shared" ca="1" si="88"/>
        <v>928000</v>
      </c>
      <c r="DN38" s="111">
        <f t="shared" ca="1" si="89"/>
        <v>1010000</v>
      </c>
      <c r="DO38" s="111">
        <f t="shared" ca="1" si="90"/>
        <v>0</v>
      </c>
      <c r="DP38" s="111">
        <f t="shared" ca="1" si="91"/>
        <v>0</v>
      </c>
      <c r="DQ38" s="111">
        <f t="shared" ca="1" si="92"/>
        <v>0</v>
      </c>
      <c r="DR38" s="111">
        <f t="shared" ca="1" si="93"/>
        <v>0</v>
      </c>
      <c r="DS38" s="102">
        <f t="shared" ca="1" si="94"/>
        <v>0</v>
      </c>
      <c r="DT38" s="113">
        <f t="shared" ca="1" si="49"/>
        <v>53.371375245579564</v>
      </c>
      <c r="DU38" s="114">
        <f t="shared" ca="1" si="50"/>
        <v>49.272162162162161</v>
      </c>
    </row>
    <row r="39" spans="1:125">
      <c r="A39" s="21"/>
      <c r="C39" s="47"/>
      <c r="G39" s="21"/>
      <c r="I39" s="20">
        <v>22</v>
      </c>
      <c r="J39" s="20">
        <v>4</v>
      </c>
      <c r="K39" s="20">
        <v>4</v>
      </c>
      <c r="L39" s="20">
        <v>1</v>
      </c>
      <c r="M39" s="20">
        <v>31</v>
      </c>
      <c r="O39" s="84">
        <v>37803</v>
      </c>
      <c r="P39" s="85">
        <f t="shared" si="43"/>
        <v>37200</v>
      </c>
      <c r="Q39" s="85">
        <f t="shared" ca="1" si="44"/>
        <v>37200</v>
      </c>
      <c r="R39" s="85">
        <f t="shared" ca="1" si="44"/>
        <v>7440</v>
      </c>
      <c r="S39" s="85">
        <f t="shared" ca="1" si="44"/>
        <v>0</v>
      </c>
      <c r="T39" s="85">
        <f t="shared" ca="1" si="44"/>
        <v>37200</v>
      </c>
      <c r="U39" s="85">
        <f t="shared" ca="1" si="44"/>
        <v>18600</v>
      </c>
      <c r="V39" s="85">
        <f t="shared" ca="1" si="44"/>
        <v>0</v>
      </c>
      <c r="W39" s="86">
        <f t="shared" ca="1" si="56"/>
        <v>20800</v>
      </c>
      <c r="X39" s="86">
        <f t="shared" ca="1" si="54"/>
        <v>21216</v>
      </c>
      <c r="Y39" s="86">
        <f t="shared" ca="1" si="54"/>
        <v>0</v>
      </c>
      <c r="Z39" s="86">
        <f t="shared" ca="1" si="54"/>
        <v>0</v>
      </c>
      <c r="AA39" s="86">
        <f t="shared" ca="1" si="54"/>
        <v>0</v>
      </c>
      <c r="AB39" s="86">
        <f t="shared" ca="1" si="54"/>
        <v>0</v>
      </c>
      <c r="AC39" s="86">
        <f t="shared" ca="1" si="54"/>
        <v>0</v>
      </c>
      <c r="AD39" s="86">
        <f t="shared" ca="1" si="54"/>
        <v>0</v>
      </c>
      <c r="AE39" s="86">
        <f t="shared" ca="1" si="54"/>
        <v>0</v>
      </c>
      <c r="AF39" s="86">
        <f t="shared" ca="1" si="54"/>
        <v>0</v>
      </c>
      <c r="AG39" s="86">
        <f t="shared" ca="1" si="54"/>
        <v>0</v>
      </c>
      <c r="AH39" s="86">
        <f t="shared" ca="1" si="54"/>
        <v>0</v>
      </c>
      <c r="AI39" s="86">
        <f t="shared" ca="1" si="54"/>
        <v>0</v>
      </c>
      <c r="AJ39" s="86">
        <f t="shared" ca="1" si="54"/>
        <v>0</v>
      </c>
      <c r="AK39" s="86">
        <f t="shared" ca="1" si="54"/>
        <v>0</v>
      </c>
      <c r="AL39" s="86">
        <f t="shared" ca="1" si="54"/>
        <v>0</v>
      </c>
      <c r="AM39" s="86">
        <f t="shared" ca="1" si="54"/>
        <v>0</v>
      </c>
      <c r="AN39" s="86">
        <f t="shared" ca="1" si="54"/>
        <v>0</v>
      </c>
      <c r="AO39" s="86">
        <f t="shared" ca="1" si="54"/>
        <v>0</v>
      </c>
      <c r="AP39" s="86">
        <f t="shared" ca="1" si="54"/>
        <v>0</v>
      </c>
      <c r="AQ39" s="86">
        <f t="shared" ca="1" si="54"/>
        <v>0</v>
      </c>
      <c r="AR39" s="86">
        <f t="shared" ca="1" si="54"/>
        <v>10400</v>
      </c>
      <c r="AS39" s="86">
        <f t="shared" ca="1" si="54"/>
        <v>0</v>
      </c>
      <c r="AT39" s="86">
        <f t="shared" ca="1" si="46"/>
        <v>0</v>
      </c>
      <c r="AU39" s="86">
        <f t="shared" ca="1" si="46"/>
        <v>0</v>
      </c>
      <c r="AV39" s="86">
        <f t="shared" ca="1" si="46"/>
        <v>0</v>
      </c>
      <c r="AW39" s="87">
        <f t="shared" ca="1" si="46"/>
        <v>0</v>
      </c>
      <c r="AX39" s="101">
        <f t="shared" ca="1" si="57"/>
        <v>190056</v>
      </c>
      <c r="AY39" s="102">
        <f t="shared" ca="1" si="58"/>
        <v>137640</v>
      </c>
      <c r="BA39" s="84">
        <v>37803</v>
      </c>
      <c r="BB39" s="105">
        <f t="shared" si="47"/>
        <v>49</v>
      </c>
      <c r="BC39" s="105">
        <f t="shared" ca="1" si="59"/>
        <v>49</v>
      </c>
      <c r="BD39" s="105">
        <f t="shared" ca="1" si="60"/>
        <v>75.91</v>
      </c>
      <c r="BE39" s="105">
        <f t="shared" ca="1" si="60"/>
        <v>0</v>
      </c>
      <c r="BF39" s="105">
        <f t="shared" ca="1" si="60"/>
        <v>47.15</v>
      </c>
      <c r="BG39" s="105">
        <f t="shared" ca="1" si="60"/>
        <v>43.95</v>
      </c>
      <c r="BH39" s="105">
        <f t="shared" ca="1" si="60"/>
        <v>0</v>
      </c>
      <c r="BI39" s="105">
        <f t="shared" ca="1" si="60"/>
        <v>58.7</v>
      </c>
      <c r="BJ39" s="105">
        <f t="shared" ca="1" si="60"/>
        <v>58.4</v>
      </c>
      <c r="BK39" s="105">
        <f t="shared" ca="1" si="60"/>
        <v>0</v>
      </c>
      <c r="BL39" s="105">
        <f t="shared" ca="1" si="60"/>
        <v>0</v>
      </c>
      <c r="BM39" s="105">
        <f t="shared" ca="1" si="60"/>
        <v>0</v>
      </c>
      <c r="BN39" s="105">
        <f t="shared" ca="1" si="60"/>
        <v>0</v>
      </c>
      <c r="BO39" s="105">
        <f t="shared" ca="1" si="60"/>
        <v>0</v>
      </c>
      <c r="BP39" s="105">
        <f t="shared" ca="1" si="60"/>
        <v>0</v>
      </c>
      <c r="BQ39" s="105">
        <f t="shared" ca="1" si="60"/>
        <v>0</v>
      </c>
      <c r="BR39" s="105">
        <f t="shared" ca="1" si="60"/>
        <v>0</v>
      </c>
      <c r="BS39" s="105">
        <f t="shared" ca="1" si="60"/>
        <v>0</v>
      </c>
      <c r="BT39" s="105">
        <f t="shared" ca="1" si="60"/>
        <v>0</v>
      </c>
      <c r="BU39" s="105">
        <f t="shared" ca="1" si="60"/>
        <v>0</v>
      </c>
      <c r="BV39" s="105">
        <f t="shared" ca="1" si="60"/>
        <v>0</v>
      </c>
      <c r="BW39" s="105">
        <f t="shared" ca="1" si="60"/>
        <v>0</v>
      </c>
      <c r="BX39" s="105">
        <f t="shared" ca="1" si="60"/>
        <v>0</v>
      </c>
      <c r="BY39" s="105">
        <f t="shared" ca="1" si="60"/>
        <v>0</v>
      </c>
      <c r="BZ39" s="105">
        <f t="shared" ca="1" si="60"/>
        <v>0</v>
      </c>
      <c r="CA39" s="105">
        <f t="shared" ca="1" si="60"/>
        <v>0</v>
      </c>
      <c r="CB39" s="105">
        <f t="shared" ca="1" si="60"/>
        <v>0</v>
      </c>
      <c r="CC39" s="105">
        <f t="shared" ca="1" si="60"/>
        <v>0</v>
      </c>
      <c r="CD39" s="105">
        <f t="shared" ca="1" si="60"/>
        <v>101</v>
      </c>
      <c r="CE39" s="105">
        <f t="shared" ca="1" si="60"/>
        <v>0</v>
      </c>
      <c r="CF39" s="105">
        <f t="shared" ca="1" si="60"/>
        <v>0</v>
      </c>
      <c r="CG39" s="105">
        <f t="shared" ca="1" si="60"/>
        <v>0</v>
      </c>
      <c r="CH39" s="105">
        <f t="shared" ca="1" si="60"/>
        <v>0</v>
      </c>
      <c r="CI39" s="105">
        <f t="shared" ca="1" si="60"/>
        <v>0</v>
      </c>
      <c r="CK39" s="84">
        <v>37803</v>
      </c>
      <c r="CL39" s="111">
        <f t="shared" si="61"/>
        <v>1822800</v>
      </c>
      <c r="CM39" s="111">
        <f t="shared" ca="1" si="62"/>
        <v>1822800</v>
      </c>
      <c r="CN39" s="111">
        <f t="shared" ca="1" si="63"/>
        <v>564770.4</v>
      </c>
      <c r="CO39" s="111">
        <f t="shared" ca="1" si="64"/>
        <v>0</v>
      </c>
      <c r="CP39" s="111">
        <f t="shared" ca="1" si="65"/>
        <v>1753980</v>
      </c>
      <c r="CQ39" s="111">
        <f t="shared" ca="1" si="66"/>
        <v>817470</v>
      </c>
      <c r="CR39" s="111">
        <f t="shared" ca="1" si="67"/>
        <v>0</v>
      </c>
      <c r="CS39" s="111">
        <f t="shared" ca="1" si="68"/>
        <v>1220960</v>
      </c>
      <c r="CT39" s="111">
        <f t="shared" ca="1" si="69"/>
        <v>1239014.3999999999</v>
      </c>
      <c r="CU39" s="111">
        <f t="shared" ca="1" si="70"/>
        <v>0</v>
      </c>
      <c r="CV39" s="111">
        <f t="shared" ca="1" si="71"/>
        <v>0</v>
      </c>
      <c r="CW39" s="111">
        <f t="shared" ca="1" si="72"/>
        <v>0</v>
      </c>
      <c r="CX39" s="111">
        <f t="shared" ca="1" si="73"/>
        <v>0</v>
      </c>
      <c r="CY39" s="111">
        <f t="shared" ca="1" si="74"/>
        <v>0</v>
      </c>
      <c r="CZ39" s="111">
        <f t="shared" ca="1" si="75"/>
        <v>0</v>
      </c>
      <c r="DA39" s="111">
        <f t="shared" ca="1" si="76"/>
        <v>0</v>
      </c>
      <c r="DB39" s="111">
        <f t="shared" ca="1" si="77"/>
        <v>0</v>
      </c>
      <c r="DC39" s="111">
        <f t="shared" ca="1" si="78"/>
        <v>0</v>
      </c>
      <c r="DD39" s="111">
        <f t="shared" ca="1" si="79"/>
        <v>0</v>
      </c>
      <c r="DE39" s="111">
        <f t="shared" ca="1" si="80"/>
        <v>0</v>
      </c>
      <c r="DF39" s="111">
        <f t="shared" ca="1" si="81"/>
        <v>0</v>
      </c>
      <c r="DG39" s="111">
        <f t="shared" ca="1" si="82"/>
        <v>0</v>
      </c>
      <c r="DH39" s="111">
        <f t="shared" ca="1" si="83"/>
        <v>0</v>
      </c>
      <c r="DI39" s="111">
        <f t="shared" ca="1" si="84"/>
        <v>0</v>
      </c>
      <c r="DJ39" s="111">
        <f t="shared" ca="1" si="85"/>
        <v>0</v>
      </c>
      <c r="DK39" s="111">
        <f t="shared" ca="1" si="86"/>
        <v>0</v>
      </c>
      <c r="DL39" s="111">
        <f t="shared" ca="1" si="87"/>
        <v>0</v>
      </c>
      <c r="DM39" s="111">
        <f t="shared" ca="1" si="88"/>
        <v>0</v>
      </c>
      <c r="DN39" s="111">
        <f t="shared" ca="1" si="89"/>
        <v>1050400</v>
      </c>
      <c r="DO39" s="111">
        <f t="shared" ca="1" si="90"/>
        <v>0</v>
      </c>
      <c r="DP39" s="111">
        <f t="shared" ca="1" si="91"/>
        <v>0</v>
      </c>
      <c r="DQ39" s="111">
        <f t="shared" ca="1" si="92"/>
        <v>0</v>
      </c>
      <c r="DR39" s="111">
        <f t="shared" ca="1" si="93"/>
        <v>0</v>
      </c>
      <c r="DS39" s="102">
        <f t="shared" ca="1" si="94"/>
        <v>0</v>
      </c>
      <c r="DT39" s="113">
        <f t="shared" ca="1" si="49"/>
        <v>54.153485288546534</v>
      </c>
      <c r="DU39" s="114">
        <f t="shared" ca="1" si="50"/>
        <v>49.272162162162168</v>
      </c>
    </row>
    <row r="40" spans="1:125">
      <c r="A40" s="21"/>
      <c r="C40" s="47"/>
      <c r="F40" s="45"/>
      <c r="G40" s="21"/>
      <c r="I40" s="20">
        <v>21</v>
      </c>
      <c r="J40" s="20">
        <v>5</v>
      </c>
      <c r="K40" s="20">
        <v>5</v>
      </c>
      <c r="L40" s="20">
        <v>0</v>
      </c>
      <c r="M40" s="20">
        <v>31</v>
      </c>
      <c r="O40" s="84">
        <v>37834</v>
      </c>
      <c r="P40" s="85">
        <f t="shared" si="43"/>
        <v>37200</v>
      </c>
      <c r="Q40" s="85">
        <f t="shared" ca="1" si="44"/>
        <v>37200</v>
      </c>
      <c r="R40" s="85">
        <f t="shared" ca="1" si="44"/>
        <v>7440</v>
      </c>
      <c r="S40" s="85">
        <f t="shared" ca="1" si="44"/>
        <v>0</v>
      </c>
      <c r="T40" s="85">
        <f t="shared" ca="1" si="44"/>
        <v>37200</v>
      </c>
      <c r="U40" s="85">
        <f t="shared" ca="1" si="44"/>
        <v>18600</v>
      </c>
      <c r="V40" s="85">
        <f t="shared" ca="1" si="44"/>
        <v>0</v>
      </c>
      <c r="W40" s="86">
        <f t="shared" ca="1" si="56"/>
        <v>20800</v>
      </c>
      <c r="X40" s="86">
        <f t="shared" ca="1" si="54"/>
        <v>21216</v>
      </c>
      <c r="Y40" s="86">
        <f t="shared" ca="1" si="54"/>
        <v>0</v>
      </c>
      <c r="Z40" s="86">
        <f t="shared" ca="1" si="54"/>
        <v>0</v>
      </c>
      <c r="AA40" s="86">
        <f t="shared" ca="1" si="54"/>
        <v>0</v>
      </c>
      <c r="AB40" s="86">
        <f t="shared" ca="1" si="54"/>
        <v>0</v>
      </c>
      <c r="AC40" s="86">
        <f t="shared" ca="1" si="54"/>
        <v>0</v>
      </c>
      <c r="AD40" s="86">
        <f t="shared" ca="1" si="54"/>
        <v>0</v>
      </c>
      <c r="AE40" s="86">
        <f t="shared" ca="1" si="54"/>
        <v>0</v>
      </c>
      <c r="AF40" s="86">
        <f t="shared" ca="1" si="54"/>
        <v>0</v>
      </c>
      <c r="AG40" s="86">
        <f t="shared" ca="1" si="54"/>
        <v>0</v>
      </c>
      <c r="AH40" s="86">
        <f t="shared" ref="X40:AS52" ca="1" si="95">IF(AND($O40&gt;=OFFSET($E$5,AH$3,0),$O40&lt;=OFFSET($F$5,AH$3,0)),OFFSET($C$5,AH$3,0)*AH$2*($I40+$J40),0)</f>
        <v>0</v>
      </c>
      <c r="AI40" s="86">
        <f t="shared" ca="1" si="95"/>
        <v>0</v>
      </c>
      <c r="AJ40" s="86">
        <f t="shared" ca="1" si="95"/>
        <v>0</v>
      </c>
      <c r="AK40" s="86">
        <f t="shared" ca="1" si="95"/>
        <v>0</v>
      </c>
      <c r="AL40" s="86">
        <f t="shared" ca="1" si="95"/>
        <v>0</v>
      </c>
      <c r="AM40" s="86">
        <f t="shared" ca="1" si="95"/>
        <v>0</v>
      </c>
      <c r="AN40" s="86">
        <f t="shared" ca="1" si="95"/>
        <v>0</v>
      </c>
      <c r="AO40" s="86">
        <f t="shared" ca="1" si="95"/>
        <v>0</v>
      </c>
      <c r="AP40" s="86">
        <f t="shared" ca="1" si="95"/>
        <v>0</v>
      </c>
      <c r="AQ40" s="86">
        <f t="shared" ca="1" si="95"/>
        <v>0</v>
      </c>
      <c r="AR40" s="86">
        <f t="shared" ca="1" si="95"/>
        <v>10400</v>
      </c>
      <c r="AS40" s="86">
        <f t="shared" ca="1" si="95"/>
        <v>0</v>
      </c>
      <c r="AT40" s="86">
        <f t="shared" ca="1" si="46"/>
        <v>0</v>
      </c>
      <c r="AU40" s="86">
        <f t="shared" ca="1" si="46"/>
        <v>0</v>
      </c>
      <c r="AV40" s="86">
        <f t="shared" ca="1" si="46"/>
        <v>0</v>
      </c>
      <c r="AW40" s="87">
        <f t="shared" ca="1" si="46"/>
        <v>0</v>
      </c>
      <c r="AX40" s="101">
        <f t="shared" ca="1" si="57"/>
        <v>190056</v>
      </c>
      <c r="AY40" s="102">
        <f t="shared" ca="1" si="58"/>
        <v>137640</v>
      </c>
      <c r="BA40" s="84">
        <v>37834</v>
      </c>
      <c r="BB40" s="105">
        <f t="shared" si="47"/>
        <v>49</v>
      </c>
      <c r="BC40" s="105">
        <f t="shared" ca="1" si="59"/>
        <v>49</v>
      </c>
      <c r="BD40" s="105">
        <f t="shared" ca="1" si="60"/>
        <v>75.91</v>
      </c>
      <c r="BE40" s="105">
        <f t="shared" ca="1" si="60"/>
        <v>0</v>
      </c>
      <c r="BF40" s="105">
        <f t="shared" ca="1" si="60"/>
        <v>47.15</v>
      </c>
      <c r="BG40" s="105">
        <f t="shared" ca="1" si="60"/>
        <v>43.95</v>
      </c>
      <c r="BH40" s="105">
        <f t="shared" ca="1" si="60"/>
        <v>0</v>
      </c>
      <c r="BI40" s="105">
        <f t="shared" ca="1" si="60"/>
        <v>58.7</v>
      </c>
      <c r="BJ40" s="105">
        <f t="shared" ca="1" si="60"/>
        <v>58.4</v>
      </c>
      <c r="BK40" s="105">
        <f t="shared" ca="1" si="60"/>
        <v>0</v>
      </c>
      <c r="BL40" s="105">
        <f t="shared" ca="1" si="60"/>
        <v>0</v>
      </c>
      <c r="BM40" s="105">
        <f t="shared" ca="1" si="60"/>
        <v>0</v>
      </c>
      <c r="BN40" s="105">
        <f t="shared" ca="1" si="60"/>
        <v>0</v>
      </c>
      <c r="BO40" s="105">
        <f t="shared" ca="1" si="60"/>
        <v>0</v>
      </c>
      <c r="BP40" s="105">
        <f t="shared" ca="1" si="60"/>
        <v>0</v>
      </c>
      <c r="BQ40" s="105">
        <f t="shared" ca="1" si="60"/>
        <v>0</v>
      </c>
      <c r="BR40" s="105">
        <f t="shared" ca="1" si="60"/>
        <v>0</v>
      </c>
      <c r="BS40" s="105">
        <f t="shared" ca="1" si="60"/>
        <v>0</v>
      </c>
      <c r="BT40" s="105">
        <f t="shared" ca="1" si="60"/>
        <v>0</v>
      </c>
      <c r="BU40" s="105">
        <f t="shared" ca="1" si="60"/>
        <v>0</v>
      </c>
      <c r="BV40" s="105">
        <f t="shared" ca="1" si="60"/>
        <v>0</v>
      </c>
      <c r="BW40" s="105">
        <f t="shared" ca="1" si="60"/>
        <v>0</v>
      </c>
      <c r="BX40" s="105">
        <f t="shared" ca="1" si="60"/>
        <v>0</v>
      </c>
      <c r="BY40" s="105">
        <f t="shared" ca="1" si="60"/>
        <v>0</v>
      </c>
      <c r="BZ40" s="105">
        <f t="shared" ca="1" si="60"/>
        <v>0</v>
      </c>
      <c r="CA40" s="105">
        <f t="shared" ca="1" si="60"/>
        <v>0</v>
      </c>
      <c r="CB40" s="105">
        <f t="shared" ca="1" si="60"/>
        <v>0</v>
      </c>
      <c r="CC40" s="105">
        <f t="shared" ca="1" si="60"/>
        <v>0</v>
      </c>
      <c r="CD40" s="105">
        <f t="shared" ca="1" si="60"/>
        <v>101</v>
      </c>
      <c r="CE40" s="105">
        <f t="shared" ca="1" si="60"/>
        <v>0</v>
      </c>
      <c r="CF40" s="105">
        <f t="shared" ca="1" si="60"/>
        <v>0</v>
      </c>
      <c r="CG40" s="105">
        <f t="shared" ca="1" si="60"/>
        <v>0</v>
      </c>
      <c r="CH40" s="105">
        <f t="shared" ca="1" si="60"/>
        <v>0</v>
      </c>
      <c r="CI40" s="105">
        <f t="shared" ca="1" si="60"/>
        <v>0</v>
      </c>
      <c r="CK40" s="84">
        <v>37834</v>
      </c>
      <c r="CL40" s="111">
        <f t="shared" si="61"/>
        <v>1822800</v>
      </c>
      <c r="CM40" s="111">
        <f t="shared" ca="1" si="62"/>
        <v>1822800</v>
      </c>
      <c r="CN40" s="111">
        <f t="shared" ca="1" si="63"/>
        <v>564770.4</v>
      </c>
      <c r="CO40" s="111">
        <f t="shared" ca="1" si="64"/>
        <v>0</v>
      </c>
      <c r="CP40" s="111">
        <f t="shared" ca="1" si="65"/>
        <v>1753980</v>
      </c>
      <c r="CQ40" s="111">
        <f t="shared" ca="1" si="66"/>
        <v>817470</v>
      </c>
      <c r="CR40" s="111">
        <f t="shared" ca="1" si="67"/>
        <v>0</v>
      </c>
      <c r="CS40" s="111">
        <f t="shared" ca="1" si="68"/>
        <v>1220960</v>
      </c>
      <c r="CT40" s="111">
        <f t="shared" ca="1" si="69"/>
        <v>1239014.3999999999</v>
      </c>
      <c r="CU40" s="111">
        <f t="shared" ca="1" si="70"/>
        <v>0</v>
      </c>
      <c r="CV40" s="111">
        <f t="shared" ca="1" si="71"/>
        <v>0</v>
      </c>
      <c r="CW40" s="111">
        <f t="shared" ca="1" si="72"/>
        <v>0</v>
      </c>
      <c r="CX40" s="111">
        <f t="shared" ca="1" si="73"/>
        <v>0</v>
      </c>
      <c r="CY40" s="111">
        <f t="shared" ca="1" si="74"/>
        <v>0</v>
      </c>
      <c r="CZ40" s="111">
        <f t="shared" ca="1" si="75"/>
        <v>0</v>
      </c>
      <c r="DA40" s="111">
        <f t="shared" ca="1" si="76"/>
        <v>0</v>
      </c>
      <c r="DB40" s="111">
        <f t="shared" ca="1" si="77"/>
        <v>0</v>
      </c>
      <c r="DC40" s="111">
        <f t="shared" ca="1" si="78"/>
        <v>0</v>
      </c>
      <c r="DD40" s="111">
        <f t="shared" ca="1" si="79"/>
        <v>0</v>
      </c>
      <c r="DE40" s="111">
        <f t="shared" ca="1" si="80"/>
        <v>0</v>
      </c>
      <c r="DF40" s="111">
        <f t="shared" ca="1" si="81"/>
        <v>0</v>
      </c>
      <c r="DG40" s="111">
        <f t="shared" ca="1" si="82"/>
        <v>0</v>
      </c>
      <c r="DH40" s="111">
        <f t="shared" ca="1" si="83"/>
        <v>0</v>
      </c>
      <c r="DI40" s="111">
        <f t="shared" ca="1" si="84"/>
        <v>0</v>
      </c>
      <c r="DJ40" s="111">
        <f t="shared" ca="1" si="85"/>
        <v>0</v>
      </c>
      <c r="DK40" s="111">
        <f t="shared" ca="1" si="86"/>
        <v>0</v>
      </c>
      <c r="DL40" s="111">
        <f t="shared" ca="1" si="87"/>
        <v>0</v>
      </c>
      <c r="DM40" s="111">
        <f t="shared" ca="1" si="88"/>
        <v>0</v>
      </c>
      <c r="DN40" s="111">
        <f t="shared" ca="1" si="89"/>
        <v>1050400</v>
      </c>
      <c r="DO40" s="111">
        <f t="shared" ca="1" si="90"/>
        <v>0</v>
      </c>
      <c r="DP40" s="111">
        <f t="shared" ca="1" si="91"/>
        <v>0</v>
      </c>
      <c r="DQ40" s="111">
        <f t="shared" ca="1" si="92"/>
        <v>0</v>
      </c>
      <c r="DR40" s="111">
        <f t="shared" ca="1" si="93"/>
        <v>0</v>
      </c>
      <c r="DS40" s="102">
        <f t="shared" ca="1" si="94"/>
        <v>0</v>
      </c>
      <c r="DT40" s="113">
        <f t="shared" ca="1" si="49"/>
        <v>54.153485288546534</v>
      </c>
      <c r="DU40" s="114">
        <f t="shared" ca="1" si="50"/>
        <v>49.272162162162168</v>
      </c>
    </row>
    <row r="41" spans="1:125">
      <c r="A41" s="21"/>
      <c r="C41" s="47" t="s">
        <v>186</v>
      </c>
      <c r="F41" s="45"/>
      <c r="G41" s="21"/>
      <c r="I41" s="20">
        <v>21</v>
      </c>
      <c r="J41" s="20">
        <v>4</v>
      </c>
      <c r="K41" s="20">
        <v>4</v>
      </c>
      <c r="L41" s="20">
        <v>1</v>
      </c>
      <c r="M41" s="20">
        <v>30</v>
      </c>
      <c r="O41" s="84">
        <v>37865</v>
      </c>
      <c r="P41" s="85">
        <f t="shared" si="43"/>
        <v>36000</v>
      </c>
      <c r="Q41" s="85">
        <f t="shared" ca="1" si="44"/>
        <v>36000</v>
      </c>
      <c r="R41" s="85">
        <f t="shared" ca="1" si="44"/>
        <v>7200</v>
      </c>
      <c r="S41" s="85">
        <f t="shared" ca="1" si="44"/>
        <v>0</v>
      </c>
      <c r="T41" s="85">
        <f t="shared" ca="1" si="44"/>
        <v>36000</v>
      </c>
      <c r="U41" s="85">
        <f t="shared" ca="1" si="44"/>
        <v>18000</v>
      </c>
      <c r="V41" s="85">
        <f t="shared" ca="1" si="44"/>
        <v>0</v>
      </c>
      <c r="W41" s="86">
        <f t="shared" ca="1" si="56"/>
        <v>20000</v>
      </c>
      <c r="X41" s="86">
        <f t="shared" ca="1" si="95"/>
        <v>20400</v>
      </c>
      <c r="Y41" s="86">
        <f t="shared" ca="1" si="95"/>
        <v>0</v>
      </c>
      <c r="Z41" s="86">
        <f t="shared" ca="1" si="95"/>
        <v>0</v>
      </c>
      <c r="AA41" s="86">
        <f t="shared" ca="1" si="95"/>
        <v>0</v>
      </c>
      <c r="AB41" s="86">
        <f t="shared" ca="1" si="95"/>
        <v>0</v>
      </c>
      <c r="AC41" s="86">
        <f t="shared" ca="1" si="95"/>
        <v>0</v>
      </c>
      <c r="AD41" s="86">
        <f t="shared" ca="1" si="95"/>
        <v>0</v>
      </c>
      <c r="AE41" s="86">
        <f t="shared" ca="1" si="95"/>
        <v>0</v>
      </c>
      <c r="AF41" s="86">
        <f t="shared" ca="1" si="95"/>
        <v>0</v>
      </c>
      <c r="AG41" s="86">
        <f t="shared" ca="1" si="95"/>
        <v>0</v>
      </c>
      <c r="AH41" s="86">
        <f t="shared" ca="1" si="95"/>
        <v>0</v>
      </c>
      <c r="AI41" s="86">
        <f t="shared" ca="1" si="95"/>
        <v>0</v>
      </c>
      <c r="AJ41" s="86">
        <f t="shared" ca="1" si="95"/>
        <v>0</v>
      </c>
      <c r="AK41" s="86">
        <f t="shared" ca="1" si="95"/>
        <v>0</v>
      </c>
      <c r="AL41" s="86">
        <f t="shared" ca="1" si="95"/>
        <v>0</v>
      </c>
      <c r="AM41" s="86">
        <f t="shared" ca="1" si="95"/>
        <v>0</v>
      </c>
      <c r="AN41" s="86">
        <f t="shared" ca="1" si="95"/>
        <v>0</v>
      </c>
      <c r="AO41" s="86">
        <f t="shared" ca="1" si="95"/>
        <v>0</v>
      </c>
      <c r="AP41" s="86">
        <f t="shared" ca="1" si="95"/>
        <v>0</v>
      </c>
      <c r="AQ41" s="86">
        <f t="shared" ca="1" si="95"/>
        <v>0</v>
      </c>
      <c r="AR41" s="86">
        <f t="shared" ca="1" si="95"/>
        <v>10000</v>
      </c>
      <c r="AS41" s="86">
        <f t="shared" ca="1" si="95"/>
        <v>0</v>
      </c>
      <c r="AT41" s="86">
        <f t="shared" ca="1" si="46"/>
        <v>0</v>
      </c>
      <c r="AU41" s="86">
        <f t="shared" ca="1" si="46"/>
        <v>0</v>
      </c>
      <c r="AV41" s="86">
        <f t="shared" ca="1" si="46"/>
        <v>0</v>
      </c>
      <c r="AW41" s="87">
        <f t="shared" ca="1" si="46"/>
        <v>0</v>
      </c>
      <c r="AX41" s="101">
        <f t="shared" ca="1" si="57"/>
        <v>183600</v>
      </c>
      <c r="AY41" s="102">
        <f t="shared" ca="1" si="58"/>
        <v>133200</v>
      </c>
      <c r="BA41" s="84">
        <v>37865</v>
      </c>
      <c r="BB41" s="105">
        <f t="shared" si="47"/>
        <v>49</v>
      </c>
      <c r="BC41" s="105">
        <f t="shared" ca="1" si="59"/>
        <v>49</v>
      </c>
      <c r="BD41" s="105">
        <f t="shared" ca="1" si="60"/>
        <v>75.91</v>
      </c>
      <c r="BE41" s="105">
        <f t="shared" ca="1" si="60"/>
        <v>0</v>
      </c>
      <c r="BF41" s="105">
        <f t="shared" ca="1" si="60"/>
        <v>47.15</v>
      </c>
      <c r="BG41" s="105">
        <f t="shared" ca="1" si="60"/>
        <v>43.95</v>
      </c>
      <c r="BH41" s="105">
        <f t="shared" ca="1" si="60"/>
        <v>0</v>
      </c>
      <c r="BI41" s="105">
        <f t="shared" ca="1" si="60"/>
        <v>58.7</v>
      </c>
      <c r="BJ41" s="105">
        <f t="shared" ca="1" si="60"/>
        <v>58.4</v>
      </c>
      <c r="BK41" s="105">
        <f t="shared" ca="1" si="60"/>
        <v>0</v>
      </c>
      <c r="BL41" s="105">
        <f t="shared" ca="1" si="60"/>
        <v>0</v>
      </c>
      <c r="BM41" s="105">
        <f t="shared" ca="1" si="60"/>
        <v>0</v>
      </c>
      <c r="BN41" s="105">
        <f t="shared" ca="1" si="60"/>
        <v>0</v>
      </c>
      <c r="BO41" s="105">
        <f t="shared" ca="1" si="60"/>
        <v>0</v>
      </c>
      <c r="BP41" s="105">
        <f t="shared" ca="1" si="60"/>
        <v>0</v>
      </c>
      <c r="BQ41" s="105">
        <f t="shared" ca="1" si="60"/>
        <v>0</v>
      </c>
      <c r="BR41" s="105">
        <f t="shared" ca="1" si="60"/>
        <v>0</v>
      </c>
      <c r="BS41" s="105">
        <f t="shared" ca="1" si="60"/>
        <v>0</v>
      </c>
      <c r="BT41" s="105">
        <f t="shared" ca="1" si="60"/>
        <v>0</v>
      </c>
      <c r="BU41" s="105">
        <f t="shared" ca="1" si="60"/>
        <v>0</v>
      </c>
      <c r="BV41" s="105">
        <f t="shared" ca="1" si="60"/>
        <v>0</v>
      </c>
      <c r="BW41" s="105">
        <f t="shared" ca="1" si="60"/>
        <v>0</v>
      </c>
      <c r="BX41" s="105">
        <f t="shared" ca="1" si="60"/>
        <v>0</v>
      </c>
      <c r="BY41" s="105">
        <f t="shared" ca="1" si="60"/>
        <v>0</v>
      </c>
      <c r="BZ41" s="105">
        <f t="shared" ca="1" si="60"/>
        <v>0</v>
      </c>
      <c r="CA41" s="105">
        <f t="shared" ca="1" si="60"/>
        <v>0</v>
      </c>
      <c r="CB41" s="105">
        <f t="shared" ca="1" si="60"/>
        <v>0</v>
      </c>
      <c r="CC41" s="105">
        <f t="shared" ca="1" si="60"/>
        <v>0</v>
      </c>
      <c r="CD41" s="105">
        <f t="shared" ca="1" si="60"/>
        <v>101</v>
      </c>
      <c r="CE41" s="105">
        <f t="shared" ca="1" si="60"/>
        <v>0</v>
      </c>
      <c r="CF41" s="105">
        <f t="shared" ca="1" si="60"/>
        <v>0</v>
      </c>
      <c r="CG41" s="105">
        <f t="shared" ca="1" si="60"/>
        <v>0</v>
      </c>
      <c r="CH41" s="105">
        <f t="shared" ca="1" si="60"/>
        <v>0</v>
      </c>
      <c r="CI41" s="105">
        <f t="shared" ca="1" si="60"/>
        <v>0</v>
      </c>
      <c r="CK41" s="84">
        <v>37865</v>
      </c>
      <c r="CL41" s="111">
        <f t="shared" si="61"/>
        <v>1764000</v>
      </c>
      <c r="CM41" s="111">
        <f t="shared" ca="1" si="62"/>
        <v>1764000</v>
      </c>
      <c r="CN41" s="111">
        <f t="shared" ca="1" si="63"/>
        <v>546552</v>
      </c>
      <c r="CO41" s="111">
        <f t="shared" ca="1" si="64"/>
        <v>0</v>
      </c>
      <c r="CP41" s="111">
        <f t="shared" ca="1" si="65"/>
        <v>1697400</v>
      </c>
      <c r="CQ41" s="111">
        <f t="shared" ca="1" si="66"/>
        <v>791100</v>
      </c>
      <c r="CR41" s="111">
        <f t="shared" ca="1" si="67"/>
        <v>0</v>
      </c>
      <c r="CS41" s="111">
        <f t="shared" ca="1" si="68"/>
        <v>1174000</v>
      </c>
      <c r="CT41" s="111">
        <f t="shared" ca="1" si="69"/>
        <v>1191360</v>
      </c>
      <c r="CU41" s="111">
        <f t="shared" ca="1" si="70"/>
        <v>0</v>
      </c>
      <c r="CV41" s="111">
        <f t="shared" ca="1" si="71"/>
        <v>0</v>
      </c>
      <c r="CW41" s="111">
        <f t="shared" ca="1" si="72"/>
        <v>0</v>
      </c>
      <c r="CX41" s="111">
        <f t="shared" ca="1" si="73"/>
        <v>0</v>
      </c>
      <c r="CY41" s="111">
        <f t="shared" ca="1" si="74"/>
        <v>0</v>
      </c>
      <c r="CZ41" s="111">
        <f t="shared" ca="1" si="75"/>
        <v>0</v>
      </c>
      <c r="DA41" s="111">
        <f t="shared" ca="1" si="76"/>
        <v>0</v>
      </c>
      <c r="DB41" s="111">
        <f t="shared" ca="1" si="77"/>
        <v>0</v>
      </c>
      <c r="DC41" s="111">
        <f t="shared" ca="1" si="78"/>
        <v>0</v>
      </c>
      <c r="DD41" s="111">
        <f t="shared" ca="1" si="79"/>
        <v>0</v>
      </c>
      <c r="DE41" s="111">
        <f t="shared" ca="1" si="80"/>
        <v>0</v>
      </c>
      <c r="DF41" s="111">
        <f t="shared" ca="1" si="81"/>
        <v>0</v>
      </c>
      <c r="DG41" s="111">
        <f t="shared" ca="1" si="82"/>
        <v>0</v>
      </c>
      <c r="DH41" s="111">
        <f t="shared" ca="1" si="83"/>
        <v>0</v>
      </c>
      <c r="DI41" s="111">
        <f t="shared" ca="1" si="84"/>
        <v>0</v>
      </c>
      <c r="DJ41" s="111">
        <f t="shared" ca="1" si="85"/>
        <v>0</v>
      </c>
      <c r="DK41" s="111">
        <f t="shared" ca="1" si="86"/>
        <v>0</v>
      </c>
      <c r="DL41" s="111">
        <f t="shared" ca="1" si="87"/>
        <v>0</v>
      </c>
      <c r="DM41" s="111">
        <f t="shared" ca="1" si="88"/>
        <v>0</v>
      </c>
      <c r="DN41" s="111">
        <f t="shared" ca="1" si="89"/>
        <v>1010000</v>
      </c>
      <c r="DO41" s="111">
        <f t="shared" ca="1" si="90"/>
        <v>0</v>
      </c>
      <c r="DP41" s="111">
        <f t="shared" ca="1" si="91"/>
        <v>0</v>
      </c>
      <c r="DQ41" s="111">
        <f t="shared" ca="1" si="92"/>
        <v>0</v>
      </c>
      <c r="DR41" s="111">
        <f t="shared" ca="1" si="93"/>
        <v>0</v>
      </c>
      <c r="DS41" s="102">
        <f t="shared" ca="1" si="94"/>
        <v>0</v>
      </c>
      <c r="DT41" s="113">
        <f t="shared" ca="1" si="49"/>
        <v>54.130784313725492</v>
      </c>
      <c r="DU41" s="114">
        <f t="shared" ca="1" si="50"/>
        <v>49.272162162162161</v>
      </c>
    </row>
    <row r="42" spans="1:125">
      <c r="A42" s="21"/>
      <c r="C42" s="47"/>
      <c r="F42" s="45"/>
      <c r="G42" s="21"/>
      <c r="I42" s="20">
        <v>23</v>
      </c>
      <c r="J42" s="20">
        <v>4</v>
      </c>
      <c r="K42" s="20">
        <v>4</v>
      </c>
      <c r="L42" s="20">
        <v>0</v>
      </c>
      <c r="M42" s="20">
        <v>31</v>
      </c>
      <c r="O42" s="84">
        <v>37895</v>
      </c>
      <c r="P42" s="85">
        <f t="shared" si="43"/>
        <v>37200</v>
      </c>
      <c r="Q42" s="85">
        <f t="shared" ca="1" si="44"/>
        <v>37200</v>
      </c>
      <c r="R42" s="85">
        <f t="shared" ca="1" si="44"/>
        <v>7440</v>
      </c>
      <c r="S42" s="85">
        <f t="shared" ca="1" si="44"/>
        <v>0</v>
      </c>
      <c r="T42" s="85">
        <f t="shared" ca="1" si="44"/>
        <v>37200</v>
      </c>
      <c r="U42" s="85">
        <f t="shared" ca="1" si="44"/>
        <v>18600</v>
      </c>
      <c r="V42" s="85">
        <f t="shared" ca="1" si="44"/>
        <v>0</v>
      </c>
      <c r="W42" s="86">
        <f t="shared" ca="1" si="56"/>
        <v>21600</v>
      </c>
      <c r="X42" s="86">
        <f t="shared" ca="1" si="95"/>
        <v>22032</v>
      </c>
      <c r="Y42" s="86">
        <f t="shared" ca="1" si="95"/>
        <v>0</v>
      </c>
      <c r="Z42" s="86">
        <f t="shared" ca="1" si="95"/>
        <v>0</v>
      </c>
      <c r="AA42" s="86">
        <f t="shared" ca="1" si="95"/>
        <v>0</v>
      </c>
      <c r="AB42" s="86">
        <f t="shared" ca="1" si="95"/>
        <v>0</v>
      </c>
      <c r="AC42" s="86">
        <f t="shared" ca="1" si="95"/>
        <v>0</v>
      </c>
      <c r="AD42" s="86">
        <f t="shared" ca="1" si="95"/>
        <v>0</v>
      </c>
      <c r="AE42" s="86">
        <f t="shared" ca="1" si="95"/>
        <v>0</v>
      </c>
      <c r="AF42" s="86">
        <f t="shared" ca="1" si="95"/>
        <v>0</v>
      </c>
      <c r="AG42" s="86">
        <f t="shared" ca="1" si="95"/>
        <v>0</v>
      </c>
      <c r="AH42" s="86">
        <f t="shared" ca="1" si="95"/>
        <v>0</v>
      </c>
      <c r="AI42" s="86">
        <f t="shared" ca="1" si="95"/>
        <v>0</v>
      </c>
      <c r="AJ42" s="86">
        <f t="shared" ca="1" si="95"/>
        <v>0</v>
      </c>
      <c r="AK42" s="86">
        <f t="shared" ca="1" si="95"/>
        <v>0</v>
      </c>
      <c r="AL42" s="86">
        <f t="shared" ca="1" si="95"/>
        <v>0</v>
      </c>
      <c r="AM42" s="86">
        <f t="shared" ca="1" si="95"/>
        <v>0</v>
      </c>
      <c r="AN42" s="86">
        <f t="shared" ca="1" si="95"/>
        <v>0</v>
      </c>
      <c r="AO42" s="86">
        <f t="shared" ca="1" si="95"/>
        <v>0</v>
      </c>
      <c r="AP42" s="86">
        <f t="shared" ca="1" si="95"/>
        <v>0</v>
      </c>
      <c r="AQ42" s="86">
        <f t="shared" ca="1" si="95"/>
        <v>0</v>
      </c>
      <c r="AR42" s="86">
        <f t="shared" ca="1" si="95"/>
        <v>0</v>
      </c>
      <c r="AS42" s="86">
        <f t="shared" ca="1" si="95"/>
        <v>0</v>
      </c>
      <c r="AT42" s="86">
        <f t="shared" ca="1" si="46"/>
        <v>0</v>
      </c>
      <c r="AU42" s="86">
        <f t="shared" ca="1" si="46"/>
        <v>0</v>
      </c>
      <c r="AV42" s="86">
        <f t="shared" ca="1" si="46"/>
        <v>0</v>
      </c>
      <c r="AW42" s="87">
        <f t="shared" ca="1" si="46"/>
        <v>0</v>
      </c>
      <c r="AX42" s="101">
        <f t="shared" ca="1" si="57"/>
        <v>181272</v>
      </c>
      <c r="AY42" s="102">
        <f t="shared" ca="1" si="58"/>
        <v>137640</v>
      </c>
      <c r="BA42" s="84">
        <v>37895</v>
      </c>
      <c r="BB42" s="105">
        <f t="shared" si="47"/>
        <v>49</v>
      </c>
      <c r="BC42" s="105">
        <f t="shared" ca="1" si="59"/>
        <v>49</v>
      </c>
      <c r="BD42" s="105">
        <f t="shared" ca="1" si="60"/>
        <v>75.91</v>
      </c>
      <c r="BE42" s="105">
        <f t="shared" ca="1" si="60"/>
        <v>0</v>
      </c>
      <c r="BF42" s="105">
        <f t="shared" ca="1" si="60"/>
        <v>47.15</v>
      </c>
      <c r="BG42" s="105">
        <f t="shared" ca="1" si="60"/>
        <v>43.95</v>
      </c>
      <c r="BH42" s="105">
        <f t="shared" ca="1" si="60"/>
        <v>0</v>
      </c>
      <c r="BI42" s="105">
        <f t="shared" ca="1" si="60"/>
        <v>58.7</v>
      </c>
      <c r="BJ42" s="105">
        <f t="shared" ca="1" si="60"/>
        <v>58.4</v>
      </c>
      <c r="BK42" s="105">
        <f t="shared" ca="1" si="60"/>
        <v>0</v>
      </c>
      <c r="BL42" s="105">
        <f t="shared" ca="1" si="60"/>
        <v>0</v>
      </c>
      <c r="BM42" s="105">
        <f t="shared" ca="1" si="60"/>
        <v>0</v>
      </c>
      <c r="BN42" s="105">
        <f t="shared" ca="1" si="60"/>
        <v>0</v>
      </c>
      <c r="BO42" s="105">
        <f t="shared" ca="1" si="60"/>
        <v>0</v>
      </c>
      <c r="BP42" s="105">
        <f t="shared" ca="1" si="60"/>
        <v>0</v>
      </c>
      <c r="BQ42" s="105">
        <f t="shared" ca="1" si="60"/>
        <v>0</v>
      </c>
      <c r="BR42" s="105">
        <f t="shared" ca="1" si="60"/>
        <v>0</v>
      </c>
      <c r="BS42" s="105">
        <f t="shared" ca="1" si="60"/>
        <v>0</v>
      </c>
      <c r="BT42" s="105">
        <f t="shared" ca="1" si="60"/>
        <v>0</v>
      </c>
      <c r="BU42" s="105">
        <f t="shared" ca="1" si="60"/>
        <v>0</v>
      </c>
      <c r="BV42" s="105">
        <f t="shared" ca="1" si="60"/>
        <v>0</v>
      </c>
      <c r="BW42" s="105">
        <f t="shared" ca="1" si="60"/>
        <v>0</v>
      </c>
      <c r="BX42" s="105">
        <f t="shared" ca="1" si="60"/>
        <v>0</v>
      </c>
      <c r="BY42" s="105">
        <f t="shared" ca="1" si="60"/>
        <v>0</v>
      </c>
      <c r="BZ42" s="105">
        <f t="shared" ca="1" si="60"/>
        <v>0</v>
      </c>
      <c r="CA42" s="105">
        <f t="shared" ca="1" si="60"/>
        <v>0</v>
      </c>
      <c r="CB42" s="105">
        <f t="shared" ca="1" si="60"/>
        <v>0</v>
      </c>
      <c r="CC42" s="105">
        <f t="shared" ca="1" si="60"/>
        <v>0</v>
      </c>
      <c r="CD42" s="105">
        <f t="shared" ca="1" si="60"/>
        <v>0</v>
      </c>
      <c r="CE42" s="105">
        <f t="shared" ca="1" si="60"/>
        <v>0</v>
      </c>
      <c r="CF42" s="105">
        <f t="shared" ca="1" si="60"/>
        <v>0</v>
      </c>
      <c r="CG42" s="105">
        <f t="shared" ca="1" si="60"/>
        <v>0</v>
      </c>
      <c r="CH42" s="105">
        <f t="shared" ca="1" si="60"/>
        <v>0</v>
      </c>
      <c r="CI42" s="105">
        <f t="shared" ca="1" si="60"/>
        <v>0</v>
      </c>
      <c r="CK42" s="84">
        <v>37895</v>
      </c>
      <c r="CL42" s="111">
        <f t="shared" si="61"/>
        <v>1822800</v>
      </c>
      <c r="CM42" s="111">
        <f t="shared" ca="1" si="62"/>
        <v>1822800</v>
      </c>
      <c r="CN42" s="111">
        <f t="shared" ca="1" si="63"/>
        <v>564770.4</v>
      </c>
      <c r="CO42" s="111">
        <f t="shared" ca="1" si="64"/>
        <v>0</v>
      </c>
      <c r="CP42" s="111">
        <f t="shared" ca="1" si="65"/>
        <v>1753980</v>
      </c>
      <c r="CQ42" s="111">
        <f t="shared" ca="1" si="66"/>
        <v>817470</v>
      </c>
      <c r="CR42" s="111">
        <f t="shared" ca="1" si="67"/>
        <v>0</v>
      </c>
      <c r="CS42" s="111">
        <f t="shared" ca="1" si="68"/>
        <v>1267920</v>
      </c>
      <c r="CT42" s="111">
        <f t="shared" ca="1" si="69"/>
        <v>1286668.8</v>
      </c>
      <c r="CU42" s="111">
        <f t="shared" ca="1" si="70"/>
        <v>0</v>
      </c>
      <c r="CV42" s="111">
        <f t="shared" ca="1" si="71"/>
        <v>0</v>
      </c>
      <c r="CW42" s="111">
        <f t="shared" ca="1" si="72"/>
        <v>0</v>
      </c>
      <c r="CX42" s="111">
        <f t="shared" ca="1" si="73"/>
        <v>0</v>
      </c>
      <c r="CY42" s="111">
        <f t="shared" ca="1" si="74"/>
        <v>0</v>
      </c>
      <c r="CZ42" s="111">
        <f t="shared" ca="1" si="75"/>
        <v>0</v>
      </c>
      <c r="DA42" s="111">
        <f t="shared" ca="1" si="76"/>
        <v>0</v>
      </c>
      <c r="DB42" s="111">
        <f t="shared" ca="1" si="77"/>
        <v>0</v>
      </c>
      <c r="DC42" s="111">
        <f t="shared" ca="1" si="78"/>
        <v>0</v>
      </c>
      <c r="DD42" s="111">
        <f t="shared" ca="1" si="79"/>
        <v>0</v>
      </c>
      <c r="DE42" s="111">
        <f t="shared" ca="1" si="80"/>
        <v>0</v>
      </c>
      <c r="DF42" s="111">
        <f t="shared" ca="1" si="81"/>
        <v>0</v>
      </c>
      <c r="DG42" s="111">
        <f t="shared" ca="1" si="82"/>
        <v>0</v>
      </c>
      <c r="DH42" s="111">
        <f t="shared" ca="1" si="83"/>
        <v>0</v>
      </c>
      <c r="DI42" s="111">
        <f t="shared" ca="1" si="84"/>
        <v>0</v>
      </c>
      <c r="DJ42" s="111">
        <f t="shared" ca="1" si="85"/>
        <v>0</v>
      </c>
      <c r="DK42" s="111">
        <f t="shared" ca="1" si="86"/>
        <v>0</v>
      </c>
      <c r="DL42" s="111">
        <f t="shared" ca="1" si="87"/>
        <v>0</v>
      </c>
      <c r="DM42" s="111">
        <f t="shared" ca="1" si="88"/>
        <v>0</v>
      </c>
      <c r="DN42" s="111">
        <f t="shared" ca="1" si="89"/>
        <v>0</v>
      </c>
      <c r="DO42" s="111">
        <f t="shared" ca="1" si="90"/>
        <v>0</v>
      </c>
      <c r="DP42" s="111">
        <f t="shared" ca="1" si="91"/>
        <v>0</v>
      </c>
      <c r="DQ42" s="111">
        <f t="shared" ca="1" si="92"/>
        <v>0</v>
      </c>
      <c r="DR42" s="111">
        <f t="shared" ca="1" si="93"/>
        <v>0</v>
      </c>
      <c r="DS42" s="102">
        <f t="shared" ca="1" si="94"/>
        <v>0</v>
      </c>
      <c r="DT42" s="113">
        <f t="shared" ca="1" si="49"/>
        <v>51.504971534489613</v>
      </c>
      <c r="DU42" s="114">
        <f t="shared" ca="1" si="50"/>
        <v>49.272162162162168</v>
      </c>
    </row>
    <row r="43" spans="1:125">
      <c r="A43" s="21"/>
      <c r="C43" s="47"/>
      <c r="F43" s="45"/>
      <c r="G43" s="21"/>
      <c r="I43" s="20">
        <v>19</v>
      </c>
      <c r="J43" s="20">
        <v>5</v>
      </c>
      <c r="K43" s="20">
        <v>5</v>
      </c>
      <c r="L43" s="20">
        <v>1</v>
      </c>
      <c r="M43" s="20">
        <v>30</v>
      </c>
      <c r="O43" s="84">
        <v>37926</v>
      </c>
      <c r="P43" s="85">
        <f t="shared" si="43"/>
        <v>36000</v>
      </c>
      <c r="Q43" s="85">
        <f t="shared" ca="1" si="44"/>
        <v>36000</v>
      </c>
      <c r="R43" s="85">
        <f t="shared" ca="1" si="44"/>
        <v>7200</v>
      </c>
      <c r="S43" s="85">
        <f t="shared" ca="1" si="44"/>
        <v>0</v>
      </c>
      <c r="T43" s="85">
        <f t="shared" ca="1" si="44"/>
        <v>36000</v>
      </c>
      <c r="U43" s="85">
        <f t="shared" ca="1" si="44"/>
        <v>18000</v>
      </c>
      <c r="V43" s="85">
        <f t="shared" ca="1" si="44"/>
        <v>0</v>
      </c>
      <c r="W43" s="86">
        <f t="shared" ca="1" si="56"/>
        <v>19200</v>
      </c>
      <c r="X43" s="86">
        <f t="shared" ca="1" si="95"/>
        <v>19584</v>
      </c>
      <c r="Y43" s="86">
        <f t="shared" ca="1" si="95"/>
        <v>0</v>
      </c>
      <c r="Z43" s="86">
        <f t="shared" ca="1" si="95"/>
        <v>0</v>
      </c>
      <c r="AA43" s="86">
        <f t="shared" ca="1" si="95"/>
        <v>0</v>
      </c>
      <c r="AB43" s="86">
        <f t="shared" ca="1" si="95"/>
        <v>0</v>
      </c>
      <c r="AC43" s="86">
        <f t="shared" ca="1" si="95"/>
        <v>0</v>
      </c>
      <c r="AD43" s="86">
        <f t="shared" ca="1" si="95"/>
        <v>0</v>
      </c>
      <c r="AE43" s="86">
        <f t="shared" ca="1" si="95"/>
        <v>0</v>
      </c>
      <c r="AF43" s="86">
        <f t="shared" ca="1" si="95"/>
        <v>0</v>
      </c>
      <c r="AG43" s="86">
        <f t="shared" ca="1" si="95"/>
        <v>0</v>
      </c>
      <c r="AH43" s="86">
        <f t="shared" ca="1" si="95"/>
        <v>0</v>
      </c>
      <c r="AI43" s="86">
        <f t="shared" ca="1" si="95"/>
        <v>0</v>
      </c>
      <c r="AJ43" s="86">
        <f t="shared" ca="1" si="95"/>
        <v>0</v>
      </c>
      <c r="AK43" s="86">
        <f t="shared" ca="1" si="95"/>
        <v>0</v>
      </c>
      <c r="AL43" s="86">
        <f t="shared" ca="1" si="95"/>
        <v>0</v>
      </c>
      <c r="AM43" s="86">
        <f t="shared" ca="1" si="95"/>
        <v>0</v>
      </c>
      <c r="AN43" s="86">
        <f t="shared" ca="1" si="95"/>
        <v>0</v>
      </c>
      <c r="AO43" s="86">
        <f t="shared" ca="1" si="95"/>
        <v>0</v>
      </c>
      <c r="AP43" s="86">
        <f t="shared" ca="1" si="95"/>
        <v>0</v>
      </c>
      <c r="AQ43" s="86">
        <f t="shared" ca="1" si="95"/>
        <v>0</v>
      </c>
      <c r="AR43" s="86">
        <f t="shared" ca="1" si="95"/>
        <v>0</v>
      </c>
      <c r="AS43" s="86">
        <f t="shared" ca="1" si="95"/>
        <v>0</v>
      </c>
      <c r="AT43" s="86">
        <f t="shared" ca="1" si="46"/>
        <v>0</v>
      </c>
      <c r="AU43" s="86">
        <f t="shared" ca="1" si="46"/>
        <v>0</v>
      </c>
      <c r="AV43" s="86">
        <f t="shared" ca="1" si="46"/>
        <v>0</v>
      </c>
      <c r="AW43" s="87">
        <f t="shared" ca="1" si="46"/>
        <v>0</v>
      </c>
      <c r="AX43" s="101">
        <f t="shared" ca="1" si="57"/>
        <v>171984</v>
      </c>
      <c r="AY43" s="102">
        <f t="shared" ca="1" si="58"/>
        <v>133200</v>
      </c>
      <c r="BA43" s="84">
        <v>37926</v>
      </c>
      <c r="BB43" s="105">
        <f t="shared" si="47"/>
        <v>49</v>
      </c>
      <c r="BC43" s="105">
        <f t="shared" ca="1" si="59"/>
        <v>49</v>
      </c>
      <c r="BD43" s="105">
        <f t="shared" ca="1" si="60"/>
        <v>75.91</v>
      </c>
      <c r="BE43" s="105">
        <f t="shared" ca="1" si="60"/>
        <v>0</v>
      </c>
      <c r="BF43" s="105">
        <f t="shared" ca="1" si="60"/>
        <v>47.15</v>
      </c>
      <c r="BG43" s="105">
        <f t="shared" ca="1" si="60"/>
        <v>43.95</v>
      </c>
      <c r="BH43" s="105">
        <f t="shared" ca="1" si="60"/>
        <v>0</v>
      </c>
      <c r="BI43" s="105">
        <f t="shared" ca="1" si="60"/>
        <v>58.7</v>
      </c>
      <c r="BJ43" s="105">
        <f t="shared" ca="1" si="60"/>
        <v>58.4</v>
      </c>
      <c r="BK43" s="105">
        <f t="shared" ca="1" si="60"/>
        <v>0</v>
      </c>
      <c r="BL43" s="105">
        <f t="shared" ca="1" si="60"/>
        <v>0</v>
      </c>
      <c r="BM43" s="105">
        <f t="shared" ca="1" si="60"/>
        <v>0</v>
      </c>
      <c r="BN43" s="105">
        <f t="shared" ca="1" si="60"/>
        <v>0</v>
      </c>
      <c r="BO43" s="105">
        <f t="shared" ca="1" si="60"/>
        <v>0</v>
      </c>
      <c r="BP43" s="105">
        <f t="shared" ca="1" si="60"/>
        <v>0</v>
      </c>
      <c r="BQ43" s="105">
        <f t="shared" ca="1" si="60"/>
        <v>0</v>
      </c>
      <c r="BR43" s="105">
        <f t="shared" ca="1" si="60"/>
        <v>0</v>
      </c>
      <c r="BS43" s="105">
        <f t="shared" ca="1" si="60"/>
        <v>0</v>
      </c>
      <c r="BT43" s="105">
        <f t="shared" ca="1" si="60"/>
        <v>0</v>
      </c>
      <c r="BU43" s="105">
        <f t="shared" ca="1" si="60"/>
        <v>0</v>
      </c>
      <c r="BV43" s="105">
        <f t="shared" ca="1" si="60"/>
        <v>0</v>
      </c>
      <c r="BW43" s="105">
        <f t="shared" ca="1" si="60"/>
        <v>0</v>
      </c>
      <c r="BX43" s="105">
        <f t="shared" ca="1" si="60"/>
        <v>0</v>
      </c>
      <c r="BY43" s="105">
        <f t="shared" ca="1" si="60"/>
        <v>0</v>
      </c>
      <c r="BZ43" s="105">
        <f t="shared" ca="1" si="60"/>
        <v>0</v>
      </c>
      <c r="CA43" s="105">
        <f t="shared" ca="1" si="60"/>
        <v>0</v>
      </c>
      <c r="CB43" s="105">
        <f t="shared" ca="1" si="60"/>
        <v>0</v>
      </c>
      <c r="CC43" s="105">
        <f t="shared" ca="1" si="60"/>
        <v>0</v>
      </c>
      <c r="CD43" s="105">
        <f t="shared" ca="1" si="60"/>
        <v>0</v>
      </c>
      <c r="CE43" s="105">
        <f t="shared" ca="1" si="60"/>
        <v>0</v>
      </c>
      <c r="CF43" s="105">
        <f t="shared" ca="1" si="60"/>
        <v>0</v>
      </c>
      <c r="CG43" s="105">
        <f t="shared" ca="1" si="60"/>
        <v>0</v>
      </c>
      <c r="CH43" s="105">
        <f t="shared" ca="1" si="60"/>
        <v>0</v>
      </c>
      <c r="CI43" s="105">
        <f t="shared" ca="1" si="60"/>
        <v>0</v>
      </c>
      <c r="CK43" s="84">
        <v>37926</v>
      </c>
      <c r="CL43" s="111">
        <f t="shared" si="61"/>
        <v>1764000</v>
      </c>
      <c r="CM43" s="111">
        <f t="shared" ca="1" si="62"/>
        <v>1764000</v>
      </c>
      <c r="CN43" s="111">
        <f t="shared" ca="1" si="63"/>
        <v>546552</v>
      </c>
      <c r="CO43" s="111">
        <f t="shared" ca="1" si="64"/>
        <v>0</v>
      </c>
      <c r="CP43" s="111">
        <f t="shared" ca="1" si="65"/>
        <v>1697400</v>
      </c>
      <c r="CQ43" s="111">
        <f t="shared" ca="1" si="66"/>
        <v>791100</v>
      </c>
      <c r="CR43" s="111">
        <f t="shared" ca="1" si="67"/>
        <v>0</v>
      </c>
      <c r="CS43" s="111">
        <f t="shared" ca="1" si="68"/>
        <v>1127040</v>
      </c>
      <c r="CT43" s="111">
        <f t="shared" ca="1" si="69"/>
        <v>1143705.5999999999</v>
      </c>
      <c r="CU43" s="111">
        <f t="shared" ca="1" si="70"/>
        <v>0</v>
      </c>
      <c r="CV43" s="111">
        <f t="shared" ca="1" si="71"/>
        <v>0</v>
      </c>
      <c r="CW43" s="111">
        <f t="shared" ca="1" si="72"/>
        <v>0</v>
      </c>
      <c r="CX43" s="111">
        <f t="shared" ca="1" si="73"/>
        <v>0</v>
      </c>
      <c r="CY43" s="111">
        <f t="shared" ca="1" si="74"/>
        <v>0</v>
      </c>
      <c r="CZ43" s="111">
        <f t="shared" ca="1" si="75"/>
        <v>0</v>
      </c>
      <c r="DA43" s="111">
        <f t="shared" ca="1" si="76"/>
        <v>0</v>
      </c>
      <c r="DB43" s="111">
        <f t="shared" ca="1" si="77"/>
        <v>0</v>
      </c>
      <c r="DC43" s="111">
        <f t="shared" ca="1" si="78"/>
        <v>0</v>
      </c>
      <c r="DD43" s="111">
        <f t="shared" ca="1" si="79"/>
        <v>0</v>
      </c>
      <c r="DE43" s="111">
        <f t="shared" ca="1" si="80"/>
        <v>0</v>
      </c>
      <c r="DF43" s="111">
        <f t="shared" ca="1" si="81"/>
        <v>0</v>
      </c>
      <c r="DG43" s="111">
        <f t="shared" ca="1" si="82"/>
        <v>0</v>
      </c>
      <c r="DH43" s="111">
        <f t="shared" ca="1" si="83"/>
        <v>0</v>
      </c>
      <c r="DI43" s="111">
        <f t="shared" ca="1" si="84"/>
        <v>0</v>
      </c>
      <c r="DJ43" s="111">
        <f t="shared" ca="1" si="85"/>
        <v>0</v>
      </c>
      <c r="DK43" s="111">
        <f t="shared" ca="1" si="86"/>
        <v>0</v>
      </c>
      <c r="DL43" s="111">
        <f t="shared" ca="1" si="87"/>
        <v>0</v>
      </c>
      <c r="DM43" s="111">
        <f t="shared" ca="1" si="88"/>
        <v>0</v>
      </c>
      <c r="DN43" s="111">
        <f t="shared" ca="1" si="89"/>
        <v>0</v>
      </c>
      <c r="DO43" s="111">
        <f t="shared" ca="1" si="90"/>
        <v>0</v>
      </c>
      <c r="DP43" s="111">
        <f t="shared" ca="1" si="91"/>
        <v>0</v>
      </c>
      <c r="DQ43" s="111">
        <f t="shared" ca="1" si="92"/>
        <v>0</v>
      </c>
      <c r="DR43" s="111">
        <f t="shared" ca="1" si="93"/>
        <v>0</v>
      </c>
      <c r="DS43" s="102">
        <f t="shared" ca="1" si="94"/>
        <v>0</v>
      </c>
      <c r="DT43" s="113">
        <f t="shared" ca="1" si="49"/>
        <v>51.364066424783701</v>
      </c>
      <c r="DU43" s="114">
        <f t="shared" ca="1" si="50"/>
        <v>49.272162162162161</v>
      </c>
    </row>
    <row r="44" spans="1:125">
      <c r="A44" s="21"/>
      <c r="C44" s="47"/>
      <c r="F44" s="45"/>
      <c r="G44" s="21"/>
      <c r="I44" s="20">
        <v>22</v>
      </c>
      <c r="J44" s="20">
        <v>4</v>
      </c>
      <c r="K44" s="20">
        <v>4</v>
      </c>
      <c r="L44" s="20">
        <v>1</v>
      </c>
      <c r="M44" s="20">
        <v>31</v>
      </c>
      <c r="O44" s="84">
        <v>37956</v>
      </c>
      <c r="P44" s="85">
        <f t="shared" si="43"/>
        <v>37200</v>
      </c>
      <c r="Q44" s="85">
        <f t="shared" ca="1" si="44"/>
        <v>37200</v>
      </c>
      <c r="R44" s="85">
        <f t="shared" ca="1" si="44"/>
        <v>7440</v>
      </c>
      <c r="S44" s="85">
        <f t="shared" ref="R44:V59" ca="1" si="96">IF(AND($O44&gt;=OFFSET($E$5,S$3,0),$O44&lt;=OFFSET($F$5,S$3,0)),OFFSET($C$5,S$3,0)*S$2*$M44,0)</f>
        <v>0</v>
      </c>
      <c r="T44" s="85">
        <f t="shared" ca="1" si="96"/>
        <v>37200</v>
      </c>
      <c r="U44" s="85">
        <f t="shared" ca="1" si="96"/>
        <v>18600</v>
      </c>
      <c r="V44" s="85">
        <f t="shared" ca="1" si="96"/>
        <v>0</v>
      </c>
      <c r="W44" s="86">
        <f t="shared" ca="1" si="56"/>
        <v>20800</v>
      </c>
      <c r="X44" s="86">
        <f t="shared" ca="1" si="95"/>
        <v>21216</v>
      </c>
      <c r="Y44" s="86">
        <f t="shared" ca="1" si="95"/>
        <v>0</v>
      </c>
      <c r="Z44" s="86">
        <f t="shared" ca="1" si="95"/>
        <v>0</v>
      </c>
      <c r="AA44" s="86">
        <f t="shared" ca="1" si="95"/>
        <v>0</v>
      </c>
      <c r="AB44" s="86">
        <f t="shared" ca="1" si="95"/>
        <v>0</v>
      </c>
      <c r="AC44" s="86">
        <f t="shared" ca="1" si="95"/>
        <v>0</v>
      </c>
      <c r="AD44" s="86">
        <f t="shared" ca="1" si="95"/>
        <v>0</v>
      </c>
      <c r="AE44" s="86">
        <f t="shared" ca="1" si="95"/>
        <v>0</v>
      </c>
      <c r="AF44" s="86">
        <f t="shared" ca="1" si="95"/>
        <v>0</v>
      </c>
      <c r="AG44" s="86">
        <f t="shared" ca="1" si="95"/>
        <v>0</v>
      </c>
      <c r="AH44" s="86">
        <f t="shared" ca="1" si="95"/>
        <v>0</v>
      </c>
      <c r="AI44" s="86">
        <f t="shared" ca="1" si="95"/>
        <v>0</v>
      </c>
      <c r="AJ44" s="86">
        <f t="shared" ca="1" si="95"/>
        <v>0</v>
      </c>
      <c r="AK44" s="86">
        <f t="shared" ca="1" si="95"/>
        <v>0</v>
      </c>
      <c r="AL44" s="86">
        <f t="shared" ca="1" si="95"/>
        <v>0</v>
      </c>
      <c r="AM44" s="86">
        <f t="shared" ca="1" si="95"/>
        <v>0</v>
      </c>
      <c r="AN44" s="86">
        <f t="shared" ca="1" si="95"/>
        <v>0</v>
      </c>
      <c r="AO44" s="86">
        <f t="shared" ca="1" si="95"/>
        <v>0</v>
      </c>
      <c r="AP44" s="86">
        <f t="shared" ca="1" si="95"/>
        <v>0</v>
      </c>
      <c r="AQ44" s="86">
        <f t="shared" ca="1" si="95"/>
        <v>0</v>
      </c>
      <c r="AR44" s="86">
        <f t="shared" ca="1" si="95"/>
        <v>0</v>
      </c>
      <c r="AS44" s="86">
        <f t="shared" ca="1" si="95"/>
        <v>0</v>
      </c>
      <c r="AT44" s="86">
        <f t="shared" ca="1" si="46"/>
        <v>0</v>
      </c>
      <c r="AU44" s="86">
        <f t="shared" ca="1" si="46"/>
        <v>0</v>
      </c>
      <c r="AV44" s="86">
        <f t="shared" ca="1" si="46"/>
        <v>0</v>
      </c>
      <c r="AW44" s="87">
        <f t="shared" ca="1" si="46"/>
        <v>0</v>
      </c>
      <c r="AX44" s="101">
        <f t="shared" ca="1" si="57"/>
        <v>179656</v>
      </c>
      <c r="AY44" s="102">
        <f t="shared" ca="1" si="58"/>
        <v>137640</v>
      </c>
      <c r="BA44" s="84">
        <v>37956</v>
      </c>
      <c r="BB44" s="105">
        <f t="shared" si="47"/>
        <v>49</v>
      </c>
      <c r="BC44" s="105">
        <f t="shared" ca="1" si="59"/>
        <v>49</v>
      </c>
      <c r="BD44" s="105">
        <f t="shared" ca="1" si="60"/>
        <v>75.91</v>
      </c>
      <c r="BE44" s="105">
        <f t="shared" ca="1" si="60"/>
        <v>0</v>
      </c>
      <c r="BF44" s="105">
        <f t="shared" ca="1" si="60"/>
        <v>47.15</v>
      </c>
      <c r="BG44" s="105">
        <f t="shared" ca="1" si="60"/>
        <v>43.95</v>
      </c>
      <c r="BH44" s="105">
        <f t="shared" ca="1" si="60"/>
        <v>0</v>
      </c>
      <c r="BI44" s="105">
        <f t="shared" ca="1" si="60"/>
        <v>58.7</v>
      </c>
      <c r="BJ44" s="105">
        <f t="shared" ca="1" si="60"/>
        <v>58.4</v>
      </c>
      <c r="BK44" s="105">
        <f t="shared" ca="1" si="60"/>
        <v>0</v>
      </c>
      <c r="BL44" s="105">
        <f t="shared" ca="1" si="60"/>
        <v>0</v>
      </c>
      <c r="BM44" s="105">
        <f t="shared" ca="1" si="60"/>
        <v>0</v>
      </c>
      <c r="BN44" s="105">
        <f t="shared" ca="1" si="60"/>
        <v>0</v>
      </c>
      <c r="BO44" s="105">
        <f t="shared" ca="1" si="60"/>
        <v>0</v>
      </c>
      <c r="BP44" s="105">
        <f t="shared" ca="1" si="60"/>
        <v>0</v>
      </c>
      <c r="BQ44" s="105">
        <f t="shared" ca="1" si="60"/>
        <v>0</v>
      </c>
      <c r="BR44" s="105">
        <f t="shared" ca="1" si="60"/>
        <v>0</v>
      </c>
      <c r="BS44" s="105">
        <f t="shared" ca="1" si="60"/>
        <v>0</v>
      </c>
      <c r="BT44" s="105">
        <f t="shared" ca="1" si="60"/>
        <v>0</v>
      </c>
      <c r="BU44" s="105">
        <f t="shared" ca="1" si="60"/>
        <v>0</v>
      </c>
      <c r="BV44" s="105">
        <f t="shared" ca="1" si="60"/>
        <v>0</v>
      </c>
      <c r="BW44" s="105">
        <f t="shared" ca="1" si="60"/>
        <v>0</v>
      </c>
      <c r="BX44" s="105">
        <f t="shared" ca="1" si="60"/>
        <v>0</v>
      </c>
      <c r="BY44" s="105">
        <f t="shared" ca="1" si="60"/>
        <v>0</v>
      </c>
      <c r="BZ44" s="105">
        <f t="shared" ca="1" si="60"/>
        <v>0</v>
      </c>
      <c r="CA44" s="105">
        <f t="shared" ca="1" si="60"/>
        <v>0</v>
      </c>
      <c r="CB44" s="105">
        <f t="shared" ca="1" si="60"/>
        <v>0</v>
      </c>
      <c r="CC44" s="105">
        <f t="shared" ca="1" si="60"/>
        <v>0</v>
      </c>
      <c r="CD44" s="105">
        <f t="shared" ca="1" si="60"/>
        <v>0</v>
      </c>
      <c r="CE44" s="105">
        <f t="shared" ca="1" si="60"/>
        <v>0</v>
      </c>
      <c r="CF44" s="105">
        <f t="shared" ca="1" si="60"/>
        <v>0</v>
      </c>
      <c r="CG44" s="105">
        <f t="shared" ca="1" si="60"/>
        <v>0</v>
      </c>
      <c r="CH44" s="105">
        <f t="shared" ca="1" si="60"/>
        <v>0</v>
      </c>
      <c r="CI44" s="105">
        <f t="shared" ca="1" si="60"/>
        <v>0</v>
      </c>
      <c r="CK44" s="84">
        <v>37956</v>
      </c>
      <c r="CL44" s="111">
        <f t="shared" si="61"/>
        <v>1822800</v>
      </c>
      <c r="CM44" s="111">
        <f t="shared" ca="1" si="62"/>
        <v>1822800</v>
      </c>
      <c r="CN44" s="111">
        <f t="shared" ca="1" si="63"/>
        <v>564770.4</v>
      </c>
      <c r="CO44" s="111">
        <f t="shared" ca="1" si="64"/>
        <v>0</v>
      </c>
      <c r="CP44" s="111">
        <f t="shared" ca="1" si="65"/>
        <v>1753980</v>
      </c>
      <c r="CQ44" s="111">
        <f t="shared" ca="1" si="66"/>
        <v>817470</v>
      </c>
      <c r="CR44" s="111">
        <f t="shared" ca="1" si="67"/>
        <v>0</v>
      </c>
      <c r="CS44" s="111">
        <f t="shared" ca="1" si="68"/>
        <v>1220960</v>
      </c>
      <c r="CT44" s="111">
        <f t="shared" ca="1" si="69"/>
        <v>1239014.3999999999</v>
      </c>
      <c r="CU44" s="111">
        <f t="shared" ca="1" si="70"/>
        <v>0</v>
      </c>
      <c r="CV44" s="111">
        <f t="shared" ca="1" si="71"/>
        <v>0</v>
      </c>
      <c r="CW44" s="111">
        <f t="shared" ca="1" si="72"/>
        <v>0</v>
      </c>
      <c r="CX44" s="111">
        <f t="shared" ca="1" si="73"/>
        <v>0</v>
      </c>
      <c r="CY44" s="111">
        <f t="shared" ca="1" si="74"/>
        <v>0</v>
      </c>
      <c r="CZ44" s="111">
        <f t="shared" ca="1" si="75"/>
        <v>0</v>
      </c>
      <c r="DA44" s="111">
        <f t="shared" ca="1" si="76"/>
        <v>0</v>
      </c>
      <c r="DB44" s="111">
        <f t="shared" ca="1" si="77"/>
        <v>0</v>
      </c>
      <c r="DC44" s="111">
        <f t="shared" ca="1" si="78"/>
        <v>0</v>
      </c>
      <c r="DD44" s="111">
        <f t="shared" ca="1" si="79"/>
        <v>0</v>
      </c>
      <c r="DE44" s="111">
        <f t="shared" ca="1" si="80"/>
        <v>0</v>
      </c>
      <c r="DF44" s="111">
        <f t="shared" ca="1" si="81"/>
        <v>0</v>
      </c>
      <c r="DG44" s="111">
        <f t="shared" ca="1" si="82"/>
        <v>0</v>
      </c>
      <c r="DH44" s="111">
        <f t="shared" ca="1" si="83"/>
        <v>0</v>
      </c>
      <c r="DI44" s="111">
        <f t="shared" ca="1" si="84"/>
        <v>0</v>
      </c>
      <c r="DJ44" s="111">
        <f t="shared" ca="1" si="85"/>
        <v>0</v>
      </c>
      <c r="DK44" s="111">
        <f t="shared" ca="1" si="86"/>
        <v>0</v>
      </c>
      <c r="DL44" s="111">
        <f t="shared" ca="1" si="87"/>
        <v>0</v>
      </c>
      <c r="DM44" s="111">
        <f t="shared" ca="1" si="88"/>
        <v>0</v>
      </c>
      <c r="DN44" s="111">
        <f t="shared" ca="1" si="89"/>
        <v>0</v>
      </c>
      <c r="DO44" s="111">
        <f t="shared" ca="1" si="90"/>
        <v>0</v>
      </c>
      <c r="DP44" s="111">
        <f t="shared" ca="1" si="91"/>
        <v>0</v>
      </c>
      <c r="DQ44" s="111">
        <f t="shared" ca="1" si="92"/>
        <v>0</v>
      </c>
      <c r="DR44" s="111">
        <f t="shared" ca="1" si="93"/>
        <v>0</v>
      </c>
      <c r="DS44" s="102">
        <f t="shared" ca="1" si="94"/>
        <v>0</v>
      </c>
      <c r="DT44" s="113">
        <f t="shared" ca="1" si="49"/>
        <v>51.441615086609971</v>
      </c>
      <c r="DU44" s="114">
        <f t="shared" ca="1" si="50"/>
        <v>49.272162162162168</v>
      </c>
    </row>
    <row r="45" spans="1:125">
      <c r="A45" s="21"/>
      <c r="C45" s="47"/>
      <c r="F45" s="45"/>
      <c r="G45" s="21"/>
      <c r="I45" s="20">
        <v>21</v>
      </c>
      <c r="J45" s="20">
        <v>5</v>
      </c>
      <c r="K45" s="20">
        <v>4</v>
      </c>
      <c r="L45" s="20">
        <v>1</v>
      </c>
      <c r="M45" s="20">
        <v>31</v>
      </c>
      <c r="O45" s="84">
        <v>37987</v>
      </c>
      <c r="P45" s="85">
        <f t="shared" si="43"/>
        <v>37200</v>
      </c>
      <c r="Q45" s="85">
        <f t="shared" ca="1" si="44"/>
        <v>37200</v>
      </c>
      <c r="R45" s="85">
        <f t="shared" ca="1" si="96"/>
        <v>7440</v>
      </c>
      <c r="S45" s="85">
        <f t="shared" ca="1" si="96"/>
        <v>0</v>
      </c>
      <c r="T45" s="85">
        <f t="shared" ca="1" si="96"/>
        <v>37200</v>
      </c>
      <c r="U45" s="85">
        <f t="shared" ca="1" si="96"/>
        <v>18600</v>
      </c>
      <c r="V45" s="85">
        <f t="shared" ca="1" si="96"/>
        <v>0</v>
      </c>
      <c r="W45" s="86">
        <f t="shared" ca="1" si="56"/>
        <v>20800</v>
      </c>
      <c r="X45" s="86">
        <f t="shared" ca="1" si="95"/>
        <v>21216</v>
      </c>
      <c r="Y45" s="86">
        <f t="shared" ca="1" si="95"/>
        <v>0</v>
      </c>
      <c r="Z45" s="86">
        <f t="shared" ca="1" si="95"/>
        <v>0</v>
      </c>
      <c r="AA45" s="86">
        <f t="shared" ca="1" si="95"/>
        <v>0</v>
      </c>
      <c r="AB45" s="86">
        <f t="shared" ca="1" si="95"/>
        <v>0</v>
      </c>
      <c r="AC45" s="86">
        <f t="shared" ca="1" si="95"/>
        <v>0</v>
      </c>
      <c r="AD45" s="86">
        <f t="shared" ca="1" si="95"/>
        <v>0</v>
      </c>
      <c r="AE45" s="86">
        <f t="shared" ca="1" si="95"/>
        <v>0</v>
      </c>
      <c r="AF45" s="86">
        <f t="shared" ca="1" si="95"/>
        <v>0</v>
      </c>
      <c r="AG45" s="86">
        <f t="shared" ca="1" si="95"/>
        <v>0</v>
      </c>
      <c r="AH45" s="86">
        <f t="shared" ca="1" si="95"/>
        <v>0</v>
      </c>
      <c r="AI45" s="86">
        <f t="shared" ca="1" si="95"/>
        <v>0</v>
      </c>
      <c r="AJ45" s="86">
        <f t="shared" ca="1" si="95"/>
        <v>0</v>
      </c>
      <c r="AK45" s="86">
        <f t="shared" ca="1" si="95"/>
        <v>0</v>
      </c>
      <c r="AL45" s="86">
        <f t="shared" ca="1" si="95"/>
        <v>0</v>
      </c>
      <c r="AM45" s="86">
        <f t="shared" ca="1" si="95"/>
        <v>0</v>
      </c>
      <c r="AN45" s="86">
        <f t="shared" ca="1" si="95"/>
        <v>0</v>
      </c>
      <c r="AO45" s="86">
        <f t="shared" ca="1" si="95"/>
        <v>0</v>
      </c>
      <c r="AP45" s="86">
        <f t="shared" ca="1" si="95"/>
        <v>0</v>
      </c>
      <c r="AQ45" s="86">
        <f t="shared" ca="1" si="95"/>
        <v>0</v>
      </c>
      <c r="AR45" s="86">
        <f t="shared" ca="1" si="95"/>
        <v>0</v>
      </c>
      <c r="AS45" s="86">
        <f t="shared" ca="1" si="95"/>
        <v>0</v>
      </c>
      <c r="AT45" s="86">
        <f t="shared" ca="1" si="46"/>
        <v>0</v>
      </c>
      <c r="AU45" s="86">
        <f t="shared" ca="1" si="46"/>
        <v>0</v>
      </c>
      <c r="AV45" s="86">
        <f t="shared" ca="1" si="46"/>
        <v>0</v>
      </c>
      <c r="AW45" s="87">
        <f t="shared" ca="1" si="46"/>
        <v>0</v>
      </c>
      <c r="AX45" s="101">
        <f t="shared" ca="1" si="57"/>
        <v>179656</v>
      </c>
      <c r="AY45" s="102">
        <f t="shared" ca="1" si="58"/>
        <v>137640</v>
      </c>
      <c r="BA45" s="84">
        <v>37987</v>
      </c>
      <c r="BB45" s="105">
        <f t="shared" si="47"/>
        <v>49</v>
      </c>
      <c r="BC45" s="105">
        <f t="shared" ca="1" si="59"/>
        <v>49</v>
      </c>
      <c r="BD45" s="105">
        <f t="shared" ca="1" si="60"/>
        <v>75.91</v>
      </c>
      <c r="BE45" s="105">
        <f t="shared" ca="1" si="60"/>
        <v>0</v>
      </c>
      <c r="BF45" s="105">
        <f t="shared" ca="1" si="60"/>
        <v>47.15</v>
      </c>
      <c r="BG45" s="105">
        <f t="shared" ca="1" si="60"/>
        <v>43.95</v>
      </c>
      <c r="BH45" s="105">
        <f t="shared" ca="1" si="60"/>
        <v>0</v>
      </c>
      <c r="BI45" s="105">
        <f t="shared" ca="1" si="60"/>
        <v>58.7</v>
      </c>
      <c r="BJ45" s="105">
        <f t="shared" ca="1" si="60"/>
        <v>58.4</v>
      </c>
      <c r="BK45" s="105">
        <f t="shared" ca="1" si="60"/>
        <v>0</v>
      </c>
      <c r="BL45" s="105">
        <f t="shared" ca="1" si="60"/>
        <v>0</v>
      </c>
      <c r="BM45" s="105">
        <f t="shared" ca="1" si="60"/>
        <v>0</v>
      </c>
      <c r="BN45" s="105">
        <f t="shared" ref="BD45:CI53" ca="1" si="97">IF(AND($BA45&gt;=OFFSET($E$5,BN$3,0),$BA45&lt;=OFFSET($F$5,BN$3,0)),OFFSET($D$5,BN$3,0),0)</f>
        <v>0</v>
      </c>
      <c r="BO45" s="105">
        <f t="shared" ca="1" si="97"/>
        <v>0</v>
      </c>
      <c r="BP45" s="105">
        <f t="shared" ca="1" si="97"/>
        <v>0</v>
      </c>
      <c r="BQ45" s="105">
        <f t="shared" ca="1" si="97"/>
        <v>0</v>
      </c>
      <c r="BR45" s="105">
        <f t="shared" ca="1" si="97"/>
        <v>0</v>
      </c>
      <c r="BS45" s="105">
        <f t="shared" ca="1" si="97"/>
        <v>0</v>
      </c>
      <c r="BT45" s="105">
        <f t="shared" ca="1" si="97"/>
        <v>0</v>
      </c>
      <c r="BU45" s="105">
        <f t="shared" ca="1" si="97"/>
        <v>0</v>
      </c>
      <c r="BV45" s="105">
        <f t="shared" ca="1" si="97"/>
        <v>0</v>
      </c>
      <c r="BW45" s="105">
        <f t="shared" ca="1" si="97"/>
        <v>0</v>
      </c>
      <c r="BX45" s="105">
        <f t="shared" ca="1" si="97"/>
        <v>0</v>
      </c>
      <c r="BY45" s="105">
        <f t="shared" ca="1" si="97"/>
        <v>0</v>
      </c>
      <c r="BZ45" s="105">
        <f t="shared" ca="1" si="97"/>
        <v>0</v>
      </c>
      <c r="CA45" s="105">
        <f t="shared" ca="1" si="97"/>
        <v>0</v>
      </c>
      <c r="CB45" s="105">
        <f t="shared" ca="1" si="97"/>
        <v>0</v>
      </c>
      <c r="CC45" s="105">
        <f t="shared" ca="1" si="97"/>
        <v>0</v>
      </c>
      <c r="CD45" s="105">
        <f t="shared" ca="1" si="97"/>
        <v>0</v>
      </c>
      <c r="CE45" s="105">
        <f t="shared" ca="1" si="97"/>
        <v>0</v>
      </c>
      <c r="CF45" s="105">
        <f t="shared" ca="1" si="97"/>
        <v>0</v>
      </c>
      <c r="CG45" s="105">
        <f t="shared" ca="1" si="97"/>
        <v>0</v>
      </c>
      <c r="CH45" s="105">
        <f t="shared" ca="1" si="97"/>
        <v>0</v>
      </c>
      <c r="CI45" s="105">
        <f t="shared" ca="1" si="97"/>
        <v>0</v>
      </c>
      <c r="CK45" s="84">
        <v>37987</v>
      </c>
      <c r="CL45" s="111">
        <f t="shared" si="61"/>
        <v>1822800</v>
      </c>
      <c r="CM45" s="111">
        <f t="shared" ca="1" si="62"/>
        <v>1822800</v>
      </c>
      <c r="CN45" s="111">
        <f t="shared" ca="1" si="63"/>
        <v>564770.4</v>
      </c>
      <c r="CO45" s="111">
        <f t="shared" ca="1" si="64"/>
        <v>0</v>
      </c>
      <c r="CP45" s="111">
        <f t="shared" ca="1" si="65"/>
        <v>1753980</v>
      </c>
      <c r="CQ45" s="111">
        <f t="shared" ca="1" si="66"/>
        <v>817470</v>
      </c>
      <c r="CR45" s="111">
        <f t="shared" ca="1" si="67"/>
        <v>0</v>
      </c>
      <c r="CS45" s="111">
        <f t="shared" ca="1" si="68"/>
        <v>1220960</v>
      </c>
      <c r="CT45" s="111">
        <f t="shared" ca="1" si="69"/>
        <v>1239014.3999999999</v>
      </c>
      <c r="CU45" s="111">
        <f t="shared" ca="1" si="70"/>
        <v>0</v>
      </c>
      <c r="CV45" s="111">
        <f t="shared" ca="1" si="71"/>
        <v>0</v>
      </c>
      <c r="CW45" s="111">
        <f t="shared" ca="1" si="72"/>
        <v>0</v>
      </c>
      <c r="CX45" s="111">
        <f t="shared" ca="1" si="73"/>
        <v>0</v>
      </c>
      <c r="CY45" s="111">
        <f t="shared" ca="1" si="74"/>
        <v>0</v>
      </c>
      <c r="CZ45" s="111">
        <f t="shared" ca="1" si="75"/>
        <v>0</v>
      </c>
      <c r="DA45" s="111">
        <f t="shared" ca="1" si="76"/>
        <v>0</v>
      </c>
      <c r="DB45" s="111">
        <f t="shared" ca="1" si="77"/>
        <v>0</v>
      </c>
      <c r="DC45" s="111">
        <f t="shared" ca="1" si="78"/>
        <v>0</v>
      </c>
      <c r="DD45" s="111">
        <f t="shared" ca="1" si="79"/>
        <v>0</v>
      </c>
      <c r="DE45" s="111">
        <f t="shared" ca="1" si="80"/>
        <v>0</v>
      </c>
      <c r="DF45" s="111">
        <f t="shared" ca="1" si="81"/>
        <v>0</v>
      </c>
      <c r="DG45" s="111">
        <f t="shared" ca="1" si="82"/>
        <v>0</v>
      </c>
      <c r="DH45" s="111">
        <f t="shared" ca="1" si="83"/>
        <v>0</v>
      </c>
      <c r="DI45" s="111">
        <f t="shared" ca="1" si="84"/>
        <v>0</v>
      </c>
      <c r="DJ45" s="111">
        <f t="shared" ca="1" si="85"/>
        <v>0</v>
      </c>
      <c r="DK45" s="111">
        <f t="shared" ca="1" si="86"/>
        <v>0</v>
      </c>
      <c r="DL45" s="111">
        <f t="shared" ca="1" si="87"/>
        <v>0</v>
      </c>
      <c r="DM45" s="111">
        <f t="shared" ca="1" si="88"/>
        <v>0</v>
      </c>
      <c r="DN45" s="111">
        <f t="shared" ca="1" si="89"/>
        <v>0</v>
      </c>
      <c r="DO45" s="111">
        <f t="shared" ca="1" si="90"/>
        <v>0</v>
      </c>
      <c r="DP45" s="111">
        <f t="shared" ca="1" si="91"/>
        <v>0</v>
      </c>
      <c r="DQ45" s="111">
        <f t="shared" ca="1" si="92"/>
        <v>0</v>
      </c>
      <c r="DR45" s="111">
        <f t="shared" ca="1" si="93"/>
        <v>0</v>
      </c>
      <c r="DS45" s="102">
        <f t="shared" ca="1" si="94"/>
        <v>0</v>
      </c>
      <c r="DT45" s="113">
        <f t="shared" ca="1" si="49"/>
        <v>51.441615086609971</v>
      </c>
      <c r="DU45" s="114">
        <f t="shared" ca="1" si="50"/>
        <v>49.272162162162168</v>
      </c>
    </row>
    <row r="46" spans="1:125">
      <c r="A46" s="21"/>
      <c r="C46" s="47"/>
      <c r="F46" s="45"/>
      <c r="G46" s="21"/>
      <c r="I46" s="20">
        <v>20</v>
      </c>
      <c r="J46" s="20">
        <v>4</v>
      </c>
      <c r="K46" s="20">
        <v>5</v>
      </c>
      <c r="L46" s="20">
        <v>0</v>
      </c>
      <c r="M46" s="20">
        <v>29</v>
      </c>
      <c r="O46" s="84">
        <v>38018</v>
      </c>
      <c r="P46" s="85">
        <f t="shared" si="43"/>
        <v>34800</v>
      </c>
      <c r="Q46" s="85">
        <f t="shared" ca="1" si="44"/>
        <v>34800</v>
      </c>
      <c r="R46" s="85">
        <f t="shared" ca="1" si="96"/>
        <v>6960</v>
      </c>
      <c r="S46" s="85">
        <f t="shared" ca="1" si="96"/>
        <v>0</v>
      </c>
      <c r="T46" s="85">
        <f t="shared" ca="1" si="96"/>
        <v>34800</v>
      </c>
      <c r="U46" s="85">
        <f t="shared" ca="1" si="96"/>
        <v>17400</v>
      </c>
      <c r="V46" s="85">
        <f t="shared" ca="1" si="96"/>
        <v>0</v>
      </c>
      <c r="W46" s="86">
        <f t="shared" ca="1" si="56"/>
        <v>19200</v>
      </c>
      <c r="X46" s="86">
        <f t="shared" ca="1" si="95"/>
        <v>19584</v>
      </c>
      <c r="Y46" s="86">
        <f t="shared" ca="1" si="95"/>
        <v>0</v>
      </c>
      <c r="Z46" s="86">
        <f t="shared" ca="1" si="95"/>
        <v>0</v>
      </c>
      <c r="AA46" s="86">
        <f t="shared" ca="1" si="95"/>
        <v>0</v>
      </c>
      <c r="AB46" s="86">
        <f t="shared" ca="1" si="95"/>
        <v>0</v>
      </c>
      <c r="AC46" s="86">
        <f t="shared" ca="1" si="95"/>
        <v>0</v>
      </c>
      <c r="AD46" s="86">
        <f t="shared" ca="1" si="95"/>
        <v>0</v>
      </c>
      <c r="AE46" s="86">
        <f t="shared" ca="1" si="95"/>
        <v>0</v>
      </c>
      <c r="AF46" s="86">
        <f t="shared" ca="1" si="95"/>
        <v>0</v>
      </c>
      <c r="AG46" s="86">
        <f t="shared" ca="1" si="95"/>
        <v>0</v>
      </c>
      <c r="AH46" s="86">
        <f t="shared" ca="1" si="95"/>
        <v>0</v>
      </c>
      <c r="AI46" s="86">
        <f t="shared" ca="1" si="95"/>
        <v>0</v>
      </c>
      <c r="AJ46" s="86">
        <f t="shared" ca="1" si="95"/>
        <v>0</v>
      </c>
      <c r="AK46" s="86">
        <f t="shared" ca="1" si="95"/>
        <v>0</v>
      </c>
      <c r="AL46" s="86">
        <f t="shared" ca="1" si="95"/>
        <v>0</v>
      </c>
      <c r="AM46" s="86">
        <f t="shared" ca="1" si="95"/>
        <v>0</v>
      </c>
      <c r="AN46" s="86">
        <f t="shared" ca="1" si="95"/>
        <v>0</v>
      </c>
      <c r="AO46" s="86">
        <f t="shared" ca="1" si="95"/>
        <v>0</v>
      </c>
      <c r="AP46" s="86">
        <f t="shared" ca="1" si="95"/>
        <v>0</v>
      </c>
      <c r="AQ46" s="86">
        <f t="shared" ca="1" si="95"/>
        <v>0</v>
      </c>
      <c r="AR46" s="86">
        <f t="shared" ca="1" si="95"/>
        <v>0</v>
      </c>
      <c r="AS46" s="86">
        <f t="shared" ca="1" si="95"/>
        <v>0</v>
      </c>
      <c r="AT46" s="86">
        <f t="shared" ca="1" si="46"/>
        <v>0</v>
      </c>
      <c r="AU46" s="86">
        <f t="shared" ca="1" si="46"/>
        <v>0</v>
      </c>
      <c r="AV46" s="86">
        <f t="shared" ca="1" si="46"/>
        <v>0</v>
      </c>
      <c r="AW46" s="87">
        <f t="shared" ca="1" si="46"/>
        <v>0</v>
      </c>
      <c r="AX46" s="101">
        <f t="shared" ca="1" si="57"/>
        <v>167544</v>
      </c>
      <c r="AY46" s="102">
        <f t="shared" ca="1" si="58"/>
        <v>128760</v>
      </c>
      <c r="BA46" s="84">
        <v>38018</v>
      </c>
      <c r="BB46" s="105">
        <f t="shared" si="47"/>
        <v>49</v>
      </c>
      <c r="BC46" s="105">
        <f t="shared" ca="1" si="59"/>
        <v>49</v>
      </c>
      <c r="BD46" s="105">
        <f t="shared" ca="1" si="97"/>
        <v>75.91</v>
      </c>
      <c r="BE46" s="105">
        <f t="shared" ca="1" si="97"/>
        <v>0</v>
      </c>
      <c r="BF46" s="105">
        <f t="shared" ca="1" si="97"/>
        <v>47.15</v>
      </c>
      <c r="BG46" s="105">
        <f t="shared" ca="1" si="97"/>
        <v>43.95</v>
      </c>
      <c r="BH46" s="105">
        <f t="shared" ca="1" si="97"/>
        <v>0</v>
      </c>
      <c r="BI46" s="105">
        <f t="shared" ca="1" si="97"/>
        <v>58.7</v>
      </c>
      <c r="BJ46" s="105">
        <f t="shared" ca="1" si="97"/>
        <v>58.4</v>
      </c>
      <c r="BK46" s="105">
        <f t="shared" ca="1" si="97"/>
        <v>0</v>
      </c>
      <c r="BL46" s="105">
        <f t="shared" ca="1" si="97"/>
        <v>0</v>
      </c>
      <c r="BM46" s="105">
        <f t="shared" ca="1" si="97"/>
        <v>0</v>
      </c>
      <c r="BN46" s="105">
        <f t="shared" ca="1" si="97"/>
        <v>0</v>
      </c>
      <c r="BO46" s="105">
        <f t="shared" ca="1" si="97"/>
        <v>0</v>
      </c>
      <c r="BP46" s="105">
        <f t="shared" ca="1" si="97"/>
        <v>0</v>
      </c>
      <c r="BQ46" s="105">
        <f t="shared" ca="1" si="97"/>
        <v>0</v>
      </c>
      <c r="BR46" s="105">
        <f t="shared" ca="1" si="97"/>
        <v>0</v>
      </c>
      <c r="BS46" s="105">
        <f t="shared" ca="1" si="97"/>
        <v>0</v>
      </c>
      <c r="BT46" s="105">
        <f t="shared" ca="1" si="97"/>
        <v>0</v>
      </c>
      <c r="BU46" s="105">
        <f t="shared" ca="1" si="97"/>
        <v>0</v>
      </c>
      <c r="BV46" s="105">
        <f t="shared" ca="1" si="97"/>
        <v>0</v>
      </c>
      <c r="BW46" s="105">
        <f t="shared" ca="1" si="97"/>
        <v>0</v>
      </c>
      <c r="BX46" s="105">
        <f t="shared" ca="1" si="97"/>
        <v>0</v>
      </c>
      <c r="BY46" s="105">
        <f t="shared" ca="1" si="97"/>
        <v>0</v>
      </c>
      <c r="BZ46" s="105">
        <f t="shared" ca="1" si="97"/>
        <v>0</v>
      </c>
      <c r="CA46" s="105">
        <f t="shared" ca="1" si="97"/>
        <v>0</v>
      </c>
      <c r="CB46" s="105">
        <f t="shared" ca="1" si="97"/>
        <v>0</v>
      </c>
      <c r="CC46" s="105">
        <f t="shared" ca="1" si="97"/>
        <v>0</v>
      </c>
      <c r="CD46" s="105">
        <f t="shared" ca="1" si="97"/>
        <v>0</v>
      </c>
      <c r="CE46" s="105">
        <f t="shared" ca="1" si="97"/>
        <v>0</v>
      </c>
      <c r="CF46" s="105">
        <f t="shared" ca="1" si="97"/>
        <v>0</v>
      </c>
      <c r="CG46" s="105">
        <f t="shared" ca="1" si="97"/>
        <v>0</v>
      </c>
      <c r="CH46" s="105">
        <f t="shared" ca="1" si="97"/>
        <v>0</v>
      </c>
      <c r="CI46" s="105">
        <f t="shared" ca="1" si="97"/>
        <v>0</v>
      </c>
      <c r="CK46" s="84">
        <v>38018</v>
      </c>
      <c r="CL46" s="111">
        <f t="shared" si="61"/>
        <v>1705200</v>
      </c>
      <c r="CM46" s="111">
        <f t="shared" ca="1" si="62"/>
        <v>1705200</v>
      </c>
      <c r="CN46" s="111">
        <f t="shared" ca="1" si="63"/>
        <v>528333.6</v>
      </c>
      <c r="CO46" s="111">
        <f t="shared" ca="1" si="64"/>
        <v>0</v>
      </c>
      <c r="CP46" s="111">
        <f t="shared" ca="1" si="65"/>
        <v>1640820</v>
      </c>
      <c r="CQ46" s="111">
        <f t="shared" ca="1" si="66"/>
        <v>764730</v>
      </c>
      <c r="CR46" s="111">
        <f t="shared" ca="1" si="67"/>
        <v>0</v>
      </c>
      <c r="CS46" s="111">
        <f t="shared" ca="1" si="68"/>
        <v>1127040</v>
      </c>
      <c r="CT46" s="111">
        <f t="shared" ca="1" si="69"/>
        <v>1143705.5999999999</v>
      </c>
      <c r="CU46" s="111">
        <f t="shared" ca="1" si="70"/>
        <v>0</v>
      </c>
      <c r="CV46" s="111">
        <f t="shared" ca="1" si="71"/>
        <v>0</v>
      </c>
      <c r="CW46" s="111">
        <f t="shared" ca="1" si="72"/>
        <v>0</v>
      </c>
      <c r="CX46" s="111">
        <f t="shared" ca="1" si="73"/>
        <v>0</v>
      </c>
      <c r="CY46" s="111">
        <f t="shared" ca="1" si="74"/>
        <v>0</v>
      </c>
      <c r="CZ46" s="111">
        <f t="shared" ca="1" si="75"/>
        <v>0</v>
      </c>
      <c r="DA46" s="111">
        <f t="shared" ca="1" si="76"/>
        <v>0</v>
      </c>
      <c r="DB46" s="111">
        <f t="shared" ca="1" si="77"/>
        <v>0</v>
      </c>
      <c r="DC46" s="111">
        <f t="shared" ca="1" si="78"/>
        <v>0</v>
      </c>
      <c r="DD46" s="111">
        <f t="shared" ca="1" si="79"/>
        <v>0</v>
      </c>
      <c r="DE46" s="111">
        <f t="shared" ca="1" si="80"/>
        <v>0</v>
      </c>
      <c r="DF46" s="111">
        <f t="shared" ca="1" si="81"/>
        <v>0</v>
      </c>
      <c r="DG46" s="111">
        <f t="shared" ca="1" si="82"/>
        <v>0</v>
      </c>
      <c r="DH46" s="111">
        <f t="shared" ca="1" si="83"/>
        <v>0</v>
      </c>
      <c r="DI46" s="111">
        <f t="shared" ca="1" si="84"/>
        <v>0</v>
      </c>
      <c r="DJ46" s="111">
        <f t="shared" ca="1" si="85"/>
        <v>0</v>
      </c>
      <c r="DK46" s="111">
        <f t="shared" ca="1" si="86"/>
        <v>0</v>
      </c>
      <c r="DL46" s="111">
        <f t="shared" ca="1" si="87"/>
        <v>0</v>
      </c>
      <c r="DM46" s="111">
        <f t="shared" ca="1" si="88"/>
        <v>0</v>
      </c>
      <c r="DN46" s="111">
        <f t="shared" ca="1" si="89"/>
        <v>0</v>
      </c>
      <c r="DO46" s="111">
        <f t="shared" ca="1" si="90"/>
        <v>0</v>
      </c>
      <c r="DP46" s="111">
        <f t="shared" ca="1" si="91"/>
        <v>0</v>
      </c>
      <c r="DQ46" s="111">
        <f t="shared" ca="1" si="92"/>
        <v>0</v>
      </c>
      <c r="DR46" s="111">
        <f t="shared" ca="1" si="93"/>
        <v>0</v>
      </c>
      <c r="DS46" s="102">
        <f t="shared" ca="1" si="94"/>
        <v>0</v>
      </c>
      <c r="DT46" s="113">
        <f t="shared" ca="1" si="49"/>
        <v>51.419502936542038</v>
      </c>
      <c r="DU46" s="114">
        <f t="shared" ca="1" si="50"/>
        <v>49.272162162162161</v>
      </c>
    </row>
    <row r="47" spans="1:125">
      <c r="A47" s="21"/>
      <c r="C47" s="47"/>
      <c r="F47" s="45"/>
      <c r="G47" s="21"/>
      <c r="I47" s="20">
        <v>23</v>
      </c>
      <c r="J47" s="20">
        <v>4</v>
      </c>
      <c r="K47" s="20">
        <v>4</v>
      </c>
      <c r="L47" s="20">
        <v>0</v>
      </c>
      <c r="M47" s="20">
        <v>31</v>
      </c>
      <c r="O47" s="84">
        <v>38047</v>
      </c>
      <c r="P47" s="85">
        <f t="shared" si="43"/>
        <v>37200</v>
      </c>
      <c r="Q47" s="85">
        <f t="shared" ca="1" si="44"/>
        <v>37200</v>
      </c>
      <c r="R47" s="85">
        <f t="shared" ca="1" si="96"/>
        <v>7440</v>
      </c>
      <c r="S47" s="85">
        <f t="shared" ca="1" si="96"/>
        <v>0</v>
      </c>
      <c r="T47" s="85">
        <f t="shared" ca="1" si="96"/>
        <v>37200</v>
      </c>
      <c r="U47" s="85">
        <f t="shared" ca="1" si="96"/>
        <v>18600</v>
      </c>
      <c r="V47" s="85">
        <f t="shared" ca="1" si="96"/>
        <v>0</v>
      </c>
      <c r="W47" s="86">
        <f t="shared" ca="1" si="56"/>
        <v>21600</v>
      </c>
      <c r="X47" s="86">
        <f t="shared" ca="1" si="95"/>
        <v>22032</v>
      </c>
      <c r="Y47" s="86">
        <f t="shared" ca="1" si="95"/>
        <v>0</v>
      </c>
      <c r="Z47" s="86">
        <f t="shared" ca="1" si="95"/>
        <v>0</v>
      </c>
      <c r="AA47" s="86">
        <f t="shared" ca="1" si="95"/>
        <v>0</v>
      </c>
      <c r="AB47" s="86">
        <f t="shared" ca="1" si="95"/>
        <v>0</v>
      </c>
      <c r="AC47" s="86">
        <f t="shared" ca="1" si="95"/>
        <v>0</v>
      </c>
      <c r="AD47" s="86">
        <f t="shared" ca="1" si="95"/>
        <v>0</v>
      </c>
      <c r="AE47" s="86">
        <f t="shared" ca="1" si="95"/>
        <v>0</v>
      </c>
      <c r="AF47" s="86">
        <f t="shared" ca="1" si="95"/>
        <v>0</v>
      </c>
      <c r="AG47" s="86">
        <f t="shared" ca="1" si="95"/>
        <v>0</v>
      </c>
      <c r="AH47" s="86">
        <f t="shared" ca="1" si="95"/>
        <v>0</v>
      </c>
      <c r="AI47" s="86">
        <f t="shared" ca="1" si="95"/>
        <v>0</v>
      </c>
      <c r="AJ47" s="86">
        <f t="shared" ca="1" si="95"/>
        <v>0</v>
      </c>
      <c r="AK47" s="86">
        <f t="shared" ca="1" si="95"/>
        <v>0</v>
      </c>
      <c r="AL47" s="86">
        <f t="shared" ca="1" si="95"/>
        <v>0</v>
      </c>
      <c r="AM47" s="86">
        <f t="shared" ca="1" si="95"/>
        <v>0</v>
      </c>
      <c r="AN47" s="86">
        <f t="shared" ca="1" si="95"/>
        <v>0</v>
      </c>
      <c r="AO47" s="86">
        <f t="shared" ca="1" si="95"/>
        <v>0</v>
      </c>
      <c r="AP47" s="86">
        <f t="shared" ca="1" si="95"/>
        <v>0</v>
      </c>
      <c r="AQ47" s="86">
        <f t="shared" ca="1" si="95"/>
        <v>0</v>
      </c>
      <c r="AR47" s="86">
        <f t="shared" ca="1" si="95"/>
        <v>0</v>
      </c>
      <c r="AS47" s="86">
        <f t="shared" ca="1" si="95"/>
        <v>0</v>
      </c>
      <c r="AT47" s="86">
        <f t="shared" ca="1" si="46"/>
        <v>0</v>
      </c>
      <c r="AU47" s="86">
        <f t="shared" ca="1" si="46"/>
        <v>0</v>
      </c>
      <c r="AV47" s="86">
        <f t="shared" ca="1" si="46"/>
        <v>0</v>
      </c>
      <c r="AW47" s="87">
        <f t="shared" ca="1" si="46"/>
        <v>0</v>
      </c>
      <c r="AX47" s="101">
        <f t="shared" ca="1" si="57"/>
        <v>181272</v>
      </c>
      <c r="AY47" s="102">
        <f t="shared" ca="1" si="58"/>
        <v>137640</v>
      </c>
      <c r="BA47" s="84">
        <v>38047</v>
      </c>
      <c r="BB47" s="105">
        <f t="shared" si="47"/>
        <v>49</v>
      </c>
      <c r="BC47" s="105">
        <f t="shared" ca="1" si="59"/>
        <v>49</v>
      </c>
      <c r="BD47" s="105">
        <f t="shared" ca="1" si="97"/>
        <v>75.91</v>
      </c>
      <c r="BE47" s="105">
        <f t="shared" ca="1" si="97"/>
        <v>0</v>
      </c>
      <c r="BF47" s="105">
        <f t="shared" ca="1" si="97"/>
        <v>47.15</v>
      </c>
      <c r="BG47" s="105">
        <f t="shared" ca="1" si="97"/>
        <v>43.95</v>
      </c>
      <c r="BH47" s="105">
        <f t="shared" ca="1" si="97"/>
        <v>0</v>
      </c>
      <c r="BI47" s="105">
        <f t="shared" ca="1" si="97"/>
        <v>58.7</v>
      </c>
      <c r="BJ47" s="105">
        <f t="shared" ca="1" si="97"/>
        <v>58.4</v>
      </c>
      <c r="BK47" s="105">
        <f t="shared" ca="1" si="97"/>
        <v>0</v>
      </c>
      <c r="BL47" s="105">
        <f t="shared" ca="1" si="97"/>
        <v>0</v>
      </c>
      <c r="BM47" s="105">
        <f t="shared" ca="1" si="97"/>
        <v>0</v>
      </c>
      <c r="BN47" s="105">
        <f t="shared" ca="1" si="97"/>
        <v>0</v>
      </c>
      <c r="BO47" s="105">
        <f t="shared" ca="1" si="97"/>
        <v>0</v>
      </c>
      <c r="BP47" s="105">
        <f t="shared" ca="1" si="97"/>
        <v>0</v>
      </c>
      <c r="BQ47" s="105">
        <f t="shared" ca="1" si="97"/>
        <v>0</v>
      </c>
      <c r="BR47" s="105">
        <f t="shared" ca="1" si="97"/>
        <v>0</v>
      </c>
      <c r="BS47" s="105">
        <f t="shared" ca="1" si="97"/>
        <v>0</v>
      </c>
      <c r="BT47" s="105">
        <f t="shared" ca="1" si="97"/>
        <v>0</v>
      </c>
      <c r="BU47" s="105">
        <f t="shared" ca="1" si="97"/>
        <v>0</v>
      </c>
      <c r="BV47" s="105">
        <f t="shared" ca="1" si="97"/>
        <v>0</v>
      </c>
      <c r="BW47" s="105">
        <f t="shared" ca="1" si="97"/>
        <v>0</v>
      </c>
      <c r="BX47" s="105">
        <f t="shared" ca="1" si="97"/>
        <v>0</v>
      </c>
      <c r="BY47" s="105">
        <f t="shared" ca="1" si="97"/>
        <v>0</v>
      </c>
      <c r="BZ47" s="105">
        <f t="shared" ca="1" si="97"/>
        <v>0</v>
      </c>
      <c r="CA47" s="105">
        <f t="shared" ca="1" si="97"/>
        <v>0</v>
      </c>
      <c r="CB47" s="105">
        <f t="shared" ca="1" si="97"/>
        <v>0</v>
      </c>
      <c r="CC47" s="105">
        <f t="shared" ca="1" si="97"/>
        <v>0</v>
      </c>
      <c r="CD47" s="105">
        <f t="shared" ca="1" si="97"/>
        <v>0</v>
      </c>
      <c r="CE47" s="105">
        <f t="shared" ca="1" si="97"/>
        <v>0</v>
      </c>
      <c r="CF47" s="105">
        <f t="shared" ca="1" si="97"/>
        <v>0</v>
      </c>
      <c r="CG47" s="105">
        <f t="shared" ca="1" si="97"/>
        <v>0</v>
      </c>
      <c r="CH47" s="105">
        <f t="shared" ca="1" si="97"/>
        <v>0</v>
      </c>
      <c r="CI47" s="105">
        <f t="shared" ca="1" si="97"/>
        <v>0</v>
      </c>
      <c r="CK47" s="84">
        <v>38047</v>
      </c>
      <c r="CL47" s="111">
        <f t="shared" si="61"/>
        <v>1822800</v>
      </c>
      <c r="CM47" s="111">
        <f t="shared" ca="1" si="62"/>
        <v>1822800</v>
      </c>
      <c r="CN47" s="111">
        <f t="shared" ca="1" si="63"/>
        <v>564770.4</v>
      </c>
      <c r="CO47" s="111">
        <f t="shared" ca="1" si="64"/>
        <v>0</v>
      </c>
      <c r="CP47" s="111">
        <f t="shared" ca="1" si="65"/>
        <v>1753980</v>
      </c>
      <c r="CQ47" s="111">
        <f t="shared" ca="1" si="66"/>
        <v>817470</v>
      </c>
      <c r="CR47" s="111">
        <f t="shared" ca="1" si="67"/>
        <v>0</v>
      </c>
      <c r="CS47" s="111">
        <f t="shared" ca="1" si="68"/>
        <v>1267920</v>
      </c>
      <c r="CT47" s="111">
        <f t="shared" ca="1" si="69"/>
        <v>1286668.8</v>
      </c>
      <c r="CU47" s="111">
        <f t="shared" ca="1" si="70"/>
        <v>0</v>
      </c>
      <c r="CV47" s="111">
        <f t="shared" ca="1" si="71"/>
        <v>0</v>
      </c>
      <c r="CW47" s="111">
        <f t="shared" ca="1" si="72"/>
        <v>0</v>
      </c>
      <c r="CX47" s="111">
        <f t="shared" ca="1" si="73"/>
        <v>0</v>
      </c>
      <c r="CY47" s="111">
        <f t="shared" ca="1" si="74"/>
        <v>0</v>
      </c>
      <c r="CZ47" s="111">
        <f t="shared" ca="1" si="75"/>
        <v>0</v>
      </c>
      <c r="DA47" s="111">
        <f t="shared" ca="1" si="76"/>
        <v>0</v>
      </c>
      <c r="DB47" s="111">
        <f t="shared" ca="1" si="77"/>
        <v>0</v>
      </c>
      <c r="DC47" s="111">
        <f t="shared" ca="1" si="78"/>
        <v>0</v>
      </c>
      <c r="DD47" s="111">
        <f t="shared" ca="1" si="79"/>
        <v>0</v>
      </c>
      <c r="DE47" s="111">
        <f t="shared" ca="1" si="80"/>
        <v>0</v>
      </c>
      <c r="DF47" s="111">
        <f t="shared" ca="1" si="81"/>
        <v>0</v>
      </c>
      <c r="DG47" s="111">
        <f t="shared" ca="1" si="82"/>
        <v>0</v>
      </c>
      <c r="DH47" s="111">
        <f t="shared" ca="1" si="83"/>
        <v>0</v>
      </c>
      <c r="DI47" s="111">
        <f t="shared" ca="1" si="84"/>
        <v>0</v>
      </c>
      <c r="DJ47" s="111">
        <f t="shared" ca="1" si="85"/>
        <v>0</v>
      </c>
      <c r="DK47" s="111">
        <f t="shared" ca="1" si="86"/>
        <v>0</v>
      </c>
      <c r="DL47" s="111">
        <f t="shared" ca="1" si="87"/>
        <v>0</v>
      </c>
      <c r="DM47" s="111">
        <f t="shared" ca="1" si="88"/>
        <v>0</v>
      </c>
      <c r="DN47" s="111">
        <f t="shared" ca="1" si="89"/>
        <v>0</v>
      </c>
      <c r="DO47" s="111">
        <f t="shared" ca="1" si="90"/>
        <v>0</v>
      </c>
      <c r="DP47" s="111">
        <f t="shared" ca="1" si="91"/>
        <v>0</v>
      </c>
      <c r="DQ47" s="111">
        <f t="shared" ca="1" si="92"/>
        <v>0</v>
      </c>
      <c r="DR47" s="111">
        <f t="shared" ca="1" si="93"/>
        <v>0</v>
      </c>
      <c r="DS47" s="102">
        <f t="shared" ca="1" si="94"/>
        <v>0</v>
      </c>
      <c r="DT47" s="113">
        <f t="shared" ca="1" si="49"/>
        <v>51.504971534489613</v>
      </c>
      <c r="DU47" s="114">
        <f t="shared" ca="1" si="50"/>
        <v>49.272162162162168</v>
      </c>
    </row>
    <row r="48" spans="1:125">
      <c r="A48" s="21"/>
      <c r="C48" s="47"/>
      <c r="F48" s="45"/>
      <c r="G48" s="21"/>
      <c r="I48" s="20">
        <v>22</v>
      </c>
      <c r="J48" s="20">
        <v>4</v>
      </c>
      <c r="K48" s="20">
        <v>4</v>
      </c>
      <c r="L48" s="20">
        <v>0</v>
      </c>
      <c r="M48" s="20">
        <v>30</v>
      </c>
      <c r="O48" s="84">
        <v>38078</v>
      </c>
      <c r="P48" s="85">
        <f t="shared" si="43"/>
        <v>36000</v>
      </c>
      <c r="Q48" s="85">
        <f t="shared" ca="1" si="44"/>
        <v>36000</v>
      </c>
      <c r="R48" s="85">
        <f t="shared" ca="1" si="96"/>
        <v>7200</v>
      </c>
      <c r="S48" s="85">
        <f t="shared" ca="1" si="96"/>
        <v>0</v>
      </c>
      <c r="T48" s="85">
        <f t="shared" ca="1" si="96"/>
        <v>36000</v>
      </c>
      <c r="U48" s="85">
        <f t="shared" ca="1" si="96"/>
        <v>18000</v>
      </c>
      <c r="V48" s="85">
        <f t="shared" ca="1" si="96"/>
        <v>0</v>
      </c>
      <c r="W48" s="86">
        <f t="shared" ca="1" si="56"/>
        <v>20800</v>
      </c>
      <c r="X48" s="86">
        <f t="shared" ca="1" si="95"/>
        <v>21216</v>
      </c>
      <c r="Y48" s="86">
        <f t="shared" ca="1" si="95"/>
        <v>0</v>
      </c>
      <c r="Z48" s="86">
        <f t="shared" ca="1" si="95"/>
        <v>0</v>
      </c>
      <c r="AA48" s="86">
        <f t="shared" ca="1" si="95"/>
        <v>0</v>
      </c>
      <c r="AB48" s="86">
        <f t="shared" ca="1" si="95"/>
        <v>0</v>
      </c>
      <c r="AC48" s="86">
        <f t="shared" ca="1" si="95"/>
        <v>0</v>
      </c>
      <c r="AD48" s="86">
        <f t="shared" ca="1" si="95"/>
        <v>0</v>
      </c>
      <c r="AE48" s="86">
        <f t="shared" ca="1" si="95"/>
        <v>0</v>
      </c>
      <c r="AF48" s="86">
        <f t="shared" ca="1" si="95"/>
        <v>0</v>
      </c>
      <c r="AG48" s="86">
        <f t="shared" ca="1" si="95"/>
        <v>0</v>
      </c>
      <c r="AH48" s="86">
        <f t="shared" ca="1" si="95"/>
        <v>0</v>
      </c>
      <c r="AI48" s="86">
        <f t="shared" ca="1" si="95"/>
        <v>0</v>
      </c>
      <c r="AJ48" s="86">
        <f t="shared" ca="1" si="95"/>
        <v>0</v>
      </c>
      <c r="AK48" s="86">
        <f t="shared" ca="1" si="95"/>
        <v>0</v>
      </c>
      <c r="AL48" s="86">
        <f t="shared" ca="1" si="95"/>
        <v>0</v>
      </c>
      <c r="AM48" s="86">
        <f t="shared" ca="1" si="95"/>
        <v>0</v>
      </c>
      <c r="AN48" s="86">
        <f t="shared" ca="1" si="95"/>
        <v>0</v>
      </c>
      <c r="AO48" s="86">
        <f t="shared" ca="1" si="95"/>
        <v>0</v>
      </c>
      <c r="AP48" s="86">
        <f t="shared" ca="1" si="95"/>
        <v>0</v>
      </c>
      <c r="AQ48" s="86">
        <f t="shared" ca="1" si="95"/>
        <v>0</v>
      </c>
      <c r="AR48" s="86">
        <f t="shared" ca="1" si="95"/>
        <v>0</v>
      </c>
      <c r="AS48" s="86">
        <f t="shared" ca="1" si="95"/>
        <v>0</v>
      </c>
      <c r="AT48" s="86">
        <f t="shared" ca="1" si="46"/>
        <v>0</v>
      </c>
      <c r="AU48" s="86">
        <f t="shared" ca="1" si="46"/>
        <v>0</v>
      </c>
      <c r="AV48" s="86">
        <f t="shared" ca="1" si="46"/>
        <v>0</v>
      </c>
      <c r="AW48" s="87">
        <f t="shared" ca="1" si="46"/>
        <v>0</v>
      </c>
      <c r="AX48" s="101">
        <f t="shared" ca="1" si="57"/>
        <v>175216</v>
      </c>
      <c r="AY48" s="102">
        <f t="shared" ca="1" si="58"/>
        <v>133200</v>
      </c>
      <c r="BA48" s="84">
        <v>38078</v>
      </c>
      <c r="BB48" s="105">
        <f t="shared" si="47"/>
        <v>49</v>
      </c>
      <c r="BC48" s="105">
        <f t="shared" ca="1" si="59"/>
        <v>49</v>
      </c>
      <c r="BD48" s="105">
        <f t="shared" ca="1" si="97"/>
        <v>75.91</v>
      </c>
      <c r="BE48" s="105">
        <f t="shared" ca="1" si="97"/>
        <v>0</v>
      </c>
      <c r="BF48" s="105">
        <f t="shared" ca="1" si="97"/>
        <v>47.15</v>
      </c>
      <c r="BG48" s="105">
        <f t="shared" ca="1" si="97"/>
        <v>43.95</v>
      </c>
      <c r="BH48" s="105">
        <f t="shared" ca="1" si="97"/>
        <v>0</v>
      </c>
      <c r="BI48" s="105">
        <f t="shared" ca="1" si="97"/>
        <v>58.7</v>
      </c>
      <c r="BJ48" s="105">
        <f t="shared" ca="1" si="97"/>
        <v>58.4</v>
      </c>
      <c r="BK48" s="105">
        <f t="shared" ca="1" si="97"/>
        <v>0</v>
      </c>
      <c r="BL48" s="105">
        <f t="shared" ca="1" si="97"/>
        <v>0</v>
      </c>
      <c r="BM48" s="105">
        <f t="shared" ca="1" si="97"/>
        <v>0</v>
      </c>
      <c r="BN48" s="105">
        <f t="shared" ca="1" si="97"/>
        <v>0</v>
      </c>
      <c r="BO48" s="105">
        <f t="shared" ca="1" si="97"/>
        <v>0</v>
      </c>
      <c r="BP48" s="105">
        <f t="shared" ca="1" si="97"/>
        <v>0</v>
      </c>
      <c r="BQ48" s="105">
        <f t="shared" ca="1" si="97"/>
        <v>0</v>
      </c>
      <c r="BR48" s="105">
        <f t="shared" ca="1" si="97"/>
        <v>0</v>
      </c>
      <c r="BS48" s="105">
        <f t="shared" ca="1" si="97"/>
        <v>0</v>
      </c>
      <c r="BT48" s="105">
        <f t="shared" ca="1" si="97"/>
        <v>0</v>
      </c>
      <c r="BU48" s="105">
        <f t="shared" ca="1" si="97"/>
        <v>0</v>
      </c>
      <c r="BV48" s="105">
        <f t="shared" ca="1" si="97"/>
        <v>0</v>
      </c>
      <c r="BW48" s="105">
        <f t="shared" ca="1" si="97"/>
        <v>0</v>
      </c>
      <c r="BX48" s="105">
        <f t="shared" ca="1" si="97"/>
        <v>0</v>
      </c>
      <c r="BY48" s="105">
        <f t="shared" ca="1" si="97"/>
        <v>0</v>
      </c>
      <c r="BZ48" s="105">
        <f t="shared" ca="1" si="97"/>
        <v>0</v>
      </c>
      <c r="CA48" s="105">
        <f t="shared" ca="1" si="97"/>
        <v>0</v>
      </c>
      <c r="CB48" s="105">
        <f t="shared" ca="1" si="97"/>
        <v>0</v>
      </c>
      <c r="CC48" s="105">
        <f t="shared" ca="1" si="97"/>
        <v>0</v>
      </c>
      <c r="CD48" s="105">
        <f t="shared" ca="1" si="97"/>
        <v>0</v>
      </c>
      <c r="CE48" s="105">
        <f t="shared" ca="1" si="97"/>
        <v>0</v>
      </c>
      <c r="CF48" s="105">
        <f t="shared" ca="1" si="97"/>
        <v>0</v>
      </c>
      <c r="CG48" s="105">
        <f t="shared" ca="1" si="97"/>
        <v>0</v>
      </c>
      <c r="CH48" s="105">
        <f t="shared" ca="1" si="97"/>
        <v>0</v>
      </c>
      <c r="CI48" s="105">
        <f t="shared" ca="1" si="97"/>
        <v>0</v>
      </c>
      <c r="CK48" s="84">
        <v>38078</v>
      </c>
      <c r="CL48" s="111">
        <f t="shared" si="61"/>
        <v>1764000</v>
      </c>
      <c r="CM48" s="111">
        <f t="shared" ca="1" si="62"/>
        <v>1764000</v>
      </c>
      <c r="CN48" s="111">
        <f t="shared" ca="1" si="63"/>
        <v>546552</v>
      </c>
      <c r="CO48" s="111">
        <f t="shared" ca="1" si="64"/>
        <v>0</v>
      </c>
      <c r="CP48" s="111">
        <f t="shared" ca="1" si="65"/>
        <v>1697400</v>
      </c>
      <c r="CQ48" s="111">
        <f t="shared" ca="1" si="66"/>
        <v>791100</v>
      </c>
      <c r="CR48" s="111">
        <f t="shared" ca="1" si="67"/>
        <v>0</v>
      </c>
      <c r="CS48" s="111">
        <f t="shared" ca="1" si="68"/>
        <v>1220960</v>
      </c>
      <c r="CT48" s="111">
        <f t="shared" ca="1" si="69"/>
        <v>1239014.3999999999</v>
      </c>
      <c r="CU48" s="111">
        <f t="shared" ca="1" si="70"/>
        <v>0</v>
      </c>
      <c r="CV48" s="111">
        <f t="shared" ca="1" si="71"/>
        <v>0</v>
      </c>
      <c r="CW48" s="111">
        <f t="shared" ca="1" si="72"/>
        <v>0</v>
      </c>
      <c r="CX48" s="111">
        <f t="shared" ca="1" si="73"/>
        <v>0</v>
      </c>
      <c r="CY48" s="111">
        <f t="shared" ca="1" si="74"/>
        <v>0</v>
      </c>
      <c r="CZ48" s="111">
        <f t="shared" ca="1" si="75"/>
        <v>0</v>
      </c>
      <c r="DA48" s="111">
        <f t="shared" ca="1" si="76"/>
        <v>0</v>
      </c>
      <c r="DB48" s="111">
        <f t="shared" ca="1" si="77"/>
        <v>0</v>
      </c>
      <c r="DC48" s="111">
        <f t="shared" ca="1" si="78"/>
        <v>0</v>
      </c>
      <c r="DD48" s="111">
        <f t="shared" ca="1" si="79"/>
        <v>0</v>
      </c>
      <c r="DE48" s="111">
        <f t="shared" ca="1" si="80"/>
        <v>0</v>
      </c>
      <c r="DF48" s="111">
        <f t="shared" ca="1" si="81"/>
        <v>0</v>
      </c>
      <c r="DG48" s="111">
        <f t="shared" ca="1" si="82"/>
        <v>0</v>
      </c>
      <c r="DH48" s="111">
        <f t="shared" ca="1" si="83"/>
        <v>0</v>
      </c>
      <c r="DI48" s="111">
        <f t="shared" ca="1" si="84"/>
        <v>0</v>
      </c>
      <c r="DJ48" s="111">
        <f t="shared" ca="1" si="85"/>
        <v>0</v>
      </c>
      <c r="DK48" s="111">
        <f t="shared" ca="1" si="86"/>
        <v>0</v>
      </c>
      <c r="DL48" s="111">
        <f t="shared" ca="1" si="87"/>
        <v>0</v>
      </c>
      <c r="DM48" s="111">
        <f t="shared" ca="1" si="88"/>
        <v>0</v>
      </c>
      <c r="DN48" s="111">
        <f t="shared" ca="1" si="89"/>
        <v>0</v>
      </c>
      <c r="DO48" s="111">
        <f t="shared" ca="1" si="90"/>
        <v>0</v>
      </c>
      <c r="DP48" s="111">
        <f t="shared" ca="1" si="91"/>
        <v>0</v>
      </c>
      <c r="DQ48" s="111">
        <f t="shared" ca="1" si="92"/>
        <v>0</v>
      </c>
      <c r="DR48" s="111">
        <f t="shared" ca="1" si="93"/>
        <v>0</v>
      </c>
      <c r="DS48" s="102">
        <f t="shared" ca="1" si="94"/>
        <v>0</v>
      </c>
      <c r="DT48" s="113">
        <f t="shared" ca="1" si="49"/>
        <v>51.496589352570545</v>
      </c>
      <c r="DU48" s="114">
        <f t="shared" ca="1" si="50"/>
        <v>49.272162162162161</v>
      </c>
    </row>
    <row r="49" spans="1:125">
      <c r="A49" s="21"/>
      <c r="C49" s="47"/>
      <c r="F49" s="45"/>
      <c r="G49" s="21"/>
      <c r="I49" s="20">
        <v>20</v>
      </c>
      <c r="J49" s="20">
        <v>5</v>
      </c>
      <c r="K49" s="20">
        <v>5</v>
      </c>
      <c r="L49" s="20">
        <v>1</v>
      </c>
      <c r="M49" s="20">
        <v>31</v>
      </c>
      <c r="O49" s="84">
        <v>38108</v>
      </c>
      <c r="P49" s="85">
        <f t="shared" si="43"/>
        <v>37200</v>
      </c>
      <c r="Q49" s="85">
        <f t="shared" ca="1" si="44"/>
        <v>37200</v>
      </c>
      <c r="R49" s="85">
        <f t="shared" ca="1" si="96"/>
        <v>7440</v>
      </c>
      <c r="S49" s="85">
        <f t="shared" ca="1" si="96"/>
        <v>0</v>
      </c>
      <c r="T49" s="85">
        <f t="shared" ca="1" si="96"/>
        <v>37200</v>
      </c>
      <c r="U49" s="85">
        <f t="shared" ca="1" si="96"/>
        <v>18600</v>
      </c>
      <c r="V49" s="85">
        <f t="shared" ca="1" si="96"/>
        <v>0</v>
      </c>
      <c r="W49" s="86">
        <f t="shared" ca="1" si="56"/>
        <v>20000</v>
      </c>
      <c r="X49" s="86">
        <f t="shared" ca="1" si="95"/>
        <v>20400</v>
      </c>
      <c r="Y49" s="86">
        <f t="shared" ca="1" si="95"/>
        <v>0</v>
      </c>
      <c r="Z49" s="86">
        <f t="shared" ca="1" si="95"/>
        <v>0</v>
      </c>
      <c r="AA49" s="86">
        <f t="shared" ca="1" si="95"/>
        <v>0</v>
      </c>
      <c r="AB49" s="86">
        <f t="shared" ca="1" si="95"/>
        <v>0</v>
      </c>
      <c r="AC49" s="86">
        <f t="shared" ca="1" si="95"/>
        <v>0</v>
      </c>
      <c r="AD49" s="86">
        <f t="shared" ca="1" si="95"/>
        <v>0</v>
      </c>
      <c r="AE49" s="86">
        <f t="shared" ca="1" si="95"/>
        <v>0</v>
      </c>
      <c r="AF49" s="86">
        <f t="shared" ca="1" si="95"/>
        <v>0</v>
      </c>
      <c r="AG49" s="86">
        <f t="shared" ca="1" si="95"/>
        <v>0</v>
      </c>
      <c r="AH49" s="86">
        <f t="shared" ca="1" si="95"/>
        <v>0</v>
      </c>
      <c r="AI49" s="86">
        <f t="shared" ca="1" si="95"/>
        <v>0</v>
      </c>
      <c r="AJ49" s="86">
        <f t="shared" ca="1" si="95"/>
        <v>0</v>
      </c>
      <c r="AK49" s="86">
        <f t="shared" ca="1" si="95"/>
        <v>0</v>
      </c>
      <c r="AL49" s="86">
        <f t="shared" ca="1" si="95"/>
        <v>0</v>
      </c>
      <c r="AM49" s="86">
        <f t="shared" ca="1" si="95"/>
        <v>0</v>
      </c>
      <c r="AN49" s="86">
        <f t="shared" ca="1" si="95"/>
        <v>0</v>
      </c>
      <c r="AO49" s="86">
        <f t="shared" ca="1" si="95"/>
        <v>0</v>
      </c>
      <c r="AP49" s="86">
        <f t="shared" ca="1" si="95"/>
        <v>0</v>
      </c>
      <c r="AQ49" s="86">
        <f t="shared" ca="1" si="95"/>
        <v>0</v>
      </c>
      <c r="AR49" s="86">
        <f t="shared" ca="1" si="95"/>
        <v>0</v>
      </c>
      <c r="AS49" s="86">
        <f t="shared" ca="1" si="95"/>
        <v>0</v>
      </c>
      <c r="AT49" s="86">
        <f t="shared" ca="1" si="46"/>
        <v>0</v>
      </c>
      <c r="AU49" s="86">
        <f t="shared" ca="1" si="46"/>
        <v>0</v>
      </c>
      <c r="AV49" s="86">
        <f t="shared" ca="1" si="46"/>
        <v>0</v>
      </c>
      <c r="AW49" s="87">
        <f t="shared" ca="1" si="46"/>
        <v>0</v>
      </c>
      <c r="AX49" s="101">
        <f t="shared" ca="1" si="57"/>
        <v>178040</v>
      </c>
      <c r="AY49" s="102">
        <f t="shared" ca="1" si="58"/>
        <v>137640</v>
      </c>
      <c r="BA49" s="84">
        <v>38108</v>
      </c>
      <c r="BB49" s="105">
        <f t="shared" si="47"/>
        <v>49</v>
      </c>
      <c r="BC49" s="105">
        <f t="shared" ca="1" si="59"/>
        <v>49</v>
      </c>
      <c r="BD49" s="105">
        <f t="shared" ca="1" si="97"/>
        <v>75.91</v>
      </c>
      <c r="BE49" s="105">
        <f t="shared" ca="1" si="97"/>
        <v>0</v>
      </c>
      <c r="BF49" s="105">
        <f t="shared" ca="1" si="97"/>
        <v>47.15</v>
      </c>
      <c r="BG49" s="105">
        <f t="shared" ca="1" si="97"/>
        <v>43.95</v>
      </c>
      <c r="BH49" s="105">
        <f t="shared" ca="1" si="97"/>
        <v>0</v>
      </c>
      <c r="BI49" s="105">
        <f t="shared" ca="1" si="97"/>
        <v>58.7</v>
      </c>
      <c r="BJ49" s="105">
        <f t="shared" ca="1" si="97"/>
        <v>58.4</v>
      </c>
      <c r="BK49" s="105">
        <f t="shared" ca="1" si="97"/>
        <v>0</v>
      </c>
      <c r="BL49" s="105">
        <f t="shared" ca="1" si="97"/>
        <v>0</v>
      </c>
      <c r="BM49" s="105">
        <f t="shared" ca="1" si="97"/>
        <v>0</v>
      </c>
      <c r="BN49" s="105">
        <f t="shared" ca="1" si="97"/>
        <v>0</v>
      </c>
      <c r="BO49" s="105">
        <f t="shared" ca="1" si="97"/>
        <v>0</v>
      </c>
      <c r="BP49" s="105">
        <f t="shared" ca="1" si="97"/>
        <v>0</v>
      </c>
      <c r="BQ49" s="105">
        <f t="shared" ca="1" si="97"/>
        <v>0</v>
      </c>
      <c r="BR49" s="105">
        <f t="shared" ca="1" si="97"/>
        <v>0</v>
      </c>
      <c r="BS49" s="105">
        <f t="shared" ca="1" si="97"/>
        <v>0</v>
      </c>
      <c r="BT49" s="105">
        <f t="shared" ca="1" si="97"/>
        <v>0</v>
      </c>
      <c r="BU49" s="105">
        <f t="shared" ca="1" si="97"/>
        <v>0</v>
      </c>
      <c r="BV49" s="105">
        <f t="shared" ca="1" si="97"/>
        <v>0</v>
      </c>
      <c r="BW49" s="105">
        <f t="shared" ca="1" si="97"/>
        <v>0</v>
      </c>
      <c r="BX49" s="105">
        <f t="shared" ca="1" si="97"/>
        <v>0</v>
      </c>
      <c r="BY49" s="105">
        <f t="shared" ca="1" si="97"/>
        <v>0</v>
      </c>
      <c r="BZ49" s="105">
        <f t="shared" ca="1" si="97"/>
        <v>0</v>
      </c>
      <c r="CA49" s="105">
        <f t="shared" ca="1" si="97"/>
        <v>0</v>
      </c>
      <c r="CB49" s="105">
        <f t="shared" ca="1" si="97"/>
        <v>0</v>
      </c>
      <c r="CC49" s="105">
        <f t="shared" ca="1" si="97"/>
        <v>0</v>
      </c>
      <c r="CD49" s="105">
        <f t="shared" ca="1" si="97"/>
        <v>0</v>
      </c>
      <c r="CE49" s="105">
        <f t="shared" ca="1" si="97"/>
        <v>0</v>
      </c>
      <c r="CF49" s="105">
        <f t="shared" ca="1" si="97"/>
        <v>0</v>
      </c>
      <c r="CG49" s="105">
        <f t="shared" ca="1" si="97"/>
        <v>0</v>
      </c>
      <c r="CH49" s="105">
        <f t="shared" ca="1" si="97"/>
        <v>0</v>
      </c>
      <c r="CI49" s="105">
        <f t="shared" ca="1" si="97"/>
        <v>0</v>
      </c>
      <c r="CK49" s="84">
        <v>38108</v>
      </c>
      <c r="CL49" s="111">
        <f t="shared" si="61"/>
        <v>1822800</v>
      </c>
      <c r="CM49" s="111">
        <f t="shared" ca="1" si="62"/>
        <v>1822800</v>
      </c>
      <c r="CN49" s="111">
        <f t="shared" ca="1" si="63"/>
        <v>564770.4</v>
      </c>
      <c r="CO49" s="111">
        <f t="shared" ca="1" si="64"/>
        <v>0</v>
      </c>
      <c r="CP49" s="111">
        <f t="shared" ca="1" si="65"/>
        <v>1753980</v>
      </c>
      <c r="CQ49" s="111">
        <f t="shared" ca="1" si="66"/>
        <v>817470</v>
      </c>
      <c r="CR49" s="111">
        <f t="shared" ca="1" si="67"/>
        <v>0</v>
      </c>
      <c r="CS49" s="111">
        <f t="shared" ca="1" si="68"/>
        <v>1174000</v>
      </c>
      <c r="CT49" s="111">
        <f t="shared" ca="1" si="69"/>
        <v>1191360</v>
      </c>
      <c r="CU49" s="111">
        <f t="shared" ca="1" si="70"/>
        <v>0</v>
      </c>
      <c r="CV49" s="111">
        <f t="shared" ca="1" si="71"/>
        <v>0</v>
      </c>
      <c r="CW49" s="111">
        <f t="shared" ca="1" si="72"/>
        <v>0</v>
      </c>
      <c r="CX49" s="111">
        <f t="shared" ca="1" si="73"/>
        <v>0</v>
      </c>
      <c r="CY49" s="111">
        <f t="shared" ca="1" si="74"/>
        <v>0</v>
      </c>
      <c r="CZ49" s="111">
        <f t="shared" ca="1" si="75"/>
        <v>0</v>
      </c>
      <c r="DA49" s="111">
        <f t="shared" ca="1" si="76"/>
        <v>0</v>
      </c>
      <c r="DB49" s="111">
        <f t="shared" ca="1" si="77"/>
        <v>0</v>
      </c>
      <c r="DC49" s="111">
        <f t="shared" ca="1" si="78"/>
        <v>0</v>
      </c>
      <c r="DD49" s="111">
        <f t="shared" ca="1" si="79"/>
        <v>0</v>
      </c>
      <c r="DE49" s="111">
        <f t="shared" ca="1" si="80"/>
        <v>0</v>
      </c>
      <c r="DF49" s="111">
        <f t="shared" ca="1" si="81"/>
        <v>0</v>
      </c>
      <c r="DG49" s="111">
        <f t="shared" ca="1" si="82"/>
        <v>0</v>
      </c>
      <c r="DH49" s="111">
        <f t="shared" ca="1" si="83"/>
        <v>0</v>
      </c>
      <c r="DI49" s="111">
        <f t="shared" ca="1" si="84"/>
        <v>0</v>
      </c>
      <c r="DJ49" s="111">
        <f t="shared" ca="1" si="85"/>
        <v>0</v>
      </c>
      <c r="DK49" s="111">
        <f t="shared" ca="1" si="86"/>
        <v>0</v>
      </c>
      <c r="DL49" s="111">
        <f t="shared" ca="1" si="87"/>
        <v>0</v>
      </c>
      <c r="DM49" s="111">
        <f t="shared" ca="1" si="88"/>
        <v>0</v>
      </c>
      <c r="DN49" s="111">
        <f t="shared" ca="1" si="89"/>
        <v>0</v>
      </c>
      <c r="DO49" s="111">
        <f t="shared" ca="1" si="90"/>
        <v>0</v>
      </c>
      <c r="DP49" s="111">
        <f t="shared" ca="1" si="91"/>
        <v>0</v>
      </c>
      <c r="DQ49" s="111">
        <f t="shared" ca="1" si="92"/>
        <v>0</v>
      </c>
      <c r="DR49" s="111">
        <f t="shared" ca="1" si="93"/>
        <v>0</v>
      </c>
      <c r="DS49" s="102">
        <f t="shared" ca="1" si="94"/>
        <v>0</v>
      </c>
      <c r="DT49" s="113">
        <f t="shared" ca="1" si="49"/>
        <v>51.377108514940467</v>
      </c>
      <c r="DU49" s="114">
        <f t="shared" ca="1" si="50"/>
        <v>49.272162162162168</v>
      </c>
    </row>
    <row r="50" spans="1:125">
      <c r="A50" s="21"/>
      <c r="C50" s="47"/>
      <c r="F50" s="45"/>
      <c r="G50" s="21"/>
      <c r="I50" s="20">
        <v>22</v>
      </c>
      <c r="J50" s="20">
        <v>4</v>
      </c>
      <c r="K50" s="20">
        <v>4</v>
      </c>
      <c r="L50" s="20">
        <v>0</v>
      </c>
      <c r="M50" s="20">
        <v>30</v>
      </c>
      <c r="O50" s="84">
        <v>38139</v>
      </c>
      <c r="P50" s="85">
        <f t="shared" si="43"/>
        <v>36000</v>
      </c>
      <c r="Q50" s="85">
        <f t="shared" ca="1" si="44"/>
        <v>36000</v>
      </c>
      <c r="R50" s="85">
        <f t="shared" ca="1" si="96"/>
        <v>7200</v>
      </c>
      <c r="S50" s="85">
        <f t="shared" ca="1" si="96"/>
        <v>0</v>
      </c>
      <c r="T50" s="85">
        <f t="shared" ca="1" si="96"/>
        <v>36000</v>
      </c>
      <c r="U50" s="85">
        <f t="shared" ca="1" si="96"/>
        <v>18000</v>
      </c>
      <c r="V50" s="85">
        <f t="shared" ca="1" si="96"/>
        <v>0</v>
      </c>
      <c r="W50" s="86">
        <f t="shared" ca="1" si="56"/>
        <v>20800</v>
      </c>
      <c r="X50" s="86">
        <f t="shared" ca="1" si="95"/>
        <v>21216</v>
      </c>
      <c r="Y50" s="86">
        <f t="shared" ca="1" si="95"/>
        <v>0</v>
      </c>
      <c r="Z50" s="86">
        <f t="shared" ca="1" si="95"/>
        <v>0</v>
      </c>
      <c r="AA50" s="86">
        <f t="shared" ca="1" si="95"/>
        <v>0</v>
      </c>
      <c r="AB50" s="86">
        <f t="shared" ca="1" si="95"/>
        <v>0</v>
      </c>
      <c r="AC50" s="86">
        <f t="shared" ca="1" si="95"/>
        <v>0</v>
      </c>
      <c r="AD50" s="86">
        <f t="shared" ca="1" si="95"/>
        <v>0</v>
      </c>
      <c r="AE50" s="86">
        <f t="shared" ca="1" si="95"/>
        <v>0</v>
      </c>
      <c r="AF50" s="86">
        <f t="shared" ca="1" si="95"/>
        <v>0</v>
      </c>
      <c r="AG50" s="86">
        <f t="shared" ca="1" si="95"/>
        <v>0</v>
      </c>
      <c r="AH50" s="86">
        <f t="shared" ca="1" si="95"/>
        <v>0</v>
      </c>
      <c r="AI50" s="86">
        <f t="shared" ca="1" si="95"/>
        <v>0</v>
      </c>
      <c r="AJ50" s="86">
        <f t="shared" ca="1" si="95"/>
        <v>0</v>
      </c>
      <c r="AK50" s="86">
        <f t="shared" ca="1" si="95"/>
        <v>0</v>
      </c>
      <c r="AL50" s="86">
        <f t="shared" ca="1" si="95"/>
        <v>0</v>
      </c>
      <c r="AM50" s="86">
        <f t="shared" ca="1" si="95"/>
        <v>0</v>
      </c>
      <c r="AN50" s="86">
        <f t="shared" ca="1" si="95"/>
        <v>0</v>
      </c>
      <c r="AO50" s="86">
        <f t="shared" ca="1" si="95"/>
        <v>0</v>
      </c>
      <c r="AP50" s="86">
        <f t="shared" ca="1" si="95"/>
        <v>0</v>
      </c>
      <c r="AQ50" s="86">
        <f t="shared" ca="1" si="95"/>
        <v>0</v>
      </c>
      <c r="AR50" s="86">
        <f t="shared" ca="1" si="95"/>
        <v>0</v>
      </c>
      <c r="AS50" s="86">
        <f t="shared" ca="1" si="95"/>
        <v>0</v>
      </c>
      <c r="AT50" s="86">
        <f t="shared" ca="1" si="46"/>
        <v>0</v>
      </c>
      <c r="AU50" s="86">
        <f t="shared" ca="1" si="46"/>
        <v>0</v>
      </c>
      <c r="AV50" s="86">
        <f t="shared" ca="1" si="46"/>
        <v>0</v>
      </c>
      <c r="AW50" s="87">
        <f t="shared" ca="1" si="46"/>
        <v>0</v>
      </c>
      <c r="AX50" s="101">
        <f t="shared" ca="1" si="57"/>
        <v>175216</v>
      </c>
      <c r="AY50" s="102">
        <f t="shared" ca="1" si="58"/>
        <v>133200</v>
      </c>
      <c r="BA50" s="84">
        <v>38139</v>
      </c>
      <c r="BB50" s="105">
        <f t="shared" si="47"/>
        <v>49</v>
      </c>
      <c r="BC50" s="105">
        <f t="shared" ca="1" si="59"/>
        <v>49</v>
      </c>
      <c r="BD50" s="105">
        <f t="shared" ca="1" si="97"/>
        <v>75.91</v>
      </c>
      <c r="BE50" s="105">
        <f t="shared" ca="1" si="97"/>
        <v>0</v>
      </c>
      <c r="BF50" s="105">
        <f t="shared" ca="1" si="97"/>
        <v>47.15</v>
      </c>
      <c r="BG50" s="105">
        <f t="shared" ca="1" si="97"/>
        <v>43.95</v>
      </c>
      <c r="BH50" s="105">
        <f t="shared" ca="1" si="97"/>
        <v>0</v>
      </c>
      <c r="BI50" s="105">
        <f t="shared" ca="1" si="97"/>
        <v>58.7</v>
      </c>
      <c r="BJ50" s="105">
        <f t="shared" ca="1" si="97"/>
        <v>58.4</v>
      </c>
      <c r="BK50" s="105">
        <f t="shared" ca="1" si="97"/>
        <v>0</v>
      </c>
      <c r="BL50" s="105">
        <f t="shared" ca="1" si="97"/>
        <v>0</v>
      </c>
      <c r="BM50" s="105">
        <f t="shared" ca="1" si="97"/>
        <v>0</v>
      </c>
      <c r="BN50" s="105">
        <f t="shared" ca="1" si="97"/>
        <v>0</v>
      </c>
      <c r="BO50" s="105">
        <f t="shared" ca="1" si="97"/>
        <v>0</v>
      </c>
      <c r="BP50" s="105">
        <f t="shared" ca="1" si="97"/>
        <v>0</v>
      </c>
      <c r="BQ50" s="105">
        <f t="shared" ca="1" si="97"/>
        <v>0</v>
      </c>
      <c r="BR50" s="105">
        <f t="shared" ca="1" si="97"/>
        <v>0</v>
      </c>
      <c r="BS50" s="105">
        <f t="shared" ca="1" si="97"/>
        <v>0</v>
      </c>
      <c r="BT50" s="105">
        <f t="shared" ca="1" si="97"/>
        <v>0</v>
      </c>
      <c r="BU50" s="105">
        <f t="shared" ca="1" si="97"/>
        <v>0</v>
      </c>
      <c r="BV50" s="105">
        <f t="shared" ca="1" si="97"/>
        <v>0</v>
      </c>
      <c r="BW50" s="105">
        <f t="shared" ca="1" si="97"/>
        <v>0</v>
      </c>
      <c r="BX50" s="105">
        <f t="shared" ca="1" si="97"/>
        <v>0</v>
      </c>
      <c r="BY50" s="105">
        <f t="shared" ca="1" si="97"/>
        <v>0</v>
      </c>
      <c r="BZ50" s="105">
        <f t="shared" ca="1" si="97"/>
        <v>0</v>
      </c>
      <c r="CA50" s="105">
        <f t="shared" ca="1" si="97"/>
        <v>0</v>
      </c>
      <c r="CB50" s="105">
        <f t="shared" ca="1" si="97"/>
        <v>0</v>
      </c>
      <c r="CC50" s="105">
        <f t="shared" ca="1" si="97"/>
        <v>0</v>
      </c>
      <c r="CD50" s="105">
        <f t="shared" ca="1" si="97"/>
        <v>0</v>
      </c>
      <c r="CE50" s="105">
        <f t="shared" ca="1" si="97"/>
        <v>0</v>
      </c>
      <c r="CF50" s="105">
        <f t="shared" ca="1" si="97"/>
        <v>0</v>
      </c>
      <c r="CG50" s="105">
        <f t="shared" ca="1" si="97"/>
        <v>0</v>
      </c>
      <c r="CH50" s="105">
        <f t="shared" ca="1" si="97"/>
        <v>0</v>
      </c>
      <c r="CI50" s="105">
        <f t="shared" ca="1" si="97"/>
        <v>0</v>
      </c>
      <c r="CK50" s="84">
        <v>38139</v>
      </c>
      <c r="CL50" s="111">
        <f t="shared" si="61"/>
        <v>1764000</v>
      </c>
      <c r="CM50" s="111">
        <f t="shared" ca="1" si="62"/>
        <v>1764000</v>
      </c>
      <c r="CN50" s="111">
        <f t="shared" ca="1" si="63"/>
        <v>546552</v>
      </c>
      <c r="CO50" s="111">
        <f t="shared" ca="1" si="64"/>
        <v>0</v>
      </c>
      <c r="CP50" s="111">
        <f t="shared" ca="1" si="65"/>
        <v>1697400</v>
      </c>
      <c r="CQ50" s="111">
        <f t="shared" ca="1" si="66"/>
        <v>791100</v>
      </c>
      <c r="CR50" s="111">
        <f t="shared" ca="1" si="67"/>
        <v>0</v>
      </c>
      <c r="CS50" s="111">
        <f t="shared" ca="1" si="68"/>
        <v>1220960</v>
      </c>
      <c r="CT50" s="111">
        <f t="shared" ca="1" si="69"/>
        <v>1239014.3999999999</v>
      </c>
      <c r="CU50" s="111">
        <f t="shared" ca="1" si="70"/>
        <v>0</v>
      </c>
      <c r="CV50" s="111">
        <f t="shared" ca="1" si="71"/>
        <v>0</v>
      </c>
      <c r="CW50" s="111">
        <f t="shared" ca="1" si="72"/>
        <v>0</v>
      </c>
      <c r="CX50" s="111">
        <f t="shared" ca="1" si="73"/>
        <v>0</v>
      </c>
      <c r="CY50" s="111">
        <f t="shared" ca="1" si="74"/>
        <v>0</v>
      </c>
      <c r="CZ50" s="111">
        <f t="shared" ca="1" si="75"/>
        <v>0</v>
      </c>
      <c r="DA50" s="111">
        <f t="shared" ca="1" si="76"/>
        <v>0</v>
      </c>
      <c r="DB50" s="111">
        <f t="shared" ca="1" si="77"/>
        <v>0</v>
      </c>
      <c r="DC50" s="111">
        <f t="shared" ca="1" si="78"/>
        <v>0</v>
      </c>
      <c r="DD50" s="111">
        <f t="shared" ca="1" si="79"/>
        <v>0</v>
      </c>
      <c r="DE50" s="111">
        <f t="shared" ca="1" si="80"/>
        <v>0</v>
      </c>
      <c r="DF50" s="111">
        <f t="shared" ca="1" si="81"/>
        <v>0</v>
      </c>
      <c r="DG50" s="111">
        <f t="shared" ca="1" si="82"/>
        <v>0</v>
      </c>
      <c r="DH50" s="111">
        <f t="shared" ca="1" si="83"/>
        <v>0</v>
      </c>
      <c r="DI50" s="111">
        <f t="shared" ca="1" si="84"/>
        <v>0</v>
      </c>
      <c r="DJ50" s="111">
        <f t="shared" ca="1" si="85"/>
        <v>0</v>
      </c>
      <c r="DK50" s="111">
        <f t="shared" ca="1" si="86"/>
        <v>0</v>
      </c>
      <c r="DL50" s="111">
        <f t="shared" ca="1" si="87"/>
        <v>0</v>
      </c>
      <c r="DM50" s="111">
        <f t="shared" ca="1" si="88"/>
        <v>0</v>
      </c>
      <c r="DN50" s="111">
        <f t="shared" ca="1" si="89"/>
        <v>0</v>
      </c>
      <c r="DO50" s="111">
        <f t="shared" ca="1" si="90"/>
        <v>0</v>
      </c>
      <c r="DP50" s="111">
        <f t="shared" ca="1" si="91"/>
        <v>0</v>
      </c>
      <c r="DQ50" s="111">
        <f t="shared" ca="1" si="92"/>
        <v>0</v>
      </c>
      <c r="DR50" s="111">
        <f t="shared" ca="1" si="93"/>
        <v>0</v>
      </c>
      <c r="DS50" s="102">
        <f t="shared" ca="1" si="94"/>
        <v>0</v>
      </c>
      <c r="DT50" s="113">
        <f t="shared" ca="1" si="49"/>
        <v>51.496589352570545</v>
      </c>
      <c r="DU50" s="114">
        <f t="shared" ca="1" si="50"/>
        <v>49.272162162162161</v>
      </c>
    </row>
    <row r="51" spans="1:125">
      <c r="A51" s="21"/>
      <c r="C51" s="47"/>
      <c r="F51" s="45"/>
      <c r="G51" s="21"/>
      <c r="I51" s="20">
        <v>21</v>
      </c>
      <c r="J51" s="20">
        <v>5</v>
      </c>
      <c r="K51" s="20">
        <v>4</v>
      </c>
      <c r="L51" s="20">
        <v>1</v>
      </c>
      <c r="M51" s="20">
        <v>31</v>
      </c>
      <c r="O51" s="84">
        <v>38169</v>
      </c>
      <c r="P51" s="85">
        <f t="shared" si="43"/>
        <v>37200</v>
      </c>
      <c r="Q51" s="85">
        <f t="shared" ca="1" si="44"/>
        <v>37200</v>
      </c>
      <c r="R51" s="85">
        <f t="shared" ca="1" si="96"/>
        <v>7440</v>
      </c>
      <c r="S51" s="85">
        <f t="shared" ca="1" si="96"/>
        <v>0</v>
      </c>
      <c r="T51" s="85">
        <f t="shared" ca="1" si="96"/>
        <v>37200</v>
      </c>
      <c r="U51" s="85">
        <f t="shared" ca="1" si="96"/>
        <v>18600</v>
      </c>
      <c r="V51" s="85">
        <f t="shared" ca="1" si="96"/>
        <v>0</v>
      </c>
      <c r="W51" s="86">
        <f t="shared" ca="1" si="56"/>
        <v>20800</v>
      </c>
      <c r="X51" s="86">
        <f t="shared" ca="1" si="95"/>
        <v>21216</v>
      </c>
      <c r="Y51" s="86">
        <f t="shared" ca="1" si="95"/>
        <v>0</v>
      </c>
      <c r="Z51" s="86">
        <f t="shared" ca="1" si="95"/>
        <v>0</v>
      </c>
      <c r="AA51" s="86">
        <f t="shared" ca="1" si="95"/>
        <v>0</v>
      </c>
      <c r="AB51" s="86">
        <f t="shared" ca="1" si="95"/>
        <v>0</v>
      </c>
      <c r="AC51" s="86">
        <f t="shared" ca="1" si="95"/>
        <v>0</v>
      </c>
      <c r="AD51" s="86">
        <f t="shared" ca="1" si="95"/>
        <v>0</v>
      </c>
      <c r="AE51" s="86">
        <f t="shared" ca="1" si="95"/>
        <v>0</v>
      </c>
      <c r="AF51" s="86">
        <f t="shared" ca="1" si="95"/>
        <v>0</v>
      </c>
      <c r="AG51" s="86">
        <f t="shared" ca="1" si="95"/>
        <v>0</v>
      </c>
      <c r="AH51" s="86">
        <f t="shared" ca="1" si="95"/>
        <v>0</v>
      </c>
      <c r="AI51" s="86">
        <f t="shared" ca="1" si="95"/>
        <v>0</v>
      </c>
      <c r="AJ51" s="86">
        <f t="shared" ca="1" si="95"/>
        <v>0</v>
      </c>
      <c r="AK51" s="86">
        <f t="shared" ca="1" si="95"/>
        <v>0</v>
      </c>
      <c r="AL51" s="86">
        <f t="shared" ca="1" si="95"/>
        <v>0</v>
      </c>
      <c r="AM51" s="86">
        <f t="shared" ca="1" si="95"/>
        <v>0</v>
      </c>
      <c r="AN51" s="86">
        <f t="shared" ca="1" si="95"/>
        <v>0</v>
      </c>
      <c r="AO51" s="86">
        <f t="shared" ca="1" si="95"/>
        <v>0</v>
      </c>
      <c r="AP51" s="86">
        <f t="shared" ca="1" si="95"/>
        <v>0</v>
      </c>
      <c r="AQ51" s="86">
        <f t="shared" ca="1" si="95"/>
        <v>0</v>
      </c>
      <c r="AR51" s="86">
        <f t="shared" ca="1" si="95"/>
        <v>0</v>
      </c>
      <c r="AS51" s="86">
        <f t="shared" ca="1" si="95"/>
        <v>0</v>
      </c>
      <c r="AT51" s="86">
        <f t="shared" ca="1" si="46"/>
        <v>0</v>
      </c>
      <c r="AU51" s="86">
        <f t="shared" ca="1" si="46"/>
        <v>0</v>
      </c>
      <c r="AV51" s="86">
        <f t="shared" ca="1" si="46"/>
        <v>0</v>
      </c>
      <c r="AW51" s="87">
        <f t="shared" ca="1" si="46"/>
        <v>0</v>
      </c>
      <c r="AX51" s="101">
        <f t="shared" ca="1" si="57"/>
        <v>179656</v>
      </c>
      <c r="AY51" s="102">
        <f t="shared" ca="1" si="58"/>
        <v>137640</v>
      </c>
      <c r="BA51" s="84">
        <v>38169</v>
      </c>
      <c r="BB51" s="105">
        <f t="shared" si="47"/>
        <v>49</v>
      </c>
      <c r="BC51" s="105">
        <f t="shared" ca="1" si="59"/>
        <v>49</v>
      </c>
      <c r="BD51" s="105">
        <f t="shared" ca="1" si="97"/>
        <v>75.91</v>
      </c>
      <c r="BE51" s="105">
        <f t="shared" ca="1" si="97"/>
        <v>0</v>
      </c>
      <c r="BF51" s="105">
        <f t="shared" ca="1" si="97"/>
        <v>47.15</v>
      </c>
      <c r="BG51" s="105">
        <f t="shared" ca="1" si="97"/>
        <v>43.95</v>
      </c>
      <c r="BH51" s="105">
        <f t="shared" ca="1" si="97"/>
        <v>0</v>
      </c>
      <c r="BI51" s="105">
        <f t="shared" ca="1" si="97"/>
        <v>58.7</v>
      </c>
      <c r="BJ51" s="105">
        <f t="shared" ca="1" si="97"/>
        <v>58.4</v>
      </c>
      <c r="BK51" s="105">
        <f t="shared" ca="1" si="97"/>
        <v>0</v>
      </c>
      <c r="BL51" s="105">
        <f t="shared" ca="1" si="97"/>
        <v>0</v>
      </c>
      <c r="BM51" s="105">
        <f t="shared" ca="1" si="97"/>
        <v>0</v>
      </c>
      <c r="BN51" s="105">
        <f t="shared" ca="1" si="97"/>
        <v>0</v>
      </c>
      <c r="BO51" s="105">
        <f t="shared" ca="1" si="97"/>
        <v>0</v>
      </c>
      <c r="BP51" s="105">
        <f t="shared" ca="1" si="97"/>
        <v>0</v>
      </c>
      <c r="BQ51" s="105">
        <f t="shared" ca="1" si="97"/>
        <v>0</v>
      </c>
      <c r="BR51" s="105">
        <f t="shared" ca="1" si="97"/>
        <v>0</v>
      </c>
      <c r="BS51" s="105">
        <f t="shared" ca="1" si="97"/>
        <v>0</v>
      </c>
      <c r="BT51" s="105">
        <f t="shared" ca="1" si="97"/>
        <v>0</v>
      </c>
      <c r="BU51" s="105">
        <f t="shared" ca="1" si="97"/>
        <v>0</v>
      </c>
      <c r="BV51" s="105">
        <f t="shared" ca="1" si="97"/>
        <v>0</v>
      </c>
      <c r="BW51" s="105">
        <f t="shared" ca="1" si="97"/>
        <v>0</v>
      </c>
      <c r="BX51" s="105">
        <f t="shared" ca="1" si="97"/>
        <v>0</v>
      </c>
      <c r="BY51" s="105">
        <f t="shared" ca="1" si="97"/>
        <v>0</v>
      </c>
      <c r="BZ51" s="105">
        <f t="shared" ca="1" si="97"/>
        <v>0</v>
      </c>
      <c r="CA51" s="105">
        <f t="shared" ca="1" si="97"/>
        <v>0</v>
      </c>
      <c r="CB51" s="105">
        <f t="shared" ca="1" si="97"/>
        <v>0</v>
      </c>
      <c r="CC51" s="105">
        <f t="shared" ca="1" si="97"/>
        <v>0</v>
      </c>
      <c r="CD51" s="105">
        <f t="shared" ca="1" si="97"/>
        <v>0</v>
      </c>
      <c r="CE51" s="105">
        <f t="shared" ca="1" si="97"/>
        <v>0</v>
      </c>
      <c r="CF51" s="105">
        <f t="shared" ca="1" si="97"/>
        <v>0</v>
      </c>
      <c r="CG51" s="105">
        <f t="shared" ca="1" si="97"/>
        <v>0</v>
      </c>
      <c r="CH51" s="105">
        <f t="shared" ca="1" si="97"/>
        <v>0</v>
      </c>
      <c r="CI51" s="105">
        <f t="shared" ca="1" si="97"/>
        <v>0</v>
      </c>
      <c r="CK51" s="84">
        <v>38169</v>
      </c>
      <c r="CL51" s="111">
        <f t="shared" si="61"/>
        <v>1822800</v>
      </c>
      <c r="CM51" s="111">
        <f t="shared" ca="1" si="62"/>
        <v>1822800</v>
      </c>
      <c r="CN51" s="111">
        <f t="shared" ca="1" si="63"/>
        <v>564770.4</v>
      </c>
      <c r="CO51" s="111">
        <f t="shared" ca="1" si="64"/>
        <v>0</v>
      </c>
      <c r="CP51" s="111">
        <f t="shared" ca="1" si="65"/>
        <v>1753980</v>
      </c>
      <c r="CQ51" s="111">
        <f t="shared" ca="1" si="66"/>
        <v>817470</v>
      </c>
      <c r="CR51" s="111">
        <f t="shared" ca="1" si="67"/>
        <v>0</v>
      </c>
      <c r="CS51" s="111">
        <f t="shared" ca="1" si="68"/>
        <v>1220960</v>
      </c>
      <c r="CT51" s="111">
        <f t="shared" ca="1" si="69"/>
        <v>1239014.3999999999</v>
      </c>
      <c r="CU51" s="111">
        <f t="shared" ca="1" si="70"/>
        <v>0</v>
      </c>
      <c r="CV51" s="111">
        <f t="shared" ca="1" si="71"/>
        <v>0</v>
      </c>
      <c r="CW51" s="111">
        <f t="shared" ca="1" si="72"/>
        <v>0</v>
      </c>
      <c r="CX51" s="111">
        <f t="shared" ca="1" si="73"/>
        <v>0</v>
      </c>
      <c r="CY51" s="111">
        <f t="shared" ca="1" si="74"/>
        <v>0</v>
      </c>
      <c r="CZ51" s="111">
        <f t="shared" ca="1" si="75"/>
        <v>0</v>
      </c>
      <c r="DA51" s="111">
        <f t="shared" ca="1" si="76"/>
        <v>0</v>
      </c>
      <c r="DB51" s="111">
        <f t="shared" ca="1" si="77"/>
        <v>0</v>
      </c>
      <c r="DC51" s="111">
        <f t="shared" ca="1" si="78"/>
        <v>0</v>
      </c>
      <c r="DD51" s="111">
        <f t="shared" ca="1" si="79"/>
        <v>0</v>
      </c>
      <c r="DE51" s="111">
        <f t="shared" ca="1" si="80"/>
        <v>0</v>
      </c>
      <c r="DF51" s="111">
        <f t="shared" ca="1" si="81"/>
        <v>0</v>
      </c>
      <c r="DG51" s="111">
        <f t="shared" ca="1" si="82"/>
        <v>0</v>
      </c>
      <c r="DH51" s="111">
        <f t="shared" ca="1" si="83"/>
        <v>0</v>
      </c>
      <c r="DI51" s="111">
        <f t="shared" ca="1" si="84"/>
        <v>0</v>
      </c>
      <c r="DJ51" s="111">
        <f t="shared" ca="1" si="85"/>
        <v>0</v>
      </c>
      <c r="DK51" s="111">
        <f t="shared" ca="1" si="86"/>
        <v>0</v>
      </c>
      <c r="DL51" s="111">
        <f t="shared" ca="1" si="87"/>
        <v>0</v>
      </c>
      <c r="DM51" s="111">
        <f t="shared" ca="1" si="88"/>
        <v>0</v>
      </c>
      <c r="DN51" s="111">
        <f t="shared" ca="1" si="89"/>
        <v>0</v>
      </c>
      <c r="DO51" s="111">
        <f t="shared" ca="1" si="90"/>
        <v>0</v>
      </c>
      <c r="DP51" s="111">
        <f t="shared" ca="1" si="91"/>
        <v>0</v>
      </c>
      <c r="DQ51" s="111">
        <f t="shared" ca="1" si="92"/>
        <v>0</v>
      </c>
      <c r="DR51" s="111">
        <f t="shared" ca="1" si="93"/>
        <v>0</v>
      </c>
      <c r="DS51" s="102">
        <f t="shared" ca="1" si="94"/>
        <v>0</v>
      </c>
      <c r="DT51" s="113">
        <f t="shared" ca="1" si="49"/>
        <v>51.441615086609971</v>
      </c>
      <c r="DU51" s="114">
        <f t="shared" ca="1" si="50"/>
        <v>49.272162162162168</v>
      </c>
    </row>
    <row r="52" spans="1:125">
      <c r="A52" s="21"/>
      <c r="C52" s="47"/>
      <c r="F52" s="45"/>
      <c r="G52" s="21"/>
      <c r="I52" s="20">
        <v>22</v>
      </c>
      <c r="J52" s="20">
        <v>4</v>
      </c>
      <c r="K52" s="20">
        <v>5</v>
      </c>
      <c r="L52" s="20">
        <v>0</v>
      </c>
      <c r="M52" s="20">
        <v>31</v>
      </c>
      <c r="O52" s="84">
        <v>38200</v>
      </c>
      <c r="P52" s="85">
        <f t="shared" si="43"/>
        <v>37200</v>
      </c>
      <c r="Q52" s="85">
        <f t="shared" ca="1" si="44"/>
        <v>37200</v>
      </c>
      <c r="R52" s="85">
        <f t="shared" ca="1" si="96"/>
        <v>7440</v>
      </c>
      <c r="S52" s="85">
        <f t="shared" ca="1" si="96"/>
        <v>0</v>
      </c>
      <c r="T52" s="85">
        <f t="shared" ca="1" si="96"/>
        <v>37200</v>
      </c>
      <c r="U52" s="85">
        <f t="shared" ca="1" si="96"/>
        <v>18600</v>
      </c>
      <c r="V52" s="85">
        <f t="shared" ca="1" si="96"/>
        <v>0</v>
      </c>
      <c r="W52" s="86">
        <f t="shared" ca="1" si="56"/>
        <v>20800</v>
      </c>
      <c r="X52" s="86">
        <f t="shared" ca="1" si="95"/>
        <v>21216</v>
      </c>
      <c r="Y52" s="86">
        <f t="shared" ref="X52:AS63" ca="1" si="98">IF(AND($O52&gt;=OFFSET($E$5,Y$3,0),$O52&lt;=OFFSET($F$5,Y$3,0)),OFFSET($C$5,Y$3,0)*Y$2*($I52+$J52),0)</f>
        <v>0</v>
      </c>
      <c r="Z52" s="86">
        <f t="shared" ca="1" si="98"/>
        <v>0</v>
      </c>
      <c r="AA52" s="86">
        <f t="shared" ca="1" si="98"/>
        <v>0</v>
      </c>
      <c r="AB52" s="86">
        <f t="shared" ca="1" si="98"/>
        <v>0</v>
      </c>
      <c r="AC52" s="86">
        <f t="shared" ca="1" si="98"/>
        <v>0</v>
      </c>
      <c r="AD52" s="86">
        <f t="shared" ca="1" si="98"/>
        <v>0</v>
      </c>
      <c r="AE52" s="86">
        <f t="shared" ca="1" si="98"/>
        <v>0</v>
      </c>
      <c r="AF52" s="86">
        <f t="shared" ca="1" si="98"/>
        <v>0</v>
      </c>
      <c r="AG52" s="86">
        <f t="shared" ca="1" si="98"/>
        <v>0</v>
      </c>
      <c r="AH52" s="86">
        <f t="shared" ca="1" si="98"/>
        <v>0</v>
      </c>
      <c r="AI52" s="86">
        <f t="shared" ca="1" si="98"/>
        <v>0</v>
      </c>
      <c r="AJ52" s="86">
        <f t="shared" ca="1" si="98"/>
        <v>0</v>
      </c>
      <c r="AK52" s="86">
        <f t="shared" ca="1" si="98"/>
        <v>0</v>
      </c>
      <c r="AL52" s="86">
        <f t="shared" ca="1" si="98"/>
        <v>0</v>
      </c>
      <c r="AM52" s="86">
        <f t="shared" ca="1" si="98"/>
        <v>0</v>
      </c>
      <c r="AN52" s="86">
        <f t="shared" ca="1" si="98"/>
        <v>0</v>
      </c>
      <c r="AO52" s="86">
        <f t="shared" ca="1" si="98"/>
        <v>0</v>
      </c>
      <c r="AP52" s="86">
        <f t="shared" ca="1" si="98"/>
        <v>0</v>
      </c>
      <c r="AQ52" s="86">
        <f t="shared" ca="1" si="98"/>
        <v>0</v>
      </c>
      <c r="AR52" s="86">
        <f t="shared" ca="1" si="98"/>
        <v>0</v>
      </c>
      <c r="AS52" s="86">
        <f t="shared" ca="1" si="98"/>
        <v>0</v>
      </c>
      <c r="AT52" s="86">
        <f t="shared" ca="1" si="46"/>
        <v>0</v>
      </c>
      <c r="AU52" s="86">
        <f t="shared" ca="1" si="46"/>
        <v>0</v>
      </c>
      <c r="AV52" s="86">
        <f t="shared" ca="1" si="46"/>
        <v>0</v>
      </c>
      <c r="AW52" s="87">
        <f t="shared" ca="1" si="46"/>
        <v>0</v>
      </c>
      <c r="AX52" s="101">
        <f t="shared" ca="1" si="57"/>
        <v>179656</v>
      </c>
      <c r="AY52" s="102">
        <f t="shared" ca="1" si="58"/>
        <v>137640</v>
      </c>
      <c r="BA52" s="84">
        <v>38200</v>
      </c>
      <c r="BB52" s="105">
        <f t="shared" si="47"/>
        <v>49</v>
      </c>
      <c r="BC52" s="105">
        <f t="shared" ca="1" si="59"/>
        <v>49</v>
      </c>
      <c r="BD52" s="105">
        <f t="shared" ca="1" si="97"/>
        <v>75.91</v>
      </c>
      <c r="BE52" s="105">
        <f t="shared" ca="1" si="97"/>
        <v>0</v>
      </c>
      <c r="BF52" s="105">
        <f t="shared" ca="1" si="97"/>
        <v>47.15</v>
      </c>
      <c r="BG52" s="105">
        <f t="shared" ca="1" si="97"/>
        <v>43.95</v>
      </c>
      <c r="BH52" s="105">
        <f t="shared" ca="1" si="97"/>
        <v>0</v>
      </c>
      <c r="BI52" s="105">
        <f t="shared" ca="1" si="97"/>
        <v>58.7</v>
      </c>
      <c r="BJ52" s="105">
        <f t="shared" ca="1" si="97"/>
        <v>58.4</v>
      </c>
      <c r="BK52" s="105">
        <f t="shared" ca="1" si="97"/>
        <v>0</v>
      </c>
      <c r="BL52" s="105">
        <f t="shared" ca="1" si="97"/>
        <v>0</v>
      </c>
      <c r="BM52" s="105">
        <f t="shared" ca="1" si="97"/>
        <v>0</v>
      </c>
      <c r="BN52" s="105">
        <f t="shared" ca="1" si="97"/>
        <v>0</v>
      </c>
      <c r="BO52" s="105">
        <f t="shared" ca="1" si="97"/>
        <v>0</v>
      </c>
      <c r="BP52" s="105">
        <f t="shared" ca="1" si="97"/>
        <v>0</v>
      </c>
      <c r="BQ52" s="105">
        <f t="shared" ca="1" si="97"/>
        <v>0</v>
      </c>
      <c r="BR52" s="105">
        <f t="shared" ca="1" si="97"/>
        <v>0</v>
      </c>
      <c r="BS52" s="105">
        <f t="shared" ca="1" si="97"/>
        <v>0</v>
      </c>
      <c r="BT52" s="105">
        <f t="shared" ca="1" si="97"/>
        <v>0</v>
      </c>
      <c r="BU52" s="105">
        <f t="shared" ca="1" si="97"/>
        <v>0</v>
      </c>
      <c r="BV52" s="105">
        <f t="shared" ca="1" si="97"/>
        <v>0</v>
      </c>
      <c r="BW52" s="105">
        <f t="shared" ca="1" si="97"/>
        <v>0</v>
      </c>
      <c r="BX52" s="105">
        <f t="shared" ca="1" si="97"/>
        <v>0</v>
      </c>
      <c r="BY52" s="105">
        <f t="shared" ca="1" si="97"/>
        <v>0</v>
      </c>
      <c r="BZ52" s="105">
        <f t="shared" ca="1" si="97"/>
        <v>0</v>
      </c>
      <c r="CA52" s="105">
        <f t="shared" ca="1" si="97"/>
        <v>0</v>
      </c>
      <c r="CB52" s="105">
        <f t="shared" ca="1" si="97"/>
        <v>0</v>
      </c>
      <c r="CC52" s="105">
        <f t="shared" ca="1" si="97"/>
        <v>0</v>
      </c>
      <c r="CD52" s="105">
        <f t="shared" ca="1" si="97"/>
        <v>0</v>
      </c>
      <c r="CE52" s="105">
        <f t="shared" ca="1" si="97"/>
        <v>0</v>
      </c>
      <c r="CF52" s="105">
        <f t="shared" ca="1" si="97"/>
        <v>0</v>
      </c>
      <c r="CG52" s="105">
        <f t="shared" ca="1" si="97"/>
        <v>0</v>
      </c>
      <c r="CH52" s="105">
        <f t="shared" ca="1" si="97"/>
        <v>0</v>
      </c>
      <c r="CI52" s="105">
        <f t="shared" ca="1" si="97"/>
        <v>0</v>
      </c>
      <c r="CK52" s="84">
        <v>38200</v>
      </c>
      <c r="CL52" s="111">
        <f t="shared" si="61"/>
        <v>1822800</v>
      </c>
      <c r="CM52" s="111">
        <f t="shared" ca="1" si="62"/>
        <v>1822800</v>
      </c>
      <c r="CN52" s="111">
        <f t="shared" ca="1" si="63"/>
        <v>564770.4</v>
      </c>
      <c r="CO52" s="111">
        <f t="shared" ca="1" si="64"/>
        <v>0</v>
      </c>
      <c r="CP52" s="111">
        <f t="shared" ca="1" si="65"/>
        <v>1753980</v>
      </c>
      <c r="CQ52" s="111">
        <f t="shared" ca="1" si="66"/>
        <v>817470</v>
      </c>
      <c r="CR52" s="111">
        <f t="shared" ca="1" si="67"/>
        <v>0</v>
      </c>
      <c r="CS52" s="111">
        <f t="shared" ca="1" si="68"/>
        <v>1220960</v>
      </c>
      <c r="CT52" s="111">
        <f t="shared" ca="1" si="69"/>
        <v>1239014.3999999999</v>
      </c>
      <c r="CU52" s="111">
        <f t="shared" ca="1" si="70"/>
        <v>0</v>
      </c>
      <c r="CV52" s="111">
        <f t="shared" ca="1" si="71"/>
        <v>0</v>
      </c>
      <c r="CW52" s="111">
        <f t="shared" ca="1" si="72"/>
        <v>0</v>
      </c>
      <c r="CX52" s="111">
        <f t="shared" ca="1" si="73"/>
        <v>0</v>
      </c>
      <c r="CY52" s="111">
        <f t="shared" ca="1" si="74"/>
        <v>0</v>
      </c>
      <c r="CZ52" s="111">
        <f t="shared" ca="1" si="75"/>
        <v>0</v>
      </c>
      <c r="DA52" s="111">
        <f t="shared" ca="1" si="76"/>
        <v>0</v>
      </c>
      <c r="DB52" s="111">
        <f t="shared" ca="1" si="77"/>
        <v>0</v>
      </c>
      <c r="DC52" s="111">
        <f t="shared" ca="1" si="78"/>
        <v>0</v>
      </c>
      <c r="DD52" s="111">
        <f t="shared" ca="1" si="79"/>
        <v>0</v>
      </c>
      <c r="DE52" s="111">
        <f t="shared" ca="1" si="80"/>
        <v>0</v>
      </c>
      <c r="DF52" s="111">
        <f t="shared" ca="1" si="81"/>
        <v>0</v>
      </c>
      <c r="DG52" s="111">
        <f t="shared" ca="1" si="82"/>
        <v>0</v>
      </c>
      <c r="DH52" s="111">
        <f t="shared" ca="1" si="83"/>
        <v>0</v>
      </c>
      <c r="DI52" s="111">
        <f t="shared" ca="1" si="84"/>
        <v>0</v>
      </c>
      <c r="DJ52" s="111">
        <f t="shared" ca="1" si="85"/>
        <v>0</v>
      </c>
      <c r="DK52" s="111">
        <f t="shared" ca="1" si="86"/>
        <v>0</v>
      </c>
      <c r="DL52" s="111">
        <f t="shared" ca="1" si="87"/>
        <v>0</v>
      </c>
      <c r="DM52" s="111">
        <f t="shared" ca="1" si="88"/>
        <v>0</v>
      </c>
      <c r="DN52" s="111">
        <f t="shared" ca="1" si="89"/>
        <v>0</v>
      </c>
      <c r="DO52" s="111">
        <f t="shared" ca="1" si="90"/>
        <v>0</v>
      </c>
      <c r="DP52" s="111">
        <f t="shared" ca="1" si="91"/>
        <v>0</v>
      </c>
      <c r="DQ52" s="111">
        <f t="shared" ca="1" si="92"/>
        <v>0</v>
      </c>
      <c r="DR52" s="111">
        <f t="shared" ca="1" si="93"/>
        <v>0</v>
      </c>
      <c r="DS52" s="102">
        <f t="shared" ca="1" si="94"/>
        <v>0</v>
      </c>
      <c r="DT52" s="113">
        <f t="shared" ca="1" si="49"/>
        <v>51.441615086609971</v>
      </c>
      <c r="DU52" s="114">
        <f t="shared" ca="1" si="50"/>
        <v>49.272162162162168</v>
      </c>
    </row>
    <row r="53" spans="1:125">
      <c r="A53" s="21"/>
      <c r="C53" s="47"/>
      <c r="F53" s="45"/>
      <c r="G53" s="21"/>
      <c r="I53" s="20">
        <v>21</v>
      </c>
      <c r="J53" s="20">
        <v>4</v>
      </c>
      <c r="K53" s="20">
        <v>4</v>
      </c>
      <c r="L53" s="20">
        <v>1</v>
      </c>
      <c r="M53" s="20">
        <v>30</v>
      </c>
      <c r="O53" s="84">
        <v>38231</v>
      </c>
      <c r="P53" s="85">
        <f t="shared" si="43"/>
        <v>36000</v>
      </c>
      <c r="Q53" s="85">
        <f t="shared" ca="1" si="44"/>
        <v>36000</v>
      </c>
      <c r="R53" s="85">
        <f t="shared" ca="1" si="96"/>
        <v>7200</v>
      </c>
      <c r="S53" s="85">
        <f t="shared" ca="1" si="96"/>
        <v>0</v>
      </c>
      <c r="T53" s="85">
        <f t="shared" ca="1" si="96"/>
        <v>36000</v>
      </c>
      <c r="U53" s="85">
        <f t="shared" ca="1" si="96"/>
        <v>18000</v>
      </c>
      <c r="V53" s="85">
        <f t="shared" ca="1" si="96"/>
        <v>0</v>
      </c>
      <c r="W53" s="86">
        <f t="shared" ca="1" si="56"/>
        <v>20000</v>
      </c>
      <c r="X53" s="86">
        <f t="shared" ca="1" si="98"/>
        <v>20400</v>
      </c>
      <c r="Y53" s="86">
        <f t="shared" ca="1" si="98"/>
        <v>0</v>
      </c>
      <c r="Z53" s="86">
        <f t="shared" ca="1" si="98"/>
        <v>0</v>
      </c>
      <c r="AA53" s="86">
        <f t="shared" ca="1" si="98"/>
        <v>0</v>
      </c>
      <c r="AB53" s="86">
        <f t="shared" ca="1" si="98"/>
        <v>0</v>
      </c>
      <c r="AC53" s="86">
        <f t="shared" ca="1" si="98"/>
        <v>0</v>
      </c>
      <c r="AD53" s="86">
        <f t="shared" ca="1" si="98"/>
        <v>0</v>
      </c>
      <c r="AE53" s="86">
        <f t="shared" ca="1" si="98"/>
        <v>0</v>
      </c>
      <c r="AF53" s="86">
        <f t="shared" ca="1" si="98"/>
        <v>0</v>
      </c>
      <c r="AG53" s="86">
        <f t="shared" ca="1" si="98"/>
        <v>0</v>
      </c>
      <c r="AH53" s="86">
        <f t="shared" ca="1" si="98"/>
        <v>0</v>
      </c>
      <c r="AI53" s="86">
        <f t="shared" ca="1" si="98"/>
        <v>0</v>
      </c>
      <c r="AJ53" s="86">
        <f t="shared" ca="1" si="98"/>
        <v>0</v>
      </c>
      <c r="AK53" s="86">
        <f t="shared" ca="1" si="98"/>
        <v>0</v>
      </c>
      <c r="AL53" s="86">
        <f t="shared" ca="1" si="98"/>
        <v>0</v>
      </c>
      <c r="AM53" s="86">
        <f t="shared" ca="1" si="98"/>
        <v>0</v>
      </c>
      <c r="AN53" s="86">
        <f t="shared" ca="1" si="98"/>
        <v>0</v>
      </c>
      <c r="AO53" s="86">
        <f t="shared" ca="1" si="98"/>
        <v>0</v>
      </c>
      <c r="AP53" s="86">
        <f t="shared" ca="1" si="98"/>
        <v>0</v>
      </c>
      <c r="AQ53" s="86">
        <f t="shared" ca="1" si="98"/>
        <v>0</v>
      </c>
      <c r="AR53" s="86">
        <f t="shared" ca="1" si="98"/>
        <v>0</v>
      </c>
      <c r="AS53" s="86">
        <f t="shared" ca="1" si="98"/>
        <v>0</v>
      </c>
      <c r="AT53" s="86">
        <f t="shared" ca="1" si="46"/>
        <v>0</v>
      </c>
      <c r="AU53" s="86">
        <f t="shared" ca="1" si="46"/>
        <v>0</v>
      </c>
      <c r="AV53" s="86">
        <f t="shared" ca="1" si="46"/>
        <v>0</v>
      </c>
      <c r="AW53" s="87">
        <f t="shared" ca="1" si="46"/>
        <v>0</v>
      </c>
      <c r="AX53" s="101">
        <f t="shared" ca="1" si="57"/>
        <v>173600</v>
      </c>
      <c r="AY53" s="102">
        <f t="shared" ca="1" si="58"/>
        <v>133200</v>
      </c>
      <c r="BA53" s="84">
        <v>38231</v>
      </c>
      <c r="BB53" s="105">
        <f t="shared" si="47"/>
        <v>49</v>
      </c>
      <c r="BC53" s="105">
        <f t="shared" ca="1" si="59"/>
        <v>49</v>
      </c>
      <c r="BD53" s="105">
        <f t="shared" ca="1" si="97"/>
        <v>75.91</v>
      </c>
      <c r="BE53" s="105">
        <f t="shared" ca="1" si="97"/>
        <v>0</v>
      </c>
      <c r="BF53" s="105">
        <f t="shared" ca="1" si="97"/>
        <v>47.15</v>
      </c>
      <c r="BG53" s="105">
        <f t="shared" ca="1" si="97"/>
        <v>43.95</v>
      </c>
      <c r="BH53" s="105">
        <f t="shared" ca="1" si="97"/>
        <v>0</v>
      </c>
      <c r="BI53" s="105">
        <f t="shared" ca="1" si="97"/>
        <v>58.7</v>
      </c>
      <c r="BJ53" s="105">
        <f t="shared" ca="1" si="97"/>
        <v>58.4</v>
      </c>
      <c r="BK53" s="105">
        <f t="shared" ca="1" si="97"/>
        <v>0</v>
      </c>
      <c r="BL53" s="105">
        <f t="shared" ca="1" si="97"/>
        <v>0</v>
      </c>
      <c r="BM53" s="105">
        <f t="shared" ref="BD53:CI61" ca="1" si="99">IF(AND($BA53&gt;=OFFSET($E$5,BM$3,0),$BA53&lt;=OFFSET($F$5,BM$3,0)),OFFSET($D$5,BM$3,0),0)</f>
        <v>0</v>
      </c>
      <c r="BN53" s="105">
        <f t="shared" ca="1" si="99"/>
        <v>0</v>
      </c>
      <c r="BO53" s="105">
        <f t="shared" ca="1" si="99"/>
        <v>0</v>
      </c>
      <c r="BP53" s="105">
        <f t="shared" ca="1" si="99"/>
        <v>0</v>
      </c>
      <c r="BQ53" s="105">
        <f t="shared" ca="1" si="99"/>
        <v>0</v>
      </c>
      <c r="BR53" s="105">
        <f t="shared" ca="1" si="99"/>
        <v>0</v>
      </c>
      <c r="BS53" s="105">
        <f t="shared" ca="1" si="99"/>
        <v>0</v>
      </c>
      <c r="BT53" s="105">
        <f t="shared" ca="1" si="99"/>
        <v>0</v>
      </c>
      <c r="BU53" s="105">
        <f t="shared" ca="1" si="99"/>
        <v>0</v>
      </c>
      <c r="BV53" s="105">
        <f t="shared" ca="1" si="99"/>
        <v>0</v>
      </c>
      <c r="BW53" s="105">
        <f t="shared" ca="1" si="99"/>
        <v>0</v>
      </c>
      <c r="BX53" s="105">
        <f t="shared" ca="1" si="99"/>
        <v>0</v>
      </c>
      <c r="BY53" s="105">
        <f t="shared" ca="1" si="99"/>
        <v>0</v>
      </c>
      <c r="BZ53" s="105">
        <f t="shared" ca="1" si="99"/>
        <v>0</v>
      </c>
      <c r="CA53" s="105">
        <f t="shared" ca="1" si="99"/>
        <v>0</v>
      </c>
      <c r="CB53" s="105">
        <f t="shared" ca="1" si="99"/>
        <v>0</v>
      </c>
      <c r="CC53" s="105">
        <f t="shared" ca="1" si="99"/>
        <v>0</v>
      </c>
      <c r="CD53" s="105">
        <f t="shared" ca="1" si="99"/>
        <v>0</v>
      </c>
      <c r="CE53" s="105">
        <f t="shared" ca="1" si="99"/>
        <v>0</v>
      </c>
      <c r="CF53" s="105">
        <f t="shared" ca="1" si="99"/>
        <v>0</v>
      </c>
      <c r="CG53" s="105">
        <f t="shared" ca="1" si="99"/>
        <v>0</v>
      </c>
      <c r="CH53" s="105">
        <f t="shared" ca="1" si="99"/>
        <v>0</v>
      </c>
      <c r="CI53" s="105">
        <f t="shared" ca="1" si="99"/>
        <v>0</v>
      </c>
      <c r="CK53" s="84">
        <v>38231</v>
      </c>
      <c r="CL53" s="111">
        <f t="shared" si="61"/>
        <v>1764000</v>
      </c>
      <c r="CM53" s="111">
        <f t="shared" ca="1" si="62"/>
        <v>1764000</v>
      </c>
      <c r="CN53" s="111">
        <f t="shared" ca="1" si="63"/>
        <v>546552</v>
      </c>
      <c r="CO53" s="111">
        <f t="shared" ca="1" si="64"/>
        <v>0</v>
      </c>
      <c r="CP53" s="111">
        <f t="shared" ca="1" si="65"/>
        <v>1697400</v>
      </c>
      <c r="CQ53" s="111">
        <f t="shared" ca="1" si="66"/>
        <v>791100</v>
      </c>
      <c r="CR53" s="111">
        <f t="shared" ca="1" si="67"/>
        <v>0</v>
      </c>
      <c r="CS53" s="111">
        <f t="shared" ca="1" si="68"/>
        <v>1174000</v>
      </c>
      <c r="CT53" s="111">
        <f t="shared" ca="1" si="69"/>
        <v>1191360</v>
      </c>
      <c r="CU53" s="111">
        <f t="shared" ca="1" si="70"/>
        <v>0</v>
      </c>
      <c r="CV53" s="111">
        <f t="shared" ca="1" si="71"/>
        <v>0</v>
      </c>
      <c r="CW53" s="111">
        <f t="shared" ca="1" si="72"/>
        <v>0</v>
      </c>
      <c r="CX53" s="111">
        <f t="shared" ca="1" si="73"/>
        <v>0</v>
      </c>
      <c r="CY53" s="111">
        <f t="shared" ca="1" si="74"/>
        <v>0</v>
      </c>
      <c r="CZ53" s="111">
        <f t="shared" ca="1" si="75"/>
        <v>0</v>
      </c>
      <c r="DA53" s="111">
        <f t="shared" ca="1" si="76"/>
        <v>0</v>
      </c>
      <c r="DB53" s="111">
        <f t="shared" ca="1" si="77"/>
        <v>0</v>
      </c>
      <c r="DC53" s="111">
        <f t="shared" ca="1" si="78"/>
        <v>0</v>
      </c>
      <c r="DD53" s="111">
        <f t="shared" ca="1" si="79"/>
        <v>0</v>
      </c>
      <c r="DE53" s="111">
        <f t="shared" ca="1" si="80"/>
        <v>0</v>
      </c>
      <c r="DF53" s="111">
        <f t="shared" ca="1" si="81"/>
        <v>0</v>
      </c>
      <c r="DG53" s="111">
        <f t="shared" ca="1" si="82"/>
        <v>0</v>
      </c>
      <c r="DH53" s="111">
        <f t="shared" ca="1" si="83"/>
        <v>0</v>
      </c>
      <c r="DI53" s="111">
        <f t="shared" ca="1" si="84"/>
        <v>0</v>
      </c>
      <c r="DJ53" s="111">
        <f t="shared" ca="1" si="85"/>
        <v>0</v>
      </c>
      <c r="DK53" s="111">
        <f t="shared" ca="1" si="86"/>
        <v>0</v>
      </c>
      <c r="DL53" s="111">
        <f t="shared" ca="1" si="87"/>
        <v>0</v>
      </c>
      <c r="DM53" s="111">
        <f t="shared" ca="1" si="88"/>
        <v>0</v>
      </c>
      <c r="DN53" s="111">
        <f t="shared" ca="1" si="89"/>
        <v>0</v>
      </c>
      <c r="DO53" s="111">
        <f t="shared" ca="1" si="90"/>
        <v>0</v>
      </c>
      <c r="DP53" s="111">
        <f t="shared" ca="1" si="91"/>
        <v>0</v>
      </c>
      <c r="DQ53" s="111">
        <f t="shared" ca="1" si="92"/>
        <v>0</v>
      </c>
      <c r="DR53" s="111">
        <f t="shared" ca="1" si="93"/>
        <v>0</v>
      </c>
      <c r="DS53" s="102">
        <f t="shared" ca="1" si="94"/>
        <v>0</v>
      </c>
      <c r="DT53" s="113">
        <f t="shared" ca="1" si="49"/>
        <v>51.430944700460827</v>
      </c>
      <c r="DU53" s="114">
        <f t="shared" ca="1" si="50"/>
        <v>49.272162162162161</v>
      </c>
    </row>
    <row r="54" spans="1:125">
      <c r="A54" s="21"/>
      <c r="C54" s="47"/>
      <c r="F54" s="45"/>
      <c r="G54" s="21"/>
      <c r="I54" s="20">
        <v>21</v>
      </c>
      <c r="J54" s="20">
        <v>5</v>
      </c>
      <c r="K54" s="20">
        <v>5</v>
      </c>
      <c r="L54" s="20">
        <v>0</v>
      </c>
      <c r="M54" s="20">
        <v>31</v>
      </c>
      <c r="O54" s="84">
        <v>38261</v>
      </c>
      <c r="P54" s="85">
        <f t="shared" si="43"/>
        <v>37200</v>
      </c>
      <c r="Q54" s="85">
        <f t="shared" ca="1" si="44"/>
        <v>37200</v>
      </c>
      <c r="R54" s="85">
        <f t="shared" ca="1" si="96"/>
        <v>7440</v>
      </c>
      <c r="S54" s="85">
        <f t="shared" ca="1" si="96"/>
        <v>0</v>
      </c>
      <c r="T54" s="85">
        <f t="shared" ca="1" si="96"/>
        <v>37200</v>
      </c>
      <c r="U54" s="85">
        <f t="shared" ca="1" si="96"/>
        <v>18600</v>
      </c>
      <c r="V54" s="85">
        <f t="shared" ca="1" si="96"/>
        <v>0</v>
      </c>
      <c r="W54" s="86">
        <f t="shared" ca="1" si="56"/>
        <v>20800</v>
      </c>
      <c r="X54" s="86">
        <f t="shared" ca="1" si="98"/>
        <v>21216</v>
      </c>
      <c r="Y54" s="86">
        <f t="shared" ca="1" si="98"/>
        <v>0</v>
      </c>
      <c r="Z54" s="86">
        <f t="shared" ca="1" si="98"/>
        <v>0</v>
      </c>
      <c r="AA54" s="86">
        <f t="shared" ca="1" si="98"/>
        <v>0</v>
      </c>
      <c r="AB54" s="86">
        <f t="shared" ca="1" si="98"/>
        <v>0</v>
      </c>
      <c r="AC54" s="86">
        <f t="shared" ca="1" si="98"/>
        <v>0</v>
      </c>
      <c r="AD54" s="86">
        <f t="shared" ca="1" si="98"/>
        <v>0</v>
      </c>
      <c r="AE54" s="86">
        <f t="shared" ca="1" si="98"/>
        <v>0</v>
      </c>
      <c r="AF54" s="86">
        <f t="shared" ca="1" si="98"/>
        <v>0</v>
      </c>
      <c r="AG54" s="86">
        <f t="shared" ca="1" si="98"/>
        <v>0</v>
      </c>
      <c r="AH54" s="86">
        <f t="shared" ca="1" si="98"/>
        <v>0</v>
      </c>
      <c r="AI54" s="86">
        <f t="shared" ca="1" si="98"/>
        <v>0</v>
      </c>
      <c r="AJ54" s="86">
        <f t="shared" ca="1" si="98"/>
        <v>0</v>
      </c>
      <c r="AK54" s="86">
        <f t="shared" ca="1" si="98"/>
        <v>0</v>
      </c>
      <c r="AL54" s="86">
        <f t="shared" ca="1" si="98"/>
        <v>0</v>
      </c>
      <c r="AM54" s="86">
        <f t="shared" ca="1" si="98"/>
        <v>0</v>
      </c>
      <c r="AN54" s="86">
        <f t="shared" ca="1" si="98"/>
        <v>0</v>
      </c>
      <c r="AO54" s="86">
        <f t="shared" ca="1" si="98"/>
        <v>0</v>
      </c>
      <c r="AP54" s="86">
        <f t="shared" ca="1" si="98"/>
        <v>0</v>
      </c>
      <c r="AQ54" s="86">
        <f t="shared" ca="1" si="98"/>
        <v>0</v>
      </c>
      <c r="AR54" s="86">
        <f t="shared" ca="1" si="98"/>
        <v>0</v>
      </c>
      <c r="AS54" s="86">
        <f t="shared" ca="1" si="98"/>
        <v>0</v>
      </c>
      <c r="AT54" s="86">
        <f t="shared" ca="1" si="46"/>
        <v>0</v>
      </c>
      <c r="AU54" s="86">
        <f t="shared" ca="1" si="46"/>
        <v>0</v>
      </c>
      <c r="AV54" s="86">
        <f t="shared" ca="1" si="46"/>
        <v>0</v>
      </c>
      <c r="AW54" s="87">
        <f t="shared" ca="1" si="46"/>
        <v>0</v>
      </c>
      <c r="AX54" s="101">
        <f t="shared" ca="1" si="57"/>
        <v>179656</v>
      </c>
      <c r="AY54" s="102">
        <f t="shared" ca="1" si="58"/>
        <v>137640</v>
      </c>
      <c r="BA54" s="84">
        <v>38261</v>
      </c>
      <c r="BB54" s="105">
        <f t="shared" si="47"/>
        <v>49</v>
      </c>
      <c r="BC54" s="105">
        <f t="shared" ca="1" si="59"/>
        <v>49</v>
      </c>
      <c r="BD54" s="105">
        <f t="shared" ca="1" si="99"/>
        <v>75.91</v>
      </c>
      <c r="BE54" s="105">
        <f t="shared" ca="1" si="99"/>
        <v>0</v>
      </c>
      <c r="BF54" s="105">
        <f t="shared" ca="1" si="99"/>
        <v>47.15</v>
      </c>
      <c r="BG54" s="105">
        <f t="shared" ca="1" si="99"/>
        <v>43.95</v>
      </c>
      <c r="BH54" s="105">
        <f t="shared" ca="1" si="99"/>
        <v>0</v>
      </c>
      <c r="BI54" s="105">
        <f t="shared" ca="1" si="99"/>
        <v>58.7</v>
      </c>
      <c r="BJ54" s="105">
        <f t="shared" ca="1" si="99"/>
        <v>58.4</v>
      </c>
      <c r="BK54" s="105">
        <f t="shared" ca="1" si="99"/>
        <v>0</v>
      </c>
      <c r="BL54" s="105">
        <f t="shared" ca="1" si="99"/>
        <v>0</v>
      </c>
      <c r="BM54" s="105">
        <f t="shared" ca="1" si="99"/>
        <v>0</v>
      </c>
      <c r="BN54" s="105">
        <f t="shared" ca="1" si="99"/>
        <v>0</v>
      </c>
      <c r="BO54" s="105">
        <f t="shared" ca="1" si="99"/>
        <v>0</v>
      </c>
      <c r="BP54" s="105">
        <f t="shared" ca="1" si="99"/>
        <v>0</v>
      </c>
      <c r="BQ54" s="105">
        <f t="shared" ca="1" si="99"/>
        <v>0</v>
      </c>
      <c r="BR54" s="105">
        <f t="shared" ca="1" si="99"/>
        <v>0</v>
      </c>
      <c r="BS54" s="105">
        <f t="shared" ca="1" si="99"/>
        <v>0</v>
      </c>
      <c r="BT54" s="105">
        <f t="shared" ca="1" si="99"/>
        <v>0</v>
      </c>
      <c r="BU54" s="105">
        <f t="shared" ca="1" si="99"/>
        <v>0</v>
      </c>
      <c r="BV54" s="105">
        <f t="shared" ca="1" si="99"/>
        <v>0</v>
      </c>
      <c r="BW54" s="105">
        <f t="shared" ca="1" si="99"/>
        <v>0</v>
      </c>
      <c r="BX54" s="105">
        <f t="shared" ca="1" si="99"/>
        <v>0</v>
      </c>
      <c r="BY54" s="105">
        <f t="shared" ca="1" si="99"/>
        <v>0</v>
      </c>
      <c r="BZ54" s="105">
        <f t="shared" ca="1" si="99"/>
        <v>0</v>
      </c>
      <c r="CA54" s="105">
        <f t="shared" ca="1" si="99"/>
        <v>0</v>
      </c>
      <c r="CB54" s="105">
        <f t="shared" ca="1" si="99"/>
        <v>0</v>
      </c>
      <c r="CC54" s="105">
        <f t="shared" ca="1" si="99"/>
        <v>0</v>
      </c>
      <c r="CD54" s="105">
        <f t="shared" ca="1" si="99"/>
        <v>0</v>
      </c>
      <c r="CE54" s="105">
        <f t="shared" ca="1" si="99"/>
        <v>0</v>
      </c>
      <c r="CF54" s="105">
        <f t="shared" ca="1" si="99"/>
        <v>0</v>
      </c>
      <c r="CG54" s="105">
        <f t="shared" ca="1" si="99"/>
        <v>0</v>
      </c>
      <c r="CH54" s="105">
        <f t="shared" ca="1" si="99"/>
        <v>0</v>
      </c>
      <c r="CI54" s="105">
        <f t="shared" ca="1" si="99"/>
        <v>0</v>
      </c>
      <c r="CK54" s="84">
        <v>38261</v>
      </c>
      <c r="CL54" s="111">
        <f t="shared" si="61"/>
        <v>1822800</v>
      </c>
      <c r="CM54" s="111">
        <f t="shared" ca="1" si="62"/>
        <v>1822800</v>
      </c>
      <c r="CN54" s="111">
        <f t="shared" ca="1" si="63"/>
        <v>564770.4</v>
      </c>
      <c r="CO54" s="111">
        <f t="shared" ca="1" si="64"/>
        <v>0</v>
      </c>
      <c r="CP54" s="111">
        <f t="shared" ca="1" si="65"/>
        <v>1753980</v>
      </c>
      <c r="CQ54" s="111">
        <f t="shared" ca="1" si="66"/>
        <v>817470</v>
      </c>
      <c r="CR54" s="111">
        <f t="shared" ca="1" si="67"/>
        <v>0</v>
      </c>
      <c r="CS54" s="111">
        <f t="shared" ca="1" si="68"/>
        <v>1220960</v>
      </c>
      <c r="CT54" s="111">
        <f t="shared" ca="1" si="69"/>
        <v>1239014.3999999999</v>
      </c>
      <c r="CU54" s="111">
        <f t="shared" ca="1" si="70"/>
        <v>0</v>
      </c>
      <c r="CV54" s="111">
        <f t="shared" ca="1" si="71"/>
        <v>0</v>
      </c>
      <c r="CW54" s="111">
        <f t="shared" ca="1" si="72"/>
        <v>0</v>
      </c>
      <c r="CX54" s="111">
        <f t="shared" ca="1" si="73"/>
        <v>0</v>
      </c>
      <c r="CY54" s="111">
        <f t="shared" ca="1" si="74"/>
        <v>0</v>
      </c>
      <c r="CZ54" s="111">
        <f t="shared" ca="1" si="75"/>
        <v>0</v>
      </c>
      <c r="DA54" s="111">
        <f t="shared" ca="1" si="76"/>
        <v>0</v>
      </c>
      <c r="DB54" s="111">
        <f t="shared" ca="1" si="77"/>
        <v>0</v>
      </c>
      <c r="DC54" s="111">
        <f t="shared" ca="1" si="78"/>
        <v>0</v>
      </c>
      <c r="DD54" s="111">
        <f t="shared" ca="1" si="79"/>
        <v>0</v>
      </c>
      <c r="DE54" s="111">
        <f t="shared" ca="1" si="80"/>
        <v>0</v>
      </c>
      <c r="DF54" s="111">
        <f t="shared" ca="1" si="81"/>
        <v>0</v>
      </c>
      <c r="DG54" s="111">
        <f t="shared" ca="1" si="82"/>
        <v>0</v>
      </c>
      <c r="DH54" s="111">
        <f t="shared" ca="1" si="83"/>
        <v>0</v>
      </c>
      <c r="DI54" s="111">
        <f t="shared" ca="1" si="84"/>
        <v>0</v>
      </c>
      <c r="DJ54" s="111">
        <f t="shared" ca="1" si="85"/>
        <v>0</v>
      </c>
      <c r="DK54" s="111">
        <f t="shared" ca="1" si="86"/>
        <v>0</v>
      </c>
      <c r="DL54" s="111">
        <f t="shared" ca="1" si="87"/>
        <v>0</v>
      </c>
      <c r="DM54" s="111">
        <f t="shared" ca="1" si="88"/>
        <v>0</v>
      </c>
      <c r="DN54" s="111">
        <f t="shared" ca="1" si="89"/>
        <v>0</v>
      </c>
      <c r="DO54" s="111">
        <f t="shared" ca="1" si="90"/>
        <v>0</v>
      </c>
      <c r="DP54" s="111">
        <f t="shared" ca="1" si="91"/>
        <v>0</v>
      </c>
      <c r="DQ54" s="111">
        <f t="shared" ca="1" si="92"/>
        <v>0</v>
      </c>
      <c r="DR54" s="111">
        <f t="shared" ca="1" si="93"/>
        <v>0</v>
      </c>
      <c r="DS54" s="102">
        <f t="shared" ca="1" si="94"/>
        <v>0</v>
      </c>
      <c r="DT54" s="113">
        <f t="shared" ca="1" si="49"/>
        <v>51.441615086609971</v>
      </c>
      <c r="DU54" s="114">
        <f t="shared" ca="1" si="50"/>
        <v>49.272162162162168</v>
      </c>
    </row>
    <row r="55" spans="1:125">
      <c r="A55" s="21"/>
      <c r="C55" s="47"/>
      <c r="F55" s="45"/>
      <c r="G55" s="21"/>
      <c r="I55" s="20">
        <v>21</v>
      </c>
      <c r="J55" s="20">
        <v>4</v>
      </c>
      <c r="K55" s="20">
        <v>4</v>
      </c>
      <c r="L55" s="20">
        <v>1</v>
      </c>
      <c r="M55" s="20">
        <v>30</v>
      </c>
      <c r="O55" s="84">
        <v>38292</v>
      </c>
      <c r="P55" s="85">
        <f t="shared" si="43"/>
        <v>36000</v>
      </c>
      <c r="Q55" s="85">
        <f t="shared" ca="1" si="44"/>
        <v>36000</v>
      </c>
      <c r="R55" s="85">
        <f t="shared" ca="1" si="96"/>
        <v>7200</v>
      </c>
      <c r="S55" s="85">
        <f t="shared" ca="1" si="96"/>
        <v>0</v>
      </c>
      <c r="T55" s="85">
        <f t="shared" ca="1" si="96"/>
        <v>36000</v>
      </c>
      <c r="U55" s="85">
        <f t="shared" ca="1" si="96"/>
        <v>18000</v>
      </c>
      <c r="V55" s="85">
        <f t="shared" ca="1" si="96"/>
        <v>18000</v>
      </c>
      <c r="W55" s="86">
        <f t="shared" ca="1" si="56"/>
        <v>20000</v>
      </c>
      <c r="X55" s="86">
        <f t="shared" ca="1" si="98"/>
        <v>20400</v>
      </c>
      <c r="Y55" s="86">
        <f t="shared" ca="1" si="98"/>
        <v>0</v>
      </c>
      <c r="Z55" s="86">
        <f t="shared" ca="1" si="98"/>
        <v>0</v>
      </c>
      <c r="AA55" s="86">
        <f t="shared" ca="1" si="98"/>
        <v>0</v>
      </c>
      <c r="AB55" s="86">
        <f t="shared" ca="1" si="98"/>
        <v>0</v>
      </c>
      <c r="AC55" s="86">
        <f t="shared" ca="1" si="98"/>
        <v>0</v>
      </c>
      <c r="AD55" s="86">
        <f t="shared" ca="1" si="98"/>
        <v>0</v>
      </c>
      <c r="AE55" s="86">
        <f t="shared" ca="1" si="98"/>
        <v>0</v>
      </c>
      <c r="AF55" s="86">
        <f t="shared" ca="1" si="98"/>
        <v>0</v>
      </c>
      <c r="AG55" s="86">
        <f t="shared" ca="1" si="98"/>
        <v>0</v>
      </c>
      <c r="AH55" s="86">
        <f t="shared" ca="1" si="98"/>
        <v>0</v>
      </c>
      <c r="AI55" s="86">
        <f t="shared" ca="1" si="98"/>
        <v>0</v>
      </c>
      <c r="AJ55" s="86">
        <f t="shared" ca="1" si="98"/>
        <v>0</v>
      </c>
      <c r="AK55" s="86">
        <f t="shared" ca="1" si="98"/>
        <v>0</v>
      </c>
      <c r="AL55" s="86">
        <f t="shared" ca="1" si="98"/>
        <v>0</v>
      </c>
      <c r="AM55" s="86">
        <f t="shared" ca="1" si="98"/>
        <v>0</v>
      </c>
      <c r="AN55" s="86">
        <f t="shared" ca="1" si="98"/>
        <v>0</v>
      </c>
      <c r="AO55" s="86">
        <f t="shared" ca="1" si="98"/>
        <v>0</v>
      </c>
      <c r="AP55" s="86">
        <f t="shared" ca="1" si="98"/>
        <v>0</v>
      </c>
      <c r="AQ55" s="86">
        <f t="shared" ca="1" si="98"/>
        <v>0</v>
      </c>
      <c r="AR55" s="86">
        <f t="shared" ca="1" si="98"/>
        <v>0</v>
      </c>
      <c r="AS55" s="86">
        <f t="shared" ca="1" si="98"/>
        <v>0</v>
      </c>
      <c r="AT55" s="86">
        <f t="shared" ca="1" si="46"/>
        <v>0</v>
      </c>
      <c r="AU55" s="86">
        <f t="shared" ca="1" si="46"/>
        <v>0</v>
      </c>
      <c r="AV55" s="86">
        <f t="shared" ca="1" si="46"/>
        <v>0</v>
      </c>
      <c r="AW55" s="87">
        <f t="shared" ca="1" si="46"/>
        <v>0</v>
      </c>
      <c r="AX55" s="101">
        <f t="shared" ca="1" si="57"/>
        <v>191600</v>
      </c>
      <c r="AY55" s="102">
        <f t="shared" ca="1" si="58"/>
        <v>151200</v>
      </c>
      <c r="BA55" s="84">
        <v>38292</v>
      </c>
      <c r="BB55" s="105">
        <f t="shared" si="47"/>
        <v>49</v>
      </c>
      <c r="BC55" s="105">
        <f t="shared" ca="1" si="59"/>
        <v>49</v>
      </c>
      <c r="BD55" s="105">
        <f t="shared" ca="1" si="99"/>
        <v>75.91</v>
      </c>
      <c r="BE55" s="105">
        <f t="shared" ca="1" si="99"/>
        <v>0</v>
      </c>
      <c r="BF55" s="105">
        <f t="shared" ca="1" si="99"/>
        <v>47.15</v>
      </c>
      <c r="BG55" s="105">
        <f t="shared" ca="1" si="99"/>
        <v>43.95</v>
      </c>
      <c r="BH55" s="105">
        <f t="shared" ca="1" si="99"/>
        <v>45.05</v>
      </c>
      <c r="BI55" s="105">
        <f t="shared" ca="1" si="99"/>
        <v>58.7</v>
      </c>
      <c r="BJ55" s="105">
        <f t="shared" ca="1" si="99"/>
        <v>58.4</v>
      </c>
      <c r="BK55" s="105">
        <f t="shared" ca="1" si="99"/>
        <v>0</v>
      </c>
      <c r="BL55" s="105">
        <f t="shared" ca="1" si="99"/>
        <v>0</v>
      </c>
      <c r="BM55" s="105">
        <f t="shared" ca="1" si="99"/>
        <v>0</v>
      </c>
      <c r="BN55" s="105">
        <f t="shared" ca="1" si="99"/>
        <v>0</v>
      </c>
      <c r="BO55" s="105">
        <f t="shared" ca="1" si="99"/>
        <v>0</v>
      </c>
      <c r="BP55" s="105">
        <f t="shared" ca="1" si="99"/>
        <v>0</v>
      </c>
      <c r="BQ55" s="105">
        <f t="shared" ca="1" si="99"/>
        <v>0</v>
      </c>
      <c r="BR55" s="105">
        <f t="shared" ca="1" si="99"/>
        <v>0</v>
      </c>
      <c r="BS55" s="105">
        <f t="shared" ca="1" si="99"/>
        <v>0</v>
      </c>
      <c r="BT55" s="105">
        <f t="shared" ca="1" si="99"/>
        <v>0</v>
      </c>
      <c r="BU55" s="105">
        <f t="shared" ca="1" si="99"/>
        <v>0</v>
      </c>
      <c r="BV55" s="105">
        <f t="shared" ca="1" si="99"/>
        <v>0</v>
      </c>
      <c r="BW55" s="105">
        <f t="shared" ca="1" si="99"/>
        <v>0</v>
      </c>
      <c r="BX55" s="105">
        <f t="shared" ca="1" si="99"/>
        <v>0</v>
      </c>
      <c r="BY55" s="105">
        <f t="shared" ca="1" si="99"/>
        <v>0</v>
      </c>
      <c r="BZ55" s="105">
        <f t="shared" ca="1" si="99"/>
        <v>0</v>
      </c>
      <c r="CA55" s="105">
        <f t="shared" ca="1" si="99"/>
        <v>0</v>
      </c>
      <c r="CB55" s="105">
        <f t="shared" ca="1" si="99"/>
        <v>0</v>
      </c>
      <c r="CC55" s="105">
        <f t="shared" ca="1" si="99"/>
        <v>0</v>
      </c>
      <c r="CD55" s="105">
        <f t="shared" ca="1" si="99"/>
        <v>0</v>
      </c>
      <c r="CE55" s="105">
        <f t="shared" ca="1" si="99"/>
        <v>0</v>
      </c>
      <c r="CF55" s="105">
        <f t="shared" ca="1" si="99"/>
        <v>0</v>
      </c>
      <c r="CG55" s="105">
        <f t="shared" ca="1" si="99"/>
        <v>0</v>
      </c>
      <c r="CH55" s="105">
        <f t="shared" ca="1" si="99"/>
        <v>0</v>
      </c>
      <c r="CI55" s="105">
        <f t="shared" ca="1" si="99"/>
        <v>0</v>
      </c>
      <c r="CK55" s="84">
        <v>38292</v>
      </c>
      <c r="CL55" s="111">
        <f t="shared" si="61"/>
        <v>1764000</v>
      </c>
      <c r="CM55" s="111">
        <f t="shared" ca="1" si="62"/>
        <v>1764000</v>
      </c>
      <c r="CN55" s="111">
        <f t="shared" ca="1" si="63"/>
        <v>546552</v>
      </c>
      <c r="CO55" s="111">
        <f t="shared" ca="1" si="64"/>
        <v>0</v>
      </c>
      <c r="CP55" s="111">
        <f t="shared" ca="1" si="65"/>
        <v>1697400</v>
      </c>
      <c r="CQ55" s="111">
        <f t="shared" ca="1" si="66"/>
        <v>791100</v>
      </c>
      <c r="CR55" s="111">
        <f t="shared" ca="1" si="67"/>
        <v>810900</v>
      </c>
      <c r="CS55" s="111">
        <f t="shared" ca="1" si="68"/>
        <v>1174000</v>
      </c>
      <c r="CT55" s="111">
        <f t="shared" ca="1" si="69"/>
        <v>1191360</v>
      </c>
      <c r="CU55" s="111">
        <f t="shared" ca="1" si="70"/>
        <v>0</v>
      </c>
      <c r="CV55" s="111">
        <f t="shared" ca="1" si="71"/>
        <v>0</v>
      </c>
      <c r="CW55" s="111">
        <f t="shared" ca="1" si="72"/>
        <v>0</v>
      </c>
      <c r="CX55" s="111">
        <f t="shared" ca="1" si="73"/>
        <v>0</v>
      </c>
      <c r="CY55" s="111">
        <f t="shared" ca="1" si="74"/>
        <v>0</v>
      </c>
      <c r="CZ55" s="111">
        <f t="shared" ca="1" si="75"/>
        <v>0</v>
      </c>
      <c r="DA55" s="111">
        <f t="shared" ca="1" si="76"/>
        <v>0</v>
      </c>
      <c r="DB55" s="111">
        <f t="shared" ca="1" si="77"/>
        <v>0</v>
      </c>
      <c r="DC55" s="111">
        <f t="shared" ca="1" si="78"/>
        <v>0</v>
      </c>
      <c r="DD55" s="111">
        <f t="shared" ca="1" si="79"/>
        <v>0</v>
      </c>
      <c r="DE55" s="111">
        <f t="shared" ca="1" si="80"/>
        <v>0</v>
      </c>
      <c r="DF55" s="111">
        <f t="shared" ca="1" si="81"/>
        <v>0</v>
      </c>
      <c r="DG55" s="111">
        <f t="shared" ca="1" si="82"/>
        <v>0</v>
      </c>
      <c r="DH55" s="111">
        <f t="shared" ca="1" si="83"/>
        <v>0</v>
      </c>
      <c r="DI55" s="111">
        <f t="shared" ca="1" si="84"/>
        <v>0</v>
      </c>
      <c r="DJ55" s="111">
        <f t="shared" ca="1" si="85"/>
        <v>0</v>
      </c>
      <c r="DK55" s="111">
        <f t="shared" ca="1" si="86"/>
        <v>0</v>
      </c>
      <c r="DL55" s="111">
        <f t="shared" ca="1" si="87"/>
        <v>0</v>
      </c>
      <c r="DM55" s="111">
        <f t="shared" ca="1" si="88"/>
        <v>0</v>
      </c>
      <c r="DN55" s="111">
        <f t="shared" ca="1" si="89"/>
        <v>0</v>
      </c>
      <c r="DO55" s="111">
        <f t="shared" ca="1" si="90"/>
        <v>0</v>
      </c>
      <c r="DP55" s="111">
        <f t="shared" ca="1" si="91"/>
        <v>0</v>
      </c>
      <c r="DQ55" s="111">
        <f t="shared" ca="1" si="92"/>
        <v>0</v>
      </c>
      <c r="DR55" s="111">
        <f t="shared" ca="1" si="93"/>
        <v>0</v>
      </c>
      <c r="DS55" s="102">
        <f t="shared" ca="1" si="94"/>
        <v>0</v>
      </c>
      <c r="DT55" s="113">
        <f t="shared" ca="1" si="49"/>
        <v>50.831482254697285</v>
      </c>
      <c r="DU55" s="114">
        <f t="shared" ca="1" si="50"/>
        <v>48.769523809523811</v>
      </c>
    </row>
    <row r="56" spans="1:125">
      <c r="A56" s="21"/>
      <c r="C56" s="47"/>
      <c r="F56" s="45"/>
      <c r="G56" s="21"/>
      <c r="I56" s="20">
        <v>23</v>
      </c>
      <c r="J56" s="20">
        <v>3</v>
      </c>
      <c r="K56" s="20">
        <v>4</v>
      </c>
      <c r="L56" s="20">
        <v>1</v>
      </c>
      <c r="M56" s="20">
        <v>31</v>
      </c>
      <c r="O56" s="84">
        <v>38322</v>
      </c>
      <c r="P56" s="85">
        <f t="shared" si="43"/>
        <v>37200</v>
      </c>
      <c r="Q56" s="85">
        <f t="shared" ca="1" si="44"/>
        <v>37200</v>
      </c>
      <c r="R56" s="85">
        <f t="shared" ca="1" si="96"/>
        <v>7440</v>
      </c>
      <c r="S56" s="85">
        <f t="shared" ca="1" si="96"/>
        <v>0</v>
      </c>
      <c r="T56" s="85">
        <f t="shared" ca="1" si="96"/>
        <v>37200</v>
      </c>
      <c r="U56" s="85">
        <f t="shared" ca="1" si="96"/>
        <v>18600</v>
      </c>
      <c r="V56" s="85">
        <f t="shared" ca="1" si="96"/>
        <v>18600</v>
      </c>
      <c r="W56" s="86">
        <f t="shared" ca="1" si="56"/>
        <v>20800</v>
      </c>
      <c r="X56" s="86">
        <f t="shared" ca="1" si="98"/>
        <v>21216</v>
      </c>
      <c r="Y56" s="86">
        <f t="shared" ca="1" si="98"/>
        <v>0</v>
      </c>
      <c r="Z56" s="86">
        <f t="shared" ca="1" si="98"/>
        <v>0</v>
      </c>
      <c r="AA56" s="86">
        <f t="shared" ca="1" si="98"/>
        <v>0</v>
      </c>
      <c r="AB56" s="86">
        <f t="shared" ca="1" si="98"/>
        <v>0</v>
      </c>
      <c r="AC56" s="86">
        <f t="shared" ca="1" si="98"/>
        <v>0</v>
      </c>
      <c r="AD56" s="86">
        <f t="shared" ca="1" si="98"/>
        <v>0</v>
      </c>
      <c r="AE56" s="86">
        <f t="shared" ca="1" si="98"/>
        <v>0</v>
      </c>
      <c r="AF56" s="86">
        <f t="shared" ca="1" si="98"/>
        <v>0</v>
      </c>
      <c r="AG56" s="86">
        <f t="shared" ca="1" si="98"/>
        <v>0</v>
      </c>
      <c r="AH56" s="86">
        <f t="shared" ca="1" si="98"/>
        <v>0</v>
      </c>
      <c r="AI56" s="86">
        <f t="shared" ca="1" si="98"/>
        <v>0</v>
      </c>
      <c r="AJ56" s="86">
        <f t="shared" ca="1" si="98"/>
        <v>0</v>
      </c>
      <c r="AK56" s="86">
        <f t="shared" ca="1" si="98"/>
        <v>0</v>
      </c>
      <c r="AL56" s="86">
        <f t="shared" ca="1" si="98"/>
        <v>0</v>
      </c>
      <c r="AM56" s="86">
        <f t="shared" ca="1" si="98"/>
        <v>0</v>
      </c>
      <c r="AN56" s="86">
        <f t="shared" ca="1" si="98"/>
        <v>0</v>
      </c>
      <c r="AO56" s="86">
        <f t="shared" ca="1" si="98"/>
        <v>0</v>
      </c>
      <c r="AP56" s="86">
        <f t="shared" ca="1" si="98"/>
        <v>0</v>
      </c>
      <c r="AQ56" s="86">
        <f t="shared" ca="1" si="98"/>
        <v>0</v>
      </c>
      <c r="AR56" s="86">
        <f t="shared" ca="1" si="98"/>
        <v>0</v>
      </c>
      <c r="AS56" s="86">
        <f t="shared" ca="1" si="98"/>
        <v>0</v>
      </c>
      <c r="AT56" s="86">
        <f t="shared" ca="1" si="46"/>
        <v>0</v>
      </c>
      <c r="AU56" s="86">
        <f t="shared" ca="1" si="46"/>
        <v>0</v>
      </c>
      <c r="AV56" s="86">
        <f t="shared" ca="1" si="46"/>
        <v>0</v>
      </c>
      <c r="AW56" s="87">
        <f t="shared" ca="1" si="46"/>
        <v>0</v>
      </c>
      <c r="AX56" s="101">
        <f t="shared" ca="1" si="57"/>
        <v>198256</v>
      </c>
      <c r="AY56" s="102">
        <f t="shared" ca="1" si="58"/>
        <v>156240</v>
      </c>
      <c r="BA56" s="84">
        <v>38322</v>
      </c>
      <c r="BB56" s="105">
        <f t="shared" si="47"/>
        <v>49</v>
      </c>
      <c r="BC56" s="105">
        <f t="shared" ca="1" si="59"/>
        <v>49</v>
      </c>
      <c r="BD56" s="105">
        <f t="shared" ca="1" si="99"/>
        <v>75.91</v>
      </c>
      <c r="BE56" s="105">
        <f t="shared" ca="1" si="99"/>
        <v>0</v>
      </c>
      <c r="BF56" s="105">
        <f t="shared" ca="1" si="99"/>
        <v>47.15</v>
      </c>
      <c r="BG56" s="105">
        <f t="shared" ca="1" si="99"/>
        <v>43.95</v>
      </c>
      <c r="BH56" s="105">
        <f t="shared" ca="1" si="99"/>
        <v>45.05</v>
      </c>
      <c r="BI56" s="105">
        <f t="shared" ca="1" si="99"/>
        <v>58.7</v>
      </c>
      <c r="BJ56" s="105">
        <f t="shared" ca="1" si="99"/>
        <v>58.4</v>
      </c>
      <c r="BK56" s="105">
        <f t="shared" ca="1" si="99"/>
        <v>0</v>
      </c>
      <c r="BL56" s="105">
        <f t="shared" ca="1" si="99"/>
        <v>0</v>
      </c>
      <c r="BM56" s="105">
        <f t="shared" ca="1" si="99"/>
        <v>0</v>
      </c>
      <c r="BN56" s="105">
        <f t="shared" ca="1" si="99"/>
        <v>0</v>
      </c>
      <c r="BO56" s="105">
        <f t="shared" ca="1" si="99"/>
        <v>0</v>
      </c>
      <c r="BP56" s="105">
        <f t="shared" ca="1" si="99"/>
        <v>0</v>
      </c>
      <c r="BQ56" s="105">
        <f t="shared" ca="1" si="99"/>
        <v>0</v>
      </c>
      <c r="BR56" s="105">
        <f t="shared" ca="1" si="99"/>
        <v>0</v>
      </c>
      <c r="BS56" s="105">
        <f t="shared" ca="1" si="99"/>
        <v>0</v>
      </c>
      <c r="BT56" s="105">
        <f t="shared" ca="1" si="99"/>
        <v>0</v>
      </c>
      <c r="BU56" s="105">
        <f t="shared" ca="1" si="99"/>
        <v>0</v>
      </c>
      <c r="BV56" s="105">
        <f t="shared" ca="1" si="99"/>
        <v>0</v>
      </c>
      <c r="BW56" s="105">
        <f t="shared" ca="1" si="99"/>
        <v>0</v>
      </c>
      <c r="BX56" s="105">
        <f t="shared" ca="1" si="99"/>
        <v>0</v>
      </c>
      <c r="BY56" s="105">
        <f t="shared" ca="1" si="99"/>
        <v>0</v>
      </c>
      <c r="BZ56" s="105">
        <f t="shared" ca="1" si="99"/>
        <v>0</v>
      </c>
      <c r="CA56" s="105">
        <f t="shared" ca="1" si="99"/>
        <v>0</v>
      </c>
      <c r="CB56" s="105">
        <f t="shared" ca="1" si="99"/>
        <v>0</v>
      </c>
      <c r="CC56" s="105">
        <f t="shared" ca="1" si="99"/>
        <v>0</v>
      </c>
      <c r="CD56" s="105">
        <f t="shared" ca="1" si="99"/>
        <v>0</v>
      </c>
      <c r="CE56" s="105">
        <f t="shared" ca="1" si="99"/>
        <v>0</v>
      </c>
      <c r="CF56" s="105">
        <f t="shared" ca="1" si="99"/>
        <v>0</v>
      </c>
      <c r="CG56" s="105">
        <f t="shared" ca="1" si="99"/>
        <v>0</v>
      </c>
      <c r="CH56" s="105">
        <f t="shared" ca="1" si="99"/>
        <v>0</v>
      </c>
      <c r="CI56" s="105">
        <f t="shared" ca="1" si="99"/>
        <v>0</v>
      </c>
      <c r="CK56" s="84">
        <v>38322</v>
      </c>
      <c r="CL56" s="111">
        <f t="shared" si="61"/>
        <v>1822800</v>
      </c>
      <c r="CM56" s="111">
        <f t="shared" ca="1" si="62"/>
        <v>1822800</v>
      </c>
      <c r="CN56" s="111">
        <f t="shared" ca="1" si="63"/>
        <v>564770.4</v>
      </c>
      <c r="CO56" s="111">
        <f t="shared" ca="1" si="64"/>
        <v>0</v>
      </c>
      <c r="CP56" s="111">
        <f t="shared" ca="1" si="65"/>
        <v>1753980</v>
      </c>
      <c r="CQ56" s="111">
        <f t="shared" ca="1" si="66"/>
        <v>817470</v>
      </c>
      <c r="CR56" s="111">
        <f t="shared" ca="1" si="67"/>
        <v>837930</v>
      </c>
      <c r="CS56" s="111">
        <f t="shared" ca="1" si="68"/>
        <v>1220960</v>
      </c>
      <c r="CT56" s="111">
        <f t="shared" ca="1" si="69"/>
        <v>1239014.3999999999</v>
      </c>
      <c r="CU56" s="111">
        <f t="shared" ca="1" si="70"/>
        <v>0</v>
      </c>
      <c r="CV56" s="111">
        <f t="shared" ca="1" si="71"/>
        <v>0</v>
      </c>
      <c r="CW56" s="111">
        <f t="shared" ca="1" si="72"/>
        <v>0</v>
      </c>
      <c r="CX56" s="111">
        <f t="shared" ca="1" si="73"/>
        <v>0</v>
      </c>
      <c r="CY56" s="111">
        <f t="shared" ca="1" si="74"/>
        <v>0</v>
      </c>
      <c r="CZ56" s="111">
        <f t="shared" ca="1" si="75"/>
        <v>0</v>
      </c>
      <c r="DA56" s="111">
        <f t="shared" ca="1" si="76"/>
        <v>0</v>
      </c>
      <c r="DB56" s="111">
        <f t="shared" ca="1" si="77"/>
        <v>0</v>
      </c>
      <c r="DC56" s="111">
        <f t="shared" ca="1" si="78"/>
        <v>0</v>
      </c>
      <c r="DD56" s="111">
        <f t="shared" ca="1" si="79"/>
        <v>0</v>
      </c>
      <c r="DE56" s="111">
        <f t="shared" ca="1" si="80"/>
        <v>0</v>
      </c>
      <c r="DF56" s="111">
        <f t="shared" ca="1" si="81"/>
        <v>0</v>
      </c>
      <c r="DG56" s="111">
        <f t="shared" ca="1" si="82"/>
        <v>0</v>
      </c>
      <c r="DH56" s="111">
        <f t="shared" ca="1" si="83"/>
        <v>0</v>
      </c>
      <c r="DI56" s="111">
        <f t="shared" ca="1" si="84"/>
        <v>0</v>
      </c>
      <c r="DJ56" s="111">
        <f t="shared" ca="1" si="85"/>
        <v>0</v>
      </c>
      <c r="DK56" s="111">
        <f t="shared" ca="1" si="86"/>
        <v>0</v>
      </c>
      <c r="DL56" s="111">
        <f t="shared" ca="1" si="87"/>
        <v>0</v>
      </c>
      <c r="DM56" s="111">
        <f t="shared" ca="1" si="88"/>
        <v>0</v>
      </c>
      <c r="DN56" s="111">
        <f t="shared" ca="1" si="89"/>
        <v>0</v>
      </c>
      <c r="DO56" s="111">
        <f t="shared" ca="1" si="90"/>
        <v>0</v>
      </c>
      <c r="DP56" s="111">
        <f t="shared" ca="1" si="91"/>
        <v>0</v>
      </c>
      <c r="DQ56" s="111">
        <f t="shared" ca="1" si="92"/>
        <v>0</v>
      </c>
      <c r="DR56" s="111">
        <f t="shared" ca="1" si="93"/>
        <v>0</v>
      </c>
      <c r="DS56" s="102">
        <f t="shared" ca="1" si="94"/>
        <v>0</v>
      </c>
      <c r="DT56" s="113">
        <f t="shared" ca="1" si="49"/>
        <v>50.841965943023169</v>
      </c>
      <c r="DU56" s="114">
        <f t="shared" ca="1" si="50"/>
        <v>48.769523809523811</v>
      </c>
    </row>
    <row r="57" spans="1:125">
      <c r="A57" s="21"/>
      <c r="C57" s="47"/>
      <c r="F57" s="45"/>
      <c r="G57" s="21"/>
      <c r="I57" s="20">
        <v>21</v>
      </c>
      <c r="J57" s="20">
        <v>4</v>
      </c>
      <c r="K57" s="20">
        <v>5</v>
      </c>
      <c r="L57" s="20">
        <v>1</v>
      </c>
      <c r="M57" s="20">
        <v>31</v>
      </c>
      <c r="O57" s="84">
        <v>38353</v>
      </c>
      <c r="P57" s="85">
        <f t="shared" si="43"/>
        <v>37200</v>
      </c>
      <c r="Q57" s="85">
        <f t="shared" ca="1" si="44"/>
        <v>37200</v>
      </c>
      <c r="R57" s="85">
        <f t="shared" ca="1" si="96"/>
        <v>0</v>
      </c>
      <c r="S57" s="85">
        <f t="shared" ca="1" si="96"/>
        <v>0</v>
      </c>
      <c r="T57" s="85">
        <f t="shared" ca="1" si="96"/>
        <v>37200</v>
      </c>
      <c r="U57" s="85">
        <f t="shared" ca="1" si="96"/>
        <v>18600</v>
      </c>
      <c r="V57" s="85">
        <f t="shared" ca="1" si="96"/>
        <v>18600</v>
      </c>
      <c r="W57" s="86">
        <f t="shared" ca="1" si="56"/>
        <v>20000</v>
      </c>
      <c r="X57" s="86">
        <f t="shared" ca="1" si="98"/>
        <v>20400</v>
      </c>
      <c r="Y57" s="86">
        <f t="shared" ca="1" si="98"/>
        <v>0</v>
      </c>
      <c r="Z57" s="86">
        <f t="shared" ca="1" si="98"/>
        <v>0</v>
      </c>
      <c r="AA57" s="86">
        <f t="shared" ca="1" si="98"/>
        <v>0</v>
      </c>
      <c r="AB57" s="86">
        <f t="shared" ca="1" si="98"/>
        <v>0</v>
      </c>
      <c r="AC57" s="86">
        <f t="shared" ca="1" si="98"/>
        <v>0</v>
      </c>
      <c r="AD57" s="86">
        <f t="shared" ca="1" si="98"/>
        <v>0</v>
      </c>
      <c r="AE57" s="86">
        <f t="shared" ca="1" si="98"/>
        <v>0</v>
      </c>
      <c r="AF57" s="86">
        <f t="shared" ca="1" si="98"/>
        <v>0</v>
      </c>
      <c r="AG57" s="86">
        <f t="shared" ca="1" si="98"/>
        <v>0</v>
      </c>
      <c r="AH57" s="86">
        <f t="shared" ca="1" si="98"/>
        <v>0</v>
      </c>
      <c r="AI57" s="86">
        <f t="shared" ca="1" si="98"/>
        <v>0</v>
      </c>
      <c r="AJ57" s="86">
        <f t="shared" ca="1" si="98"/>
        <v>0</v>
      </c>
      <c r="AK57" s="86">
        <f t="shared" ca="1" si="98"/>
        <v>0</v>
      </c>
      <c r="AL57" s="86">
        <f t="shared" ca="1" si="98"/>
        <v>0</v>
      </c>
      <c r="AM57" s="86">
        <f t="shared" ca="1" si="98"/>
        <v>0</v>
      </c>
      <c r="AN57" s="86">
        <f t="shared" ca="1" si="98"/>
        <v>0</v>
      </c>
      <c r="AO57" s="86">
        <f t="shared" ca="1" si="98"/>
        <v>0</v>
      </c>
      <c r="AP57" s="86">
        <f t="shared" ca="1" si="98"/>
        <v>0</v>
      </c>
      <c r="AQ57" s="86">
        <f t="shared" ca="1" si="98"/>
        <v>0</v>
      </c>
      <c r="AR57" s="86">
        <f t="shared" ca="1" si="98"/>
        <v>0</v>
      </c>
      <c r="AS57" s="86">
        <f t="shared" ca="1" si="98"/>
        <v>0</v>
      </c>
      <c r="AT57" s="86">
        <f t="shared" ca="1" si="46"/>
        <v>0</v>
      </c>
      <c r="AU57" s="86">
        <f t="shared" ca="1" si="46"/>
        <v>0</v>
      </c>
      <c r="AV57" s="86">
        <f t="shared" ca="1" si="46"/>
        <v>0</v>
      </c>
      <c r="AW57" s="87">
        <f t="shared" ca="1" si="46"/>
        <v>0</v>
      </c>
      <c r="AX57" s="101">
        <f t="shared" ca="1" si="57"/>
        <v>189200</v>
      </c>
      <c r="AY57" s="102">
        <f t="shared" ca="1" si="58"/>
        <v>148800</v>
      </c>
      <c r="BA57" s="84">
        <v>38353</v>
      </c>
      <c r="BB57" s="105">
        <f t="shared" si="47"/>
        <v>49</v>
      </c>
      <c r="BC57" s="105">
        <f t="shared" ca="1" si="59"/>
        <v>49</v>
      </c>
      <c r="BD57" s="105">
        <f t="shared" ca="1" si="99"/>
        <v>0</v>
      </c>
      <c r="BE57" s="105">
        <f t="shared" ca="1" si="99"/>
        <v>0</v>
      </c>
      <c r="BF57" s="105">
        <f t="shared" ca="1" si="99"/>
        <v>47.15</v>
      </c>
      <c r="BG57" s="105">
        <f t="shared" ca="1" si="99"/>
        <v>43.95</v>
      </c>
      <c r="BH57" s="105">
        <f t="shared" ca="1" si="99"/>
        <v>45.05</v>
      </c>
      <c r="BI57" s="105">
        <f t="shared" ca="1" si="99"/>
        <v>58.7</v>
      </c>
      <c r="BJ57" s="105">
        <f t="shared" ca="1" si="99"/>
        <v>58.4</v>
      </c>
      <c r="BK57" s="105">
        <f t="shared" ca="1" si="99"/>
        <v>0</v>
      </c>
      <c r="BL57" s="105">
        <f t="shared" ca="1" si="99"/>
        <v>0</v>
      </c>
      <c r="BM57" s="105">
        <f t="shared" ca="1" si="99"/>
        <v>0</v>
      </c>
      <c r="BN57" s="105">
        <f t="shared" ca="1" si="99"/>
        <v>0</v>
      </c>
      <c r="BO57" s="105">
        <f t="shared" ca="1" si="99"/>
        <v>0</v>
      </c>
      <c r="BP57" s="105">
        <f t="shared" ca="1" si="99"/>
        <v>0</v>
      </c>
      <c r="BQ57" s="105">
        <f t="shared" ca="1" si="99"/>
        <v>0</v>
      </c>
      <c r="BR57" s="105">
        <f t="shared" ca="1" si="99"/>
        <v>0</v>
      </c>
      <c r="BS57" s="105">
        <f t="shared" ca="1" si="99"/>
        <v>0</v>
      </c>
      <c r="BT57" s="105">
        <f t="shared" ca="1" si="99"/>
        <v>0</v>
      </c>
      <c r="BU57" s="105">
        <f t="shared" ca="1" si="99"/>
        <v>0</v>
      </c>
      <c r="BV57" s="105">
        <f t="shared" ca="1" si="99"/>
        <v>0</v>
      </c>
      <c r="BW57" s="105">
        <f t="shared" ca="1" si="99"/>
        <v>0</v>
      </c>
      <c r="BX57" s="105">
        <f t="shared" ca="1" si="99"/>
        <v>0</v>
      </c>
      <c r="BY57" s="105">
        <f t="shared" ca="1" si="99"/>
        <v>0</v>
      </c>
      <c r="BZ57" s="105">
        <f t="shared" ca="1" si="99"/>
        <v>0</v>
      </c>
      <c r="CA57" s="105">
        <f t="shared" ca="1" si="99"/>
        <v>0</v>
      </c>
      <c r="CB57" s="105">
        <f t="shared" ca="1" si="99"/>
        <v>0</v>
      </c>
      <c r="CC57" s="105">
        <f t="shared" ca="1" si="99"/>
        <v>0</v>
      </c>
      <c r="CD57" s="105">
        <f t="shared" ca="1" si="99"/>
        <v>0</v>
      </c>
      <c r="CE57" s="105">
        <f t="shared" ca="1" si="99"/>
        <v>0</v>
      </c>
      <c r="CF57" s="105">
        <f t="shared" ca="1" si="99"/>
        <v>0</v>
      </c>
      <c r="CG57" s="105">
        <f t="shared" ca="1" si="99"/>
        <v>0</v>
      </c>
      <c r="CH57" s="105">
        <f t="shared" ca="1" si="99"/>
        <v>0</v>
      </c>
      <c r="CI57" s="105">
        <f t="shared" ca="1" si="99"/>
        <v>0</v>
      </c>
      <c r="CK57" s="84">
        <v>38353</v>
      </c>
      <c r="CL57" s="111">
        <f t="shared" si="61"/>
        <v>1822800</v>
      </c>
      <c r="CM57" s="111">
        <f t="shared" ca="1" si="62"/>
        <v>1822800</v>
      </c>
      <c r="CN57" s="111">
        <f t="shared" ca="1" si="63"/>
        <v>0</v>
      </c>
      <c r="CO57" s="111">
        <f t="shared" ca="1" si="64"/>
        <v>0</v>
      </c>
      <c r="CP57" s="111">
        <f t="shared" ca="1" si="65"/>
        <v>1753980</v>
      </c>
      <c r="CQ57" s="111">
        <f t="shared" ca="1" si="66"/>
        <v>817470</v>
      </c>
      <c r="CR57" s="111">
        <f t="shared" ca="1" si="67"/>
        <v>837930</v>
      </c>
      <c r="CS57" s="111">
        <f t="shared" ca="1" si="68"/>
        <v>1174000</v>
      </c>
      <c r="CT57" s="111">
        <f t="shared" ca="1" si="69"/>
        <v>1191360</v>
      </c>
      <c r="CU57" s="111">
        <f t="shared" ca="1" si="70"/>
        <v>0</v>
      </c>
      <c r="CV57" s="111">
        <f t="shared" ca="1" si="71"/>
        <v>0</v>
      </c>
      <c r="CW57" s="111">
        <f t="shared" ca="1" si="72"/>
        <v>0</v>
      </c>
      <c r="CX57" s="111">
        <f t="shared" ca="1" si="73"/>
        <v>0</v>
      </c>
      <c r="CY57" s="111">
        <f t="shared" ca="1" si="74"/>
        <v>0</v>
      </c>
      <c r="CZ57" s="111">
        <f t="shared" ca="1" si="75"/>
        <v>0</v>
      </c>
      <c r="DA57" s="111">
        <f t="shared" ca="1" si="76"/>
        <v>0</v>
      </c>
      <c r="DB57" s="111">
        <f t="shared" ca="1" si="77"/>
        <v>0</v>
      </c>
      <c r="DC57" s="111">
        <f t="shared" ca="1" si="78"/>
        <v>0</v>
      </c>
      <c r="DD57" s="111">
        <f t="shared" ca="1" si="79"/>
        <v>0</v>
      </c>
      <c r="DE57" s="111">
        <f t="shared" ca="1" si="80"/>
        <v>0</v>
      </c>
      <c r="DF57" s="111">
        <f t="shared" ca="1" si="81"/>
        <v>0</v>
      </c>
      <c r="DG57" s="111">
        <f t="shared" ca="1" si="82"/>
        <v>0</v>
      </c>
      <c r="DH57" s="111">
        <f t="shared" ca="1" si="83"/>
        <v>0</v>
      </c>
      <c r="DI57" s="111">
        <f t="shared" ca="1" si="84"/>
        <v>0</v>
      </c>
      <c r="DJ57" s="111">
        <f t="shared" ca="1" si="85"/>
        <v>0</v>
      </c>
      <c r="DK57" s="111">
        <f t="shared" ca="1" si="86"/>
        <v>0</v>
      </c>
      <c r="DL57" s="111">
        <f t="shared" ca="1" si="87"/>
        <v>0</v>
      </c>
      <c r="DM57" s="111">
        <f t="shared" ca="1" si="88"/>
        <v>0</v>
      </c>
      <c r="DN57" s="111">
        <f t="shared" ca="1" si="89"/>
        <v>0</v>
      </c>
      <c r="DO57" s="111">
        <f t="shared" ca="1" si="90"/>
        <v>0</v>
      </c>
      <c r="DP57" s="111">
        <f t="shared" ca="1" si="91"/>
        <v>0</v>
      </c>
      <c r="DQ57" s="111">
        <f t="shared" ca="1" si="92"/>
        <v>0</v>
      </c>
      <c r="DR57" s="111">
        <f t="shared" ca="1" si="93"/>
        <v>0</v>
      </c>
      <c r="DS57" s="102">
        <f t="shared" ca="1" si="94"/>
        <v>0</v>
      </c>
      <c r="DT57" s="113">
        <f t="shared" ca="1" si="49"/>
        <v>49.790380549682872</v>
      </c>
      <c r="DU57" s="114">
        <f t="shared" ca="1" si="50"/>
        <v>47.412500000000001</v>
      </c>
    </row>
    <row r="58" spans="1:125">
      <c r="A58" s="21"/>
      <c r="C58" s="47"/>
      <c r="F58" s="45"/>
      <c r="G58" s="21"/>
      <c r="I58" s="20">
        <v>20</v>
      </c>
      <c r="J58" s="20">
        <v>4</v>
      </c>
      <c r="K58" s="20">
        <v>4</v>
      </c>
      <c r="L58" s="20">
        <v>0</v>
      </c>
      <c r="M58" s="20">
        <v>28</v>
      </c>
      <c r="O58" s="84">
        <v>38384</v>
      </c>
      <c r="P58" s="85">
        <f t="shared" si="43"/>
        <v>33600</v>
      </c>
      <c r="Q58" s="85">
        <f t="shared" ca="1" si="44"/>
        <v>33600</v>
      </c>
      <c r="R58" s="85">
        <f t="shared" ca="1" si="96"/>
        <v>0</v>
      </c>
      <c r="S58" s="85">
        <f t="shared" ca="1" si="96"/>
        <v>0</v>
      </c>
      <c r="T58" s="85">
        <f t="shared" ca="1" si="96"/>
        <v>33600</v>
      </c>
      <c r="U58" s="85">
        <f t="shared" ca="1" si="96"/>
        <v>16800</v>
      </c>
      <c r="V58" s="85">
        <f t="shared" ca="1" si="96"/>
        <v>16800</v>
      </c>
      <c r="W58" s="86">
        <f t="shared" ca="1" si="56"/>
        <v>19200</v>
      </c>
      <c r="X58" s="86">
        <f t="shared" ca="1" si="98"/>
        <v>19584</v>
      </c>
      <c r="Y58" s="86">
        <f t="shared" ca="1" si="98"/>
        <v>0</v>
      </c>
      <c r="Z58" s="86">
        <f t="shared" ca="1" si="98"/>
        <v>0</v>
      </c>
      <c r="AA58" s="86">
        <f t="shared" ca="1" si="98"/>
        <v>0</v>
      </c>
      <c r="AB58" s="86">
        <f t="shared" ca="1" si="98"/>
        <v>0</v>
      </c>
      <c r="AC58" s="86">
        <f t="shared" ca="1" si="98"/>
        <v>0</v>
      </c>
      <c r="AD58" s="86">
        <f t="shared" ca="1" si="98"/>
        <v>0</v>
      </c>
      <c r="AE58" s="86">
        <f t="shared" ca="1" si="98"/>
        <v>0</v>
      </c>
      <c r="AF58" s="86">
        <f t="shared" ca="1" si="98"/>
        <v>0</v>
      </c>
      <c r="AG58" s="86">
        <f t="shared" ca="1" si="98"/>
        <v>0</v>
      </c>
      <c r="AH58" s="86">
        <f t="shared" ca="1" si="98"/>
        <v>0</v>
      </c>
      <c r="AI58" s="86">
        <f t="shared" ca="1" si="98"/>
        <v>0</v>
      </c>
      <c r="AJ58" s="86">
        <f t="shared" ca="1" si="98"/>
        <v>0</v>
      </c>
      <c r="AK58" s="86">
        <f t="shared" ca="1" si="98"/>
        <v>0</v>
      </c>
      <c r="AL58" s="86">
        <f t="shared" ca="1" si="98"/>
        <v>0</v>
      </c>
      <c r="AM58" s="86">
        <f t="shared" ca="1" si="98"/>
        <v>0</v>
      </c>
      <c r="AN58" s="86">
        <f t="shared" ca="1" si="98"/>
        <v>0</v>
      </c>
      <c r="AO58" s="86">
        <f t="shared" ca="1" si="98"/>
        <v>0</v>
      </c>
      <c r="AP58" s="86">
        <f t="shared" ca="1" si="98"/>
        <v>0</v>
      </c>
      <c r="AQ58" s="86">
        <f t="shared" ca="1" si="98"/>
        <v>0</v>
      </c>
      <c r="AR58" s="86">
        <f t="shared" ca="1" si="98"/>
        <v>0</v>
      </c>
      <c r="AS58" s="86">
        <f t="shared" ca="1" si="98"/>
        <v>0</v>
      </c>
      <c r="AT58" s="86">
        <f t="shared" ca="1" si="46"/>
        <v>0</v>
      </c>
      <c r="AU58" s="86">
        <f t="shared" ca="1" si="46"/>
        <v>0</v>
      </c>
      <c r="AV58" s="86">
        <f t="shared" ca="1" si="46"/>
        <v>0</v>
      </c>
      <c r="AW58" s="87">
        <f t="shared" ca="1" si="46"/>
        <v>0</v>
      </c>
      <c r="AX58" s="101">
        <f t="shared" ca="1" si="57"/>
        <v>173184</v>
      </c>
      <c r="AY58" s="102">
        <f t="shared" ca="1" si="58"/>
        <v>134400</v>
      </c>
      <c r="BA58" s="84">
        <v>38384</v>
      </c>
      <c r="BB58" s="105">
        <f t="shared" si="47"/>
        <v>49</v>
      </c>
      <c r="BC58" s="105">
        <f t="shared" ca="1" si="59"/>
        <v>49</v>
      </c>
      <c r="BD58" s="105">
        <f t="shared" ca="1" si="99"/>
        <v>0</v>
      </c>
      <c r="BE58" s="105">
        <f t="shared" ca="1" si="99"/>
        <v>0</v>
      </c>
      <c r="BF58" s="105">
        <f t="shared" ca="1" si="99"/>
        <v>47.15</v>
      </c>
      <c r="BG58" s="105">
        <f t="shared" ca="1" si="99"/>
        <v>43.95</v>
      </c>
      <c r="BH58" s="105">
        <f t="shared" ca="1" si="99"/>
        <v>45.05</v>
      </c>
      <c r="BI58" s="105">
        <f t="shared" ca="1" si="99"/>
        <v>58.7</v>
      </c>
      <c r="BJ58" s="105">
        <f t="shared" ca="1" si="99"/>
        <v>58.4</v>
      </c>
      <c r="BK58" s="105">
        <f t="shared" ca="1" si="99"/>
        <v>0</v>
      </c>
      <c r="BL58" s="105">
        <f t="shared" ca="1" si="99"/>
        <v>0</v>
      </c>
      <c r="BM58" s="105">
        <f t="shared" ca="1" si="99"/>
        <v>0</v>
      </c>
      <c r="BN58" s="105">
        <f t="shared" ca="1" si="99"/>
        <v>0</v>
      </c>
      <c r="BO58" s="105">
        <f t="shared" ca="1" si="99"/>
        <v>0</v>
      </c>
      <c r="BP58" s="105">
        <f t="shared" ca="1" si="99"/>
        <v>0</v>
      </c>
      <c r="BQ58" s="105">
        <f t="shared" ca="1" si="99"/>
        <v>0</v>
      </c>
      <c r="BR58" s="105">
        <f t="shared" ca="1" si="99"/>
        <v>0</v>
      </c>
      <c r="BS58" s="105">
        <f t="shared" ca="1" si="99"/>
        <v>0</v>
      </c>
      <c r="BT58" s="105">
        <f t="shared" ca="1" si="99"/>
        <v>0</v>
      </c>
      <c r="BU58" s="105">
        <f t="shared" ca="1" si="99"/>
        <v>0</v>
      </c>
      <c r="BV58" s="105">
        <f t="shared" ca="1" si="99"/>
        <v>0</v>
      </c>
      <c r="BW58" s="105">
        <f t="shared" ca="1" si="99"/>
        <v>0</v>
      </c>
      <c r="BX58" s="105">
        <f t="shared" ca="1" si="99"/>
        <v>0</v>
      </c>
      <c r="BY58" s="105">
        <f t="shared" ca="1" si="99"/>
        <v>0</v>
      </c>
      <c r="BZ58" s="105">
        <f t="shared" ca="1" si="99"/>
        <v>0</v>
      </c>
      <c r="CA58" s="105">
        <f t="shared" ca="1" si="99"/>
        <v>0</v>
      </c>
      <c r="CB58" s="105">
        <f t="shared" ca="1" si="99"/>
        <v>0</v>
      </c>
      <c r="CC58" s="105">
        <f t="shared" ca="1" si="99"/>
        <v>0</v>
      </c>
      <c r="CD58" s="105">
        <f t="shared" ca="1" si="99"/>
        <v>0</v>
      </c>
      <c r="CE58" s="105">
        <f t="shared" ca="1" si="99"/>
        <v>0</v>
      </c>
      <c r="CF58" s="105">
        <f t="shared" ca="1" si="99"/>
        <v>0</v>
      </c>
      <c r="CG58" s="105">
        <f t="shared" ca="1" si="99"/>
        <v>0</v>
      </c>
      <c r="CH58" s="105">
        <f t="shared" ca="1" si="99"/>
        <v>0</v>
      </c>
      <c r="CI58" s="105">
        <f t="shared" ca="1" si="99"/>
        <v>0</v>
      </c>
      <c r="CK58" s="84">
        <v>38384</v>
      </c>
      <c r="CL58" s="111">
        <f t="shared" si="61"/>
        <v>1646400</v>
      </c>
      <c r="CM58" s="111">
        <f t="shared" ca="1" si="62"/>
        <v>1646400</v>
      </c>
      <c r="CN58" s="111">
        <f t="shared" ca="1" si="63"/>
        <v>0</v>
      </c>
      <c r="CO58" s="111">
        <f t="shared" ca="1" si="64"/>
        <v>0</v>
      </c>
      <c r="CP58" s="111">
        <f t="shared" ca="1" si="65"/>
        <v>1584240</v>
      </c>
      <c r="CQ58" s="111">
        <f t="shared" ca="1" si="66"/>
        <v>738360</v>
      </c>
      <c r="CR58" s="111">
        <f t="shared" ca="1" si="67"/>
        <v>756840</v>
      </c>
      <c r="CS58" s="111">
        <f t="shared" ca="1" si="68"/>
        <v>1127040</v>
      </c>
      <c r="CT58" s="111">
        <f t="shared" ca="1" si="69"/>
        <v>1143705.5999999999</v>
      </c>
      <c r="CU58" s="111">
        <f t="shared" ca="1" si="70"/>
        <v>0</v>
      </c>
      <c r="CV58" s="111">
        <f t="shared" ca="1" si="71"/>
        <v>0</v>
      </c>
      <c r="CW58" s="111">
        <f t="shared" ca="1" si="72"/>
        <v>0</v>
      </c>
      <c r="CX58" s="111">
        <f t="shared" ca="1" si="73"/>
        <v>0</v>
      </c>
      <c r="CY58" s="111">
        <f t="shared" ca="1" si="74"/>
        <v>0</v>
      </c>
      <c r="CZ58" s="111">
        <f t="shared" ca="1" si="75"/>
        <v>0</v>
      </c>
      <c r="DA58" s="111">
        <f t="shared" ca="1" si="76"/>
        <v>0</v>
      </c>
      <c r="DB58" s="111">
        <f t="shared" ca="1" si="77"/>
        <v>0</v>
      </c>
      <c r="DC58" s="111">
        <f t="shared" ca="1" si="78"/>
        <v>0</v>
      </c>
      <c r="DD58" s="111">
        <f t="shared" ca="1" si="79"/>
        <v>0</v>
      </c>
      <c r="DE58" s="111">
        <f t="shared" ca="1" si="80"/>
        <v>0</v>
      </c>
      <c r="DF58" s="111">
        <f t="shared" ca="1" si="81"/>
        <v>0</v>
      </c>
      <c r="DG58" s="111">
        <f t="shared" ca="1" si="82"/>
        <v>0</v>
      </c>
      <c r="DH58" s="111">
        <f t="shared" ca="1" si="83"/>
        <v>0</v>
      </c>
      <c r="DI58" s="111">
        <f t="shared" ca="1" si="84"/>
        <v>0</v>
      </c>
      <c r="DJ58" s="111">
        <f t="shared" ca="1" si="85"/>
        <v>0</v>
      </c>
      <c r="DK58" s="111">
        <f t="shared" ca="1" si="86"/>
        <v>0</v>
      </c>
      <c r="DL58" s="111">
        <f t="shared" ca="1" si="87"/>
        <v>0</v>
      </c>
      <c r="DM58" s="111">
        <f t="shared" ca="1" si="88"/>
        <v>0</v>
      </c>
      <c r="DN58" s="111">
        <f t="shared" ca="1" si="89"/>
        <v>0</v>
      </c>
      <c r="DO58" s="111">
        <f t="shared" ca="1" si="90"/>
        <v>0</v>
      </c>
      <c r="DP58" s="111">
        <f t="shared" ca="1" si="91"/>
        <v>0</v>
      </c>
      <c r="DQ58" s="111">
        <f t="shared" ca="1" si="92"/>
        <v>0</v>
      </c>
      <c r="DR58" s="111">
        <f t="shared" ca="1" si="93"/>
        <v>0</v>
      </c>
      <c r="DS58" s="102">
        <f t="shared" ca="1" si="94"/>
        <v>0</v>
      </c>
      <c r="DT58" s="113">
        <f t="shared" ca="1" si="49"/>
        <v>49.906374722838137</v>
      </c>
      <c r="DU58" s="114">
        <f t="shared" ca="1" si="50"/>
        <v>47.412500000000001</v>
      </c>
    </row>
    <row r="59" spans="1:125">
      <c r="A59" s="21"/>
      <c r="C59" s="47"/>
      <c r="F59" s="45"/>
      <c r="G59" s="21"/>
      <c r="I59" s="20">
        <v>23</v>
      </c>
      <c r="J59" s="20">
        <v>4</v>
      </c>
      <c r="K59" s="20">
        <v>4</v>
      </c>
      <c r="L59" s="20">
        <v>0</v>
      </c>
      <c r="M59" s="20">
        <v>31</v>
      </c>
      <c r="O59" s="84">
        <v>38412</v>
      </c>
      <c r="P59" s="85">
        <f t="shared" si="43"/>
        <v>37200</v>
      </c>
      <c r="Q59" s="85">
        <f t="shared" ca="1" si="44"/>
        <v>37200</v>
      </c>
      <c r="R59" s="85">
        <f t="shared" ca="1" si="96"/>
        <v>0</v>
      </c>
      <c r="S59" s="85">
        <f t="shared" ca="1" si="96"/>
        <v>0</v>
      </c>
      <c r="T59" s="85">
        <f t="shared" ca="1" si="96"/>
        <v>37200</v>
      </c>
      <c r="U59" s="85">
        <f t="shared" ca="1" si="96"/>
        <v>18600</v>
      </c>
      <c r="V59" s="85">
        <f t="shared" ca="1" si="96"/>
        <v>18600</v>
      </c>
      <c r="W59" s="86">
        <f t="shared" ca="1" si="56"/>
        <v>21600</v>
      </c>
      <c r="X59" s="86">
        <f t="shared" ca="1" si="98"/>
        <v>22032</v>
      </c>
      <c r="Y59" s="86">
        <f t="shared" ca="1" si="98"/>
        <v>0</v>
      </c>
      <c r="Z59" s="86">
        <f t="shared" ca="1" si="98"/>
        <v>0</v>
      </c>
      <c r="AA59" s="86">
        <f t="shared" ca="1" si="98"/>
        <v>0</v>
      </c>
      <c r="AB59" s="86">
        <f t="shared" ca="1" si="98"/>
        <v>0</v>
      </c>
      <c r="AC59" s="86">
        <f t="shared" ca="1" si="98"/>
        <v>0</v>
      </c>
      <c r="AD59" s="86">
        <f t="shared" ca="1" si="98"/>
        <v>0</v>
      </c>
      <c r="AE59" s="86">
        <f t="shared" ca="1" si="98"/>
        <v>0</v>
      </c>
      <c r="AF59" s="86">
        <f t="shared" ca="1" si="98"/>
        <v>0</v>
      </c>
      <c r="AG59" s="86">
        <f t="shared" ca="1" si="98"/>
        <v>0</v>
      </c>
      <c r="AH59" s="86">
        <f t="shared" ca="1" si="98"/>
        <v>0</v>
      </c>
      <c r="AI59" s="86">
        <f t="shared" ca="1" si="98"/>
        <v>0</v>
      </c>
      <c r="AJ59" s="86">
        <f t="shared" ca="1" si="98"/>
        <v>0</v>
      </c>
      <c r="AK59" s="86">
        <f t="shared" ca="1" si="98"/>
        <v>0</v>
      </c>
      <c r="AL59" s="86">
        <f t="shared" ca="1" si="98"/>
        <v>0</v>
      </c>
      <c r="AM59" s="86">
        <f t="shared" ca="1" si="98"/>
        <v>0</v>
      </c>
      <c r="AN59" s="86">
        <f t="shared" ca="1" si="98"/>
        <v>0</v>
      </c>
      <c r="AO59" s="86">
        <f t="shared" ca="1" si="98"/>
        <v>0</v>
      </c>
      <c r="AP59" s="86">
        <f t="shared" ca="1" si="98"/>
        <v>0</v>
      </c>
      <c r="AQ59" s="86">
        <f t="shared" ca="1" si="98"/>
        <v>0</v>
      </c>
      <c r="AR59" s="86">
        <f t="shared" ca="1" si="98"/>
        <v>0</v>
      </c>
      <c r="AS59" s="86">
        <f t="shared" ca="1" si="98"/>
        <v>0</v>
      </c>
      <c r="AT59" s="86">
        <f t="shared" ca="1" si="46"/>
        <v>0</v>
      </c>
      <c r="AU59" s="86">
        <f t="shared" ca="1" si="46"/>
        <v>0</v>
      </c>
      <c r="AV59" s="86">
        <f t="shared" ca="1" si="46"/>
        <v>0</v>
      </c>
      <c r="AW59" s="87">
        <f t="shared" ca="1" si="46"/>
        <v>0</v>
      </c>
      <c r="AX59" s="101">
        <f t="shared" ca="1" si="57"/>
        <v>192432</v>
      </c>
      <c r="AY59" s="102">
        <f t="shared" ca="1" si="58"/>
        <v>148800</v>
      </c>
      <c r="BA59" s="84">
        <v>38412</v>
      </c>
      <c r="BB59" s="105">
        <f t="shared" si="47"/>
        <v>49</v>
      </c>
      <c r="BC59" s="105">
        <f t="shared" ca="1" si="59"/>
        <v>49</v>
      </c>
      <c r="BD59" s="105">
        <f t="shared" ca="1" si="99"/>
        <v>0</v>
      </c>
      <c r="BE59" s="105">
        <f t="shared" ca="1" si="99"/>
        <v>0</v>
      </c>
      <c r="BF59" s="105">
        <f t="shared" ca="1" si="99"/>
        <v>47.15</v>
      </c>
      <c r="BG59" s="105">
        <f t="shared" ca="1" si="99"/>
        <v>43.95</v>
      </c>
      <c r="BH59" s="105">
        <f t="shared" ca="1" si="99"/>
        <v>45.05</v>
      </c>
      <c r="BI59" s="105">
        <f t="shared" ca="1" si="99"/>
        <v>58.7</v>
      </c>
      <c r="BJ59" s="105">
        <f t="shared" ca="1" si="99"/>
        <v>58.4</v>
      </c>
      <c r="BK59" s="105">
        <f t="shared" ca="1" si="99"/>
        <v>0</v>
      </c>
      <c r="BL59" s="105">
        <f t="shared" ca="1" si="99"/>
        <v>0</v>
      </c>
      <c r="BM59" s="105">
        <f t="shared" ca="1" si="99"/>
        <v>0</v>
      </c>
      <c r="BN59" s="105">
        <f t="shared" ca="1" si="99"/>
        <v>0</v>
      </c>
      <c r="BO59" s="105">
        <f t="shared" ca="1" si="99"/>
        <v>0</v>
      </c>
      <c r="BP59" s="105">
        <f t="shared" ca="1" si="99"/>
        <v>0</v>
      </c>
      <c r="BQ59" s="105">
        <f t="shared" ca="1" si="99"/>
        <v>0</v>
      </c>
      <c r="BR59" s="105">
        <f t="shared" ca="1" si="99"/>
        <v>0</v>
      </c>
      <c r="BS59" s="105">
        <f t="shared" ca="1" si="99"/>
        <v>0</v>
      </c>
      <c r="BT59" s="105">
        <f t="shared" ca="1" si="99"/>
        <v>0</v>
      </c>
      <c r="BU59" s="105">
        <f t="shared" ca="1" si="99"/>
        <v>0</v>
      </c>
      <c r="BV59" s="105">
        <f t="shared" ca="1" si="99"/>
        <v>0</v>
      </c>
      <c r="BW59" s="105">
        <f t="shared" ca="1" si="99"/>
        <v>0</v>
      </c>
      <c r="BX59" s="105">
        <f t="shared" ca="1" si="99"/>
        <v>0</v>
      </c>
      <c r="BY59" s="105">
        <f t="shared" ca="1" si="99"/>
        <v>0</v>
      </c>
      <c r="BZ59" s="105">
        <f t="shared" ca="1" si="99"/>
        <v>0</v>
      </c>
      <c r="CA59" s="105">
        <f t="shared" ca="1" si="99"/>
        <v>0</v>
      </c>
      <c r="CB59" s="105">
        <f t="shared" ca="1" si="99"/>
        <v>0</v>
      </c>
      <c r="CC59" s="105">
        <f t="shared" ca="1" si="99"/>
        <v>0</v>
      </c>
      <c r="CD59" s="105">
        <f t="shared" ca="1" si="99"/>
        <v>0</v>
      </c>
      <c r="CE59" s="105">
        <f t="shared" ca="1" si="99"/>
        <v>0</v>
      </c>
      <c r="CF59" s="105">
        <f t="shared" ca="1" si="99"/>
        <v>0</v>
      </c>
      <c r="CG59" s="105">
        <f t="shared" ca="1" si="99"/>
        <v>0</v>
      </c>
      <c r="CH59" s="105">
        <f t="shared" ca="1" si="99"/>
        <v>0</v>
      </c>
      <c r="CI59" s="105">
        <f t="shared" ca="1" si="99"/>
        <v>0</v>
      </c>
      <c r="CK59" s="84">
        <v>38412</v>
      </c>
      <c r="CL59" s="111">
        <f t="shared" si="61"/>
        <v>1822800</v>
      </c>
      <c r="CM59" s="111">
        <f t="shared" ca="1" si="62"/>
        <v>1822800</v>
      </c>
      <c r="CN59" s="111">
        <f t="shared" ca="1" si="63"/>
        <v>0</v>
      </c>
      <c r="CO59" s="111">
        <f t="shared" ca="1" si="64"/>
        <v>0</v>
      </c>
      <c r="CP59" s="111">
        <f t="shared" ca="1" si="65"/>
        <v>1753980</v>
      </c>
      <c r="CQ59" s="111">
        <f t="shared" ca="1" si="66"/>
        <v>817470</v>
      </c>
      <c r="CR59" s="111">
        <f t="shared" ca="1" si="67"/>
        <v>837930</v>
      </c>
      <c r="CS59" s="111">
        <f t="shared" ca="1" si="68"/>
        <v>1267920</v>
      </c>
      <c r="CT59" s="111">
        <f t="shared" ca="1" si="69"/>
        <v>1286668.8</v>
      </c>
      <c r="CU59" s="111">
        <f t="shared" ca="1" si="70"/>
        <v>0</v>
      </c>
      <c r="CV59" s="111">
        <f t="shared" ca="1" si="71"/>
        <v>0</v>
      </c>
      <c r="CW59" s="111">
        <f t="shared" ca="1" si="72"/>
        <v>0</v>
      </c>
      <c r="CX59" s="111">
        <f t="shared" ca="1" si="73"/>
        <v>0</v>
      </c>
      <c r="CY59" s="111">
        <f t="shared" ca="1" si="74"/>
        <v>0</v>
      </c>
      <c r="CZ59" s="111">
        <f t="shared" ca="1" si="75"/>
        <v>0</v>
      </c>
      <c r="DA59" s="111">
        <f t="shared" ca="1" si="76"/>
        <v>0</v>
      </c>
      <c r="DB59" s="111">
        <f t="shared" ca="1" si="77"/>
        <v>0</v>
      </c>
      <c r="DC59" s="111">
        <f t="shared" ca="1" si="78"/>
        <v>0</v>
      </c>
      <c r="DD59" s="111">
        <f t="shared" ca="1" si="79"/>
        <v>0</v>
      </c>
      <c r="DE59" s="111">
        <f t="shared" ca="1" si="80"/>
        <v>0</v>
      </c>
      <c r="DF59" s="111">
        <f t="shared" ca="1" si="81"/>
        <v>0</v>
      </c>
      <c r="DG59" s="111">
        <f t="shared" ca="1" si="82"/>
        <v>0</v>
      </c>
      <c r="DH59" s="111">
        <f t="shared" ca="1" si="83"/>
        <v>0</v>
      </c>
      <c r="DI59" s="111">
        <f t="shared" ca="1" si="84"/>
        <v>0</v>
      </c>
      <c r="DJ59" s="111">
        <f t="shared" ca="1" si="85"/>
        <v>0</v>
      </c>
      <c r="DK59" s="111">
        <f t="shared" ca="1" si="86"/>
        <v>0</v>
      </c>
      <c r="DL59" s="111">
        <f t="shared" ca="1" si="87"/>
        <v>0</v>
      </c>
      <c r="DM59" s="111">
        <f t="shared" ca="1" si="88"/>
        <v>0</v>
      </c>
      <c r="DN59" s="111">
        <f t="shared" ca="1" si="89"/>
        <v>0</v>
      </c>
      <c r="DO59" s="111">
        <f t="shared" ca="1" si="90"/>
        <v>0</v>
      </c>
      <c r="DP59" s="111">
        <f t="shared" ca="1" si="91"/>
        <v>0</v>
      </c>
      <c r="DQ59" s="111">
        <f t="shared" ca="1" si="92"/>
        <v>0</v>
      </c>
      <c r="DR59" s="111">
        <f t="shared" ca="1" si="93"/>
        <v>0</v>
      </c>
      <c r="DS59" s="102">
        <f t="shared" ca="1" si="94"/>
        <v>0</v>
      </c>
      <c r="DT59" s="113">
        <f t="shared" ca="1" si="49"/>
        <v>49.937478174108257</v>
      </c>
      <c r="DU59" s="114">
        <f t="shared" ca="1" si="50"/>
        <v>47.412500000000001</v>
      </c>
    </row>
    <row r="60" spans="1:125">
      <c r="A60" s="21"/>
      <c r="C60" s="47"/>
      <c r="F60" s="45"/>
      <c r="G60" s="21"/>
      <c r="I60" s="20">
        <v>21</v>
      </c>
      <c r="J60" s="20">
        <v>5</v>
      </c>
      <c r="K60" s="20">
        <v>4</v>
      </c>
      <c r="L60" s="20">
        <v>0</v>
      </c>
      <c r="M60" s="20">
        <v>30</v>
      </c>
      <c r="O60" s="84">
        <v>38443</v>
      </c>
      <c r="P60" s="85">
        <f t="shared" si="43"/>
        <v>36000</v>
      </c>
      <c r="Q60" s="85">
        <f t="shared" ca="1" si="44"/>
        <v>36000</v>
      </c>
      <c r="R60" s="85">
        <f t="shared" ref="R60:V69" ca="1" si="100">IF(AND($O60&gt;=OFFSET($E$5,R$3,0),$O60&lt;=OFFSET($F$5,R$3,0)),OFFSET($C$5,R$3,0)*R$2*$M60,0)</f>
        <v>0</v>
      </c>
      <c r="S60" s="85">
        <f t="shared" ca="1" si="100"/>
        <v>0</v>
      </c>
      <c r="T60" s="85">
        <f t="shared" ca="1" si="100"/>
        <v>36000</v>
      </c>
      <c r="U60" s="85">
        <f t="shared" ca="1" si="100"/>
        <v>18000</v>
      </c>
      <c r="V60" s="85">
        <f t="shared" ca="1" si="100"/>
        <v>18000</v>
      </c>
      <c r="W60" s="86">
        <f t="shared" ca="1" si="56"/>
        <v>20800</v>
      </c>
      <c r="X60" s="86">
        <f t="shared" ca="1" si="98"/>
        <v>21216</v>
      </c>
      <c r="Y60" s="86">
        <f t="shared" ca="1" si="98"/>
        <v>0</v>
      </c>
      <c r="Z60" s="86">
        <f t="shared" ca="1" si="98"/>
        <v>0</v>
      </c>
      <c r="AA60" s="86">
        <f t="shared" ca="1" si="98"/>
        <v>0</v>
      </c>
      <c r="AB60" s="86">
        <f t="shared" ca="1" si="98"/>
        <v>0</v>
      </c>
      <c r="AC60" s="86">
        <f t="shared" ca="1" si="98"/>
        <v>0</v>
      </c>
      <c r="AD60" s="86">
        <f t="shared" ca="1" si="98"/>
        <v>0</v>
      </c>
      <c r="AE60" s="86">
        <f t="shared" ca="1" si="98"/>
        <v>0</v>
      </c>
      <c r="AF60" s="86">
        <f t="shared" ca="1" si="98"/>
        <v>0</v>
      </c>
      <c r="AG60" s="86">
        <f t="shared" ca="1" si="98"/>
        <v>0</v>
      </c>
      <c r="AH60" s="86">
        <f t="shared" ca="1" si="98"/>
        <v>0</v>
      </c>
      <c r="AI60" s="86">
        <f t="shared" ca="1" si="98"/>
        <v>0</v>
      </c>
      <c r="AJ60" s="86">
        <f t="shared" ca="1" si="98"/>
        <v>0</v>
      </c>
      <c r="AK60" s="86">
        <f t="shared" ca="1" si="98"/>
        <v>0</v>
      </c>
      <c r="AL60" s="86">
        <f t="shared" ca="1" si="98"/>
        <v>0</v>
      </c>
      <c r="AM60" s="86">
        <f t="shared" ca="1" si="98"/>
        <v>0</v>
      </c>
      <c r="AN60" s="86">
        <f t="shared" ca="1" si="98"/>
        <v>0</v>
      </c>
      <c r="AO60" s="86">
        <f t="shared" ca="1" si="98"/>
        <v>0</v>
      </c>
      <c r="AP60" s="86">
        <f t="shared" ca="1" si="98"/>
        <v>0</v>
      </c>
      <c r="AQ60" s="86">
        <f t="shared" ca="1" si="98"/>
        <v>0</v>
      </c>
      <c r="AR60" s="86">
        <f t="shared" ca="1" si="98"/>
        <v>0</v>
      </c>
      <c r="AS60" s="86">
        <f t="shared" ca="1" si="98"/>
        <v>0</v>
      </c>
      <c r="AT60" s="86">
        <f t="shared" ca="1" si="46"/>
        <v>0</v>
      </c>
      <c r="AU60" s="86">
        <f t="shared" ca="1" si="46"/>
        <v>0</v>
      </c>
      <c r="AV60" s="86">
        <f t="shared" ca="1" si="46"/>
        <v>0</v>
      </c>
      <c r="AW60" s="87">
        <f t="shared" ca="1" si="46"/>
        <v>0</v>
      </c>
      <c r="AX60" s="101">
        <f t="shared" ca="1" si="57"/>
        <v>186016</v>
      </c>
      <c r="AY60" s="102">
        <f t="shared" ca="1" si="58"/>
        <v>144000</v>
      </c>
      <c r="BA60" s="84">
        <v>38443</v>
      </c>
      <c r="BB60" s="105">
        <f t="shared" si="47"/>
        <v>49</v>
      </c>
      <c r="BC60" s="105">
        <f t="shared" ca="1" si="59"/>
        <v>49</v>
      </c>
      <c r="BD60" s="105">
        <f t="shared" ca="1" si="99"/>
        <v>0</v>
      </c>
      <c r="BE60" s="105">
        <f t="shared" ca="1" si="99"/>
        <v>0</v>
      </c>
      <c r="BF60" s="105">
        <f t="shared" ca="1" si="99"/>
        <v>47.15</v>
      </c>
      <c r="BG60" s="105">
        <f t="shared" ca="1" si="99"/>
        <v>43.95</v>
      </c>
      <c r="BH60" s="105">
        <f t="shared" ca="1" si="99"/>
        <v>45.05</v>
      </c>
      <c r="BI60" s="105">
        <f t="shared" ca="1" si="99"/>
        <v>58.7</v>
      </c>
      <c r="BJ60" s="105">
        <f t="shared" ca="1" si="99"/>
        <v>58.4</v>
      </c>
      <c r="BK60" s="105">
        <f t="shared" ca="1" si="99"/>
        <v>0</v>
      </c>
      <c r="BL60" s="105">
        <f t="shared" ca="1" si="99"/>
        <v>0</v>
      </c>
      <c r="BM60" s="105">
        <f t="shared" ca="1" si="99"/>
        <v>0</v>
      </c>
      <c r="BN60" s="105">
        <f t="shared" ca="1" si="99"/>
        <v>0</v>
      </c>
      <c r="BO60" s="105">
        <f t="shared" ca="1" si="99"/>
        <v>0</v>
      </c>
      <c r="BP60" s="105">
        <f t="shared" ca="1" si="99"/>
        <v>0</v>
      </c>
      <c r="BQ60" s="105">
        <f t="shared" ca="1" si="99"/>
        <v>0</v>
      </c>
      <c r="BR60" s="105">
        <f t="shared" ca="1" si="99"/>
        <v>0</v>
      </c>
      <c r="BS60" s="105">
        <f t="shared" ca="1" si="99"/>
        <v>0</v>
      </c>
      <c r="BT60" s="105">
        <f t="shared" ca="1" si="99"/>
        <v>0</v>
      </c>
      <c r="BU60" s="105">
        <f t="shared" ca="1" si="99"/>
        <v>0</v>
      </c>
      <c r="BV60" s="105">
        <f t="shared" ca="1" si="99"/>
        <v>0</v>
      </c>
      <c r="BW60" s="105">
        <f t="shared" ca="1" si="99"/>
        <v>0</v>
      </c>
      <c r="BX60" s="105">
        <f t="shared" ca="1" si="99"/>
        <v>0</v>
      </c>
      <c r="BY60" s="105">
        <f t="shared" ca="1" si="99"/>
        <v>0</v>
      </c>
      <c r="BZ60" s="105">
        <f t="shared" ca="1" si="99"/>
        <v>0</v>
      </c>
      <c r="CA60" s="105">
        <f t="shared" ca="1" si="99"/>
        <v>0</v>
      </c>
      <c r="CB60" s="105">
        <f t="shared" ca="1" si="99"/>
        <v>0</v>
      </c>
      <c r="CC60" s="105">
        <f t="shared" ca="1" si="99"/>
        <v>0</v>
      </c>
      <c r="CD60" s="105">
        <f t="shared" ca="1" si="99"/>
        <v>0</v>
      </c>
      <c r="CE60" s="105">
        <f t="shared" ca="1" si="99"/>
        <v>0</v>
      </c>
      <c r="CF60" s="105">
        <f t="shared" ca="1" si="99"/>
        <v>0</v>
      </c>
      <c r="CG60" s="105">
        <f t="shared" ca="1" si="99"/>
        <v>0</v>
      </c>
      <c r="CH60" s="105">
        <f t="shared" ca="1" si="99"/>
        <v>0</v>
      </c>
      <c r="CI60" s="105">
        <f t="shared" ca="1" si="99"/>
        <v>0</v>
      </c>
      <c r="CK60" s="84">
        <v>38443</v>
      </c>
      <c r="CL60" s="111">
        <f t="shared" si="61"/>
        <v>1764000</v>
      </c>
      <c r="CM60" s="111">
        <f t="shared" ca="1" si="62"/>
        <v>1764000</v>
      </c>
      <c r="CN60" s="111">
        <f t="shared" ca="1" si="63"/>
        <v>0</v>
      </c>
      <c r="CO60" s="111">
        <f t="shared" ca="1" si="64"/>
        <v>0</v>
      </c>
      <c r="CP60" s="111">
        <f t="shared" ca="1" si="65"/>
        <v>1697400</v>
      </c>
      <c r="CQ60" s="111">
        <f t="shared" ca="1" si="66"/>
        <v>791100</v>
      </c>
      <c r="CR60" s="111">
        <f t="shared" ca="1" si="67"/>
        <v>810900</v>
      </c>
      <c r="CS60" s="111">
        <f t="shared" ca="1" si="68"/>
        <v>1220960</v>
      </c>
      <c r="CT60" s="111">
        <f t="shared" ca="1" si="69"/>
        <v>1239014.3999999999</v>
      </c>
      <c r="CU60" s="111">
        <f t="shared" ca="1" si="70"/>
        <v>0</v>
      </c>
      <c r="CV60" s="111">
        <f t="shared" ca="1" si="71"/>
        <v>0</v>
      </c>
      <c r="CW60" s="111">
        <f t="shared" ca="1" si="72"/>
        <v>0</v>
      </c>
      <c r="CX60" s="111">
        <f t="shared" ca="1" si="73"/>
        <v>0</v>
      </c>
      <c r="CY60" s="111">
        <f t="shared" ca="1" si="74"/>
        <v>0</v>
      </c>
      <c r="CZ60" s="111">
        <f t="shared" ca="1" si="75"/>
        <v>0</v>
      </c>
      <c r="DA60" s="111">
        <f t="shared" ca="1" si="76"/>
        <v>0</v>
      </c>
      <c r="DB60" s="111">
        <f t="shared" ca="1" si="77"/>
        <v>0</v>
      </c>
      <c r="DC60" s="111">
        <f t="shared" ca="1" si="78"/>
        <v>0</v>
      </c>
      <c r="DD60" s="111">
        <f t="shared" ca="1" si="79"/>
        <v>0</v>
      </c>
      <c r="DE60" s="111">
        <f t="shared" ca="1" si="80"/>
        <v>0</v>
      </c>
      <c r="DF60" s="111">
        <f t="shared" ca="1" si="81"/>
        <v>0</v>
      </c>
      <c r="DG60" s="111">
        <f t="shared" ca="1" si="82"/>
        <v>0</v>
      </c>
      <c r="DH60" s="111">
        <f t="shared" ca="1" si="83"/>
        <v>0</v>
      </c>
      <c r="DI60" s="111">
        <f t="shared" ca="1" si="84"/>
        <v>0</v>
      </c>
      <c r="DJ60" s="111">
        <f t="shared" ca="1" si="85"/>
        <v>0</v>
      </c>
      <c r="DK60" s="111">
        <f t="shared" ca="1" si="86"/>
        <v>0</v>
      </c>
      <c r="DL60" s="111">
        <f t="shared" ca="1" si="87"/>
        <v>0</v>
      </c>
      <c r="DM60" s="111">
        <f t="shared" ca="1" si="88"/>
        <v>0</v>
      </c>
      <c r="DN60" s="111">
        <f t="shared" ca="1" si="89"/>
        <v>0</v>
      </c>
      <c r="DO60" s="111">
        <f t="shared" ca="1" si="90"/>
        <v>0</v>
      </c>
      <c r="DP60" s="111">
        <f t="shared" ca="1" si="91"/>
        <v>0</v>
      </c>
      <c r="DQ60" s="111">
        <f t="shared" ca="1" si="92"/>
        <v>0</v>
      </c>
      <c r="DR60" s="111">
        <f t="shared" ca="1" si="93"/>
        <v>0</v>
      </c>
      <c r="DS60" s="102">
        <f t="shared" ca="1" si="94"/>
        <v>0</v>
      </c>
      <c r="DT60" s="113">
        <f t="shared" ca="1" si="49"/>
        <v>49.927825563392396</v>
      </c>
      <c r="DU60" s="114">
        <f t="shared" ca="1" si="50"/>
        <v>47.412500000000001</v>
      </c>
    </row>
    <row r="61" spans="1:125">
      <c r="A61" s="21"/>
      <c r="C61" s="47"/>
      <c r="F61" s="45"/>
      <c r="G61" s="21"/>
      <c r="I61" s="20">
        <v>21</v>
      </c>
      <c r="J61" s="20">
        <v>4</v>
      </c>
      <c r="K61" s="20">
        <v>5</v>
      </c>
      <c r="L61" s="20">
        <v>1</v>
      </c>
      <c r="M61" s="20">
        <v>31</v>
      </c>
      <c r="O61" s="84">
        <v>38473</v>
      </c>
      <c r="P61" s="85">
        <f t="shared" si="43"/>
        <v>37200</v>
      </c>
      <c r="Q61" s="85">
        <f t="shared" ca="1" si="44"/>
        <v>37200</v>
      </c>
      <c r="R61" s="85">
        <f t="shared" ca="1" si="100"/>
        <v>0</v>
      </c>
      <c r="S61" s="85">
        <f t="shared" ca="1" si="100"/>
        <v>0</v>
      </c>
      <c r="T61" s="85">
        <f t="shared" ca="1" si="100"/>
        <v>37200</v>
      </c>
      <c r="U61" s="85">
        <f t="shared" ca="1" si="100"/>
        <v>18600</v>
      </c>
      <c r="V61" s="85">
        <f t="shared" ca="1" si="100"/>
        <v>18600</v>
      </c>
      <c r="W61" s="86">
        <f t="shared" ca="1" si="56"/>
        <v>20000</v>
      </c>
      <c r="X61" s="86">
        <f t="shared" ca="1" si="98"/>
        <v>20400</v>
      </c>
      <c r="Y61" s="86">
        <f t="shared" ca="1" si="98"/>
        <v>0</v>
      </c>
      <c r="Z61" s="86">
        <f t="shared" ca="1" si="98"/>
        <v>0</v>
      </c>
      <c r="AA61" s="86">
        <f t="shared" ca="1" si="98"/>
        <v>0</v>
      </c>
      <c r="AB61" s="86">
        <f t="shared" ca="1" si="98"/>
        <v>0</v>
      </c>
      <c r="AC61" s="86">
        <f t="shared" ca="1" si="98"/>
        <v>0</v>
      </c>
      <c r="AD61" s="86">
        <f t="shared" ca="1" si="98"/>
        <v>0</v>
      </c>
      <c r="AE61" s="86">
        <f t="shared" ca="1" si="98"/>
        <v>0</v>
      </c>
      <c r="AF61" s="86">
        <f t="shared" ca="1" si="98"/>
        <v>0</v>
      </c>
      <c r="AG61" s="86">
        <f t="shared" ca="1" si="98"/>
        <v>0</v>
      </c>
      <c r="AH61" s="86">
        <f t="shared" ca="1" si="98"/>
        <v>0</v>
      </c>
      <c r="AI61" s="86">
        <f t="shared" ca="1" si="98"/>
        <v>0</v>
      </c>
      <c r="AJ61" s="86">
        <f t="shared" ca="1" si="98"/>
        <v>0</v>
      </c>
      <c r="AK61" s="86">
        <f t="shared" ca="1" si="98"/>
        <v>0</v>
      </c>
      <c r="AL61" s="86">
        <f t="shared" ca="1" si="98"/>
        <v>0</v>
      </c>
      <c r="AM61" s="86">
        <f t="shared" ca="1" si="98"/>
        <v>0</v>
      </c>
      <c r="AN61" s="86">
        <f t="shared" ca="1" si="98"/>
        <v>0</v>
      </c>
      <c r="AO61" s="86">
        <f t="shared" ca="1" si="98"/>
        <v>0</v>
      </c>
      <c r="AP61" s="86">
        <f t="shared" ca="1" si="98"/>
        <v>0</v>
      </c>
      <c r="AQ61" s="86">
        <f t="shared" ca="1" si="98"/>
        <v>0</v>
      </c>
      <c r="AR61" s="86">
        <f t="shared" ca="1" si="98"/>
        <v>0</v>
      </c>
      <c r="AS61" s="86">
        <f t="shared" ca="1" si="98"/>
        <v>0</v>
      </c>
      <c r="AT61" s="86">
        <f t="shared" ca="1" si="46"/>
        <v>0</v>
      </c>
      <c r="AU61" s="86">
        <f t="shared" ca="1" si="46"/>
        <v>0</v>
      </c>
      <c r="AV61" s="86">
        <f t="shared" ca="1" si="46"/>
        <v>0</v>
      </c>
      <c r="AW61" s="87">
        <f t="shared" ca="1" si="46"/>
        <v>0</v>
      </c>
      <c r="AX61" s="101">
        <f t="shared" ca="1" si="57"/>
        <v>189200</v>
      </c>
      <c r="AY61" s="102">
        <f t="shared" ca="1" si="58"/>
        <v>148800</v>
      </c>
      <c r="BA61" s="84">
        <v>38473</v>
      </c>
      <c r="BB61" s="105">
        <f t="shared" si="47"/>
        <v>49</v>
      </c>
      <c r="BC61" s="105">
        <f t="shared" ca="1" si="59"/>
        <v>49</v>
      </c>
      <c r="BD61" s="105">
        <f t="shared" ca="1" si="99"/>
        <v>0</v>
      </c>
      <c r="BE61" s="105">
        <f t="shared" ca="1" si="99"/>
        <v>0</v>
      </c>
      <c r="BF61" s="105">
        <f t="shared" ca="1" si="99"/>
        <v>47.15</v>
      </c>
      <c r="BG61" s="105">
        <f t="shared" ca="1" si="99"/>
        <v>43.95</v>
      </c>
      <c r="BH61" s="105">
        <f t="shared" ca="1" si="99"/>
        <v>45.05</v>
      </c>
      <c r="BI61" s="105">
        <f t="shared" ca="1" si="99"/>
        <v>58.7</v>
      </c>
      <c r="BJ61" s="105">
        <f t="shared" ca="1" si="99"/>
        <v>58.4</v>
      </c>
      <c r="BK61" s="105">
        <f t="shared" ca="1" si="99"/>
        <v>0</v>
      </c>
      <c r="BL61" s="105">
        <f t="shared" ref="BD61:CI69" ca="1" si="101">IF(AND($BA61&gt;=OFFSET($E$5,BL$3,0),$BA61&lt;=OFFSET($F$5,BL$3,0)),OFFSET($D$5,BL$3,0),0)</f>
        <v>0</v>
      </c>
      <c r="BM61" s="105">
        <f t="shared" ca="1" si="101"/>
        <v>0</v>
      </c>
      <c r="BN61" s="105">
        <f t="shared" ca="1" si="101"/>
        <v>0</v>
      </c>
      <c r="BO61" s="105">
        <f t="shared" ca="1" si="101"/>
        <v>0</v>
      </c>
      <c r="BP61" s="105">
        <f t="shared" ca="1" si="101"/>
        <v>0</v>
      </c>
      <c r="BQ61" s="105">
        <f t="shared" ca="1" si="101"/>
        <v>0</v>
      </c>
      <c r="BR61" s="105">
        <f t="shared" ca="1" si="101"/>
        <v>0</v>
      </c>
      <c r="BS61" s="105">
        <f t="shared" ca="1" si="101"/>
        <v>0</v>
      </c>
      <c r="BT61" s="105">
        <f t="shared" ca="1" si="101"/>
        <v>0</v>
      </c>
      <c r="BU61" s="105">
        <f t="shared" ca="1" si="101"/>
        <v>0</v>
      </c>
      <c r="BV61" s="105">
        <f t="shared" ca="1" si="101"/>
        <v>0</v>
      </c>
      <c r="BW61" s="105">
        <f t="shared" ca="1" si="101"/>
        <v>0</v>
      </c>
      <c r="BX61" s="105">
        <f t="shared" ca="1" si="101"/>
        <v>0</v>
      </c>
      <c r="BY61" s="105">
        <f t="shared" ca="1" si="101"/>
        <v>0</v>
      </c>
      <c r="BZ61" s="105">
        <f t="shared" ca="1" si="101"/>
        <v>0</v>
      </c>
      <c r="CA61" s="105">
        <f t="shared" ca="1" si="101"/>
        <v>0</v>
      </c>
      <c r="CB61" s="105">
        <f t="shared" ca="1" si="101"/>
        <v>0</v>
      </c>
      <c r="CC61" s="105">
        <f t="shared" ca="1" si="101"/>
        <v>0</v>
      </c>
      <c r="CD61" s="105">
        <f t="shared" ca="1" si="101"/>
        <v>0</v>
      </c>
      <c r="CE61" s="105">
        <f t="shared" ca="1" si="101"/>
        <v>0</v>
      </c>
      <c r="CF61" s="105">
        <f t="shared" ca="1" si="101"/>
        <v>0</v>
      </c>
      <c r="CG61" s="105">
        <f t="shared" ca="1" si="101"/>
        <v>0</v>
      </c>
      <c r="CH61" s="105">
        <f t="shared" ca="1" si="101"/>
        <v>0</v>
      </c>
      <c r="CI61" s="105">
        <f t="shared" ca="1" si="101"/>
        <v>0</v>
      </c>
      <c r="CK61" s="84">
        <v>38473</v>
      </c>
      <c r="CL61" s="111">
        <f t="shared" si="61"/>
        <v>1822800</v>
      </c>
      <c r="CM61" s="111">
        <f t="shared" ca="1" si="62"/>
        <v>1822800</v>
      </c>
      <c r="CN61" s="111">
        <f t="shared" ca="1" si="63"/>
        <v>0</v>
      </c>
      <c r="CO61" s="111">
        <f t="shared" ca="1" si="64"/>
        <v>0</v>
      </c>
      <c r="CP61" s="111">
        <f t="shared" ca="1" si="65"/>
        <v>1753980</v>
      </c>
      <c r="CQ61" s="111">
        <f t="shared" ca="1" si="66"/>
        <v>817470</v>
      </c>
      <c r="CR61" s="111">
        <f t="shared" ca="1" si="67"/>
        <v>837930</v>
      </c>
      <c r="CS61" s="111">
        <f t="shared" ca="1" si="68"/>
        <v>1174000</v>
      </c>
      <c r="CT61" s="111">
        <f t="shared" ca="1" si="69"/>
        <v>1191360</v>
      </c>
      <c r="CU61" s="111">
        <f t="shared" ca="1" si="70"/>
        <v>0</v>
      </c>
      <c r="CV61" s="111">
        <f t="shared" ca="1" si="71"/>
        <v>0</v>
      </c>
      <c r="CW61" s="111">
        <f t="shared" ca="1" si="72"/>
        <v>0</v>
      </c>
      <c r="CX61" s="111">
        <f t="shared" ca="1" si="73"/>
        <v>0</v>
      </c>
      <c r="CY61" s="111">
        <f t="shared" ca="1" si="74"/>
        <v>0</v>
      </c>
      <c r="CZ61" s="111">
        <f t="shared" ca="1" si="75"/>
        <v>0</v>
      </c>
      <c r="DA61" s="111">
        <f t="shared" ca="1" si="76"/>
        <v>0</v>
      </c>
      <c r="DB61" s="111">
        <f t="shared" ca="1" si="77"/>
        <v>0</v>
      </c>
      <c r="DC61" s="111">
        <f t="shared" ca="1" si="78"/>
        <v>0</v>
      </c>
      <c r="DD61" s="111">
        <f t="shared" ca="1" si="79"/>
        <v>0</v>
      </c>
      <c r="DE61" s="111">
        <f t="shared" ca="1" si="80"/>
        <v>0</v>
      </c>
      <c r="DF61" s="111">
        <f t="shared" ca="1" si="81"/>
        <v>0</v>
      </c>
      <c r="DG61" s="111">
        <f t="shared" ca="1" si="82"/>
        <v>0</v>
      </c>
      <c r="DH61" s="111">
        <f t="shared" ca="1" si="83"/>
        <v>0</v>
      </c>
      <c r="DI61" s="111">
        <f t="shared" ca="1" si="84"/>
        <v>0</v>
      </c>
      <c r="DJ61" s="111">
        <f t="shared" ca="1" si="85"/>
        <v>0</v>
      </c>
      <c r="DK61" s="111">
        <f t="shared" ca="1" si="86"/>
        <v>0</v>
      </c>
      <c r="DL61" s="111">
        <f t="shared" ca="1" si="87"/>
        <v>0</v>
      </c>
      <c r="DM61" s="111">
        <f t="shared" ca="1" si="88"/>
        <v>0</v>
      </c>
      <c r="DN61" s="111">
        <f t="shared" ca="1" si="89"/>
        <v>0</v>
      </c>
      <c r="DO61" s="111">
        <f t="shared" ca="1" si="90"/>
        <v>0</v>
      </c>
      <c r="DP61" s="111">
        <f t="shared" ca="1" si="91"/>
        <v>0</v>
      </c>
      <c r="DQ61" s="111">
        <f t="shared" ca="1" si="92"/>
        <v>0</v>
      </c>
      <c r="DR61" s="111">
        <f t="shared" ca="1" si="93"/>
        <v>0</v>
      </c>
      <c r="DS61" s="102">
        <f t="shared" ca="1" si="94"/>
        <v>0</v>
      </c>
      <c r="DT61" s="113">
        <f t="shared" ca="1" si="49"/>
        <v>49.790380549682872</v>
      </c>
      <c r="DU61" s="114">
        <f t="shared" ca="1" si="50"/>
        <v>47.412500000000001</v>
      </c>
    </row>
    <row r="62" spans="1:125">
      <c r="A62" s="21"/>
      <c r="C62" s="47"/>
      <c r="F62" s="45"/>
      <c r="G62" s="21"/>
      <c r="I62" s="20">
        <v>22</v>
      </c>
      <c r="J62" s="20">
        <v>4</v>
      </c>
      <c r="K62" s="20">
        <v>4</v>
      </c>
      <c r="L62" s="20">
        <v>0</v>
      </c>
      <c r="M62" s="20">
        <v>30</v>
      </c>
      <c r="O62" s="84">
        <v>38504</v>
      </c>
      <c r="P62" s="85">
        <f t="shared" si="43"/>
        <v>36000</v>
      </c>
      <c r="Q62" s="85">
        <f t="shared" ca="1" si="44"/>
        <v>36000</v>
      </c>
      <c r="R62" s="85">
        <f t="shared" ca="1" si="100"/>
        <v>0</v>
      </c>
      <c r="S62" s="85">
        <f t="shared" ca="1" si="100"/>
        <v>0</v>
      </c>
      <c r="T62" s="85">
        <f t="shared" ca="1" si="100"/>
        <v>36000</v>
      </c>
      <c r="U62" s="85">
        <f t="shared" ca="1" si="100"/>
        <v>18000</v>
      </c>
      <c r="V62" s="85">
        <f t="shared" ca="1" si="100"/>
        <v>18000</v>
      </c>
      <c r="W62" s="86">
        <f t="shared" ca="1" si="56"/>
        <v>20800</v>
      </c>
      <c r="X62" s="86">
        <f t="shared" ca="1" si="98"/>
        <v>21216</v>
      </c>
      <c r="Y62" s="86">
        <f t="shared" ca="1" si="98"/>
        <v>0</v>
      </c>
      <c r="Z62" s="86">
        <f t="shared" ca="1" si="98"/>
        <v>0</v>
      </c>
      <c r="AA62" s="86">
        <f t="shared" ca="1" si="98"/>
        <v>0</v>
      </c>
      <c r="AB62" s="86">
        <f t="shared" ca="1" si="98"/>
        <v>0</v>
      </c>
      <c r="AC62" s="86">
        <f t="shared" ca="1" si="98"/>
        <v>0</v>
      </c>
      <c r="AD62" s="86">
        <f t="shared" ca="1" si="98"/>
        <v>0</v>
      </c>
      <c r="AE62" s="86">
        <f t="shared" ca="1" si="98"/>
        <v>0</v>
      </c>
      <c r="AF62" s="86">
        <f t="shared" ca="1" si="98"/>
        <v>0</v>
      </c>
      <c r="AG62" s="86">
        <f t="shared" ca="1" si="98"/>
        <v>0</v>
      </c>
      <c r="AH62" s="86">
        <f t="shared" ca="1" si="98"/>
        <v>0</v>
      </c>
      <c r="AI62" s="86">
        <f t="shared" ca="1" si="98"/>
        <v>0</v>
      </c>
      <c r="AJ62" s="86">
        <f t="shared" ca="1" si="98"/>
        <v>0</v>
      </c>
      <c r="AK62" s="86">
        <f t="shared" ca="1" si="98"/>
        <v>0</v>
      </c>
      <c r="AL62" s="86">
        <f t="shared" ca="1" si="98"/>
        <v>0</v>
      </c>
      <c r="AM62" s="86">
        <f t="shared" ca="1" si="98"/>
        <v>0</v>
      </c>
      <c r="AN62" s="86">
        <f t="shared" ca="1" si="98"/>
        <v>0</v>
      </c>
      <c r="AO62" s="86">
        <f t="shared" ca="1" si="98"/>
        <v>0</v>
      </c>
      <c r="AP62" s="86">
        <f t="shared" ca="1" si="98"/>
        <v>0</v>
      </c>
      <c r="AQ62" s="86">
        <f t="shared" ca="1" si="98"/>
        <v>0</v>
      </c>
      <c r="AR62" s="86">
        <f t="shared" ca="1" si="98"/>
        <v>0</v>
      </c>
      <c r="AS62" s="86">
        <f t="shared" ca="1" si="98"/>
        <v>0</v>
      </c>
      <c r="AT62" s="86">
        <f t="shared" ca="1" si="46"/>
        <v>0</v>
      </c>
      <c r="AU62" s="86">
        <f t="shared" ca="1" si="46"/>
        <v>0</v>
      </c>
      <c r="AV62" s="86">
        <f t="shared" ca="1" si="46"/>
        <v>0</v>
      </c>
      <c r="AW62" s="87">
        <f t="shared" ca="1" si="46"/>
        <v>0</v>
      </c>
      <c r="AX62" s="101">
        <f t="shared" ca="1" si="57"/>
        <v>186016</v>
      </c>
      <c r="AY62" s="102">
        <f t="shared" ca="1" si="58"/>
        <v>144000</v>
      </c>
      <c r="BA62" s="84">
        <v>38504</v>
      </c>
      <c r="BB62" s="105">
        <f t="shared" si="47"/>
        <v>49</v>
      </c>
      <c r="BC62" s="105">
        <f t="shared" ca="1" si="59"/>
        <v>49</v>
      </c>
      <c r="BD62" s="105">
        <f t="shared" ca="1" si="101"/>
        <v>0</v>
      </c>
      <c r="BE62" s="105">
        <f t="shared" ca="1" si="101"/>
        <v>0</v>
      </c>
      <c r="BF62" s="105">
        <f t="shared" ca="1" si="101"/>
        <v>47.15</v>
      </c>
      <c r="BG62" s="105">
        <f t="shared" ca="1" si="101"/>
        <v>43.95</v>
      </c>
      <c r="BH62" s="105">
        <f t="shared" ca="1" si="101"/>
        <v>45.05</v>
      </c>
      <c r="BI62" s="105">
        <f t="shared" ca="1" si="101"/>
        <v>58.7</v>
      </c>
      <c r="BJ62" s="105">
        <f t="shared" ca="1" si="101"/>
        <v>58.4</v>
      </c>
      <c r="BK62" s="105">
        <f t="shared" ca="1" si="101"/>
        <v>0</v>
      </c>
      <c r="BL62" s="105">
        <f t="shared" ca="1" si="101"/>
        <v>0</v>
      </c>
      <c r="BM62" s="105">
        <f t="shared" ca="1" si="101"/>
        <v>0</v>
      </c>
      <c r="BN62" s="105">
        <f t="shared" ca="1" si="101"/>
        <v>0</v>
      </c>
      <c r="BO62" s="105">
        <f t="shared" ca="1" si="101"/>
        <v>0</v>
      </c>
      <c r="BP62" s="105">
        <f t="shared" ca="1" si="101"/>
        <v>0</v>
      </c>
      <c r="BQ62" s="105">
        <f t="shared" ca="1" si="101"/>
        <v>0</v>
      </c>
      <c r="BR62" s="105">
        <f t="shared" ca="1" si="101"/>
        <v>0</v>
      </c>
      <c r="BS62" s="105">
        <f t="shared" ca="1" si="101"/>
        <v>0</v>
      </c>
      <c r="BT62" s="105">
        <f t="shared" ca="1" si="101"/>
        <v>0</v>
      </c>
      <c r="BU62" s="105">
        <f t="shared" ca="1" si="101"/>
        <v>0</v>
      </c>
      <c r="BV62" s="105">
        <f t="shared" ca="1" si="101"/>
        <v>0</v>
      </c>
      <c r="BW62" s="105">
        <f t="shared" ca="1" si="101"/>
        <v>0</v>
      </c>
      <c r="BX62" s="105">
        <f t="shared" ca="1" si="101"/>
        <v>0</v>
      </c>
      <c r="BY62" s="105">
        <f t="shared" ca="1" si="101"/>
        <v>0</v>
      </c>
      <c r="BZ62" s="105">
        <f t="shared" ca="1" si="101"/>
        <v>0</v>
      </c>
      <c r="CA62" s="105">
        <f t="shared" ca="1" si="101"/>
        <v>0</v>
      </c>
      <c r="CB62" s="105">
        <f t="shared" ca="1" si="101"/>
        <v>0</v>
      </c>
      <c r="CC62" s="105">
        <f t="shared" ca="1" si="101"/>
        <v>0</v>
      </c>
      <c r="CD62" s="105">
        <f t="shared" ca="1" si="101"/>
        <v>0</v>
      </c>
      <c r="CE62" s="105">
        <f t="shared" ca="1" si="101"/>
        <v>0</v>
      </c>
      <c r="CF62" s="105">
        <f t="shared" ca="1" si="101"/>
        <v>0</v>
      </c>
      <c r="CG62" s="105">
        <f t="shared" ca="1" si="101"/>
        <v>0</v>
      </c>
      <c r="CH62" s="105">
        <f t="shared" ca="1" si="101"/>
        <v>0</v>
      </c>
      <c r="CI62" s="105">
        <f t="shared" ca="1" si="101"/>
        <v>0</v>
      </c>
      <c r="CK62" s="84">
        <v>38504</v>
      </c>
      <c r="CL62" s="111">
        <f t="shared" si="61"/>
        <v>1764000</v>
      </c>
      <c r="CM62" s="111">
        <f t="shared" ca="1" si="62"/>
        <v>1764000</v>
      </c>
      <c r="CN62" s="111">
        <f t="shared" ca="1" si="63"/>
        <v>0</v>
      </c>
      <c r="CO62" s="111">
        <f t="shared" ca="1" si="64"/>
        <v>0</v>
      </c>
      <c r="CP62" s="111">
        <f t="shared" ca="1" si="65"/>
        <v>1697400</v>
      </c>
      <c r="CQ62" s="111">
        <f t="shared" ca="1" si="66"/>
        <v>791100</v>
      </c>
      <c r="CR62" s="111">
        <f t="shared" ca="1" si="67"/>
        <v>810900</v>
      </c>
      <c r="CS62" s="111">
        <f t="shared" ca="1" si="68"/>
        <v>1220960</v>
      </c>
      <c r="CT62" s="111">
        <f t="shared" ca="1" si="69"/>
        <v>1239014.3999999999</v>
      </c>
      <c r="CU62" s="111">
        <f t="shared" ca="1" si="70"/>
        <v>0</v>
      </c>
      <c r="CV62" s="111">
        <f t="shared" ca="1" si="71"/>
        <v>0</v>
      </c>
      <c r="CW62" s="111">
        <f t="shared" ca="1" si="72"/>
        <v>0</v>
      </c>
      <c r="CX62" s="111">
        <f t="shared" ca="1" si="73"/>
        <v>0</v>
      </c>
      <c r="CY62" s="111">
        <f t="shared" ca="1" si="74"/>
        <v>0</v>
      </c>
      <c r="CZ62" s="111">
        <f t="shared" ca="1" si="75"/>
        <v>0</v>
      </c>
      <c r="DA62" s="111">
        <f t="shared" ca="1" si="76"/>
        <v>0</v>
      </c>
      <c r="DB62" s="111">
        <f t="shared" ca="1" si="77"/>
        <v>0</v>
      </c>
      <c r="DC62" s="111">
        <f t="shared" ca="1" si="78"/>
        <v>0</v>
      </c>
      <c r="DD62" s="111">
        <f t="shared" ca="1" si="79"/>
        <v>0</v>
      </c>
      <c r="DE62" s="111">
        <f t="shared" ca="1" si="80"/>
        <v>0</v>
      </c>
      <c r="DF62" s="111">
        <f t="shared" ca="1" si="81"/>
        <v>0</v>
      </c>
      <c r="DG62" s="111">
        <f t="shared" ca="1" si="82"/>
        <v>0</v>
      </c>
      <c r="DH62" s="111">
        <f t="shared" ca="1" si="83"/>
        <v>0</v>
      </c>
      <c r="DI62" s="111">
        <f t="shared" ca="1" si="84"/>
        <v>0</v>
      </c>
      <c r="DJ62" s="111">
        <f t="shared" ca="1" si="85"/>
        <v>0</v>
      </c>
      <c r="DK62" s="111">
        <f t="shared" ca="1" si="86"/>
        <v>0</v>
      </c>
      <c r="DL62" s="111">
        <f t="shared" ca="1" si="87"/>
        <v>0</v>
      </c>
      <c r="DM62" s="111">
        <f t="shared" ca="1" si="88"/>
        <v>0</v>
      </c>
      <c r="DN62" s="111">
        <f t="shared" ca="1" si="89"/>
        <v>0</v>
      </c>
      <c r="DO62" s="111">
        <f t="shared" ca="1" si="90"/>
        <v>0</v>
      </c>
      <c r="DP62" s="111">
        <f t="shared" ca="1" si="91"/>
        <v>0</v>
      </c>
      <c r="DQ62" s="111">
        <f t="shared" ca="1" si="92"/>
        <v>0</v>
      </c>
      <c r="DR62" s="111">
        <f t="shared" ca="1" si="93"/>
        <v>0</v>
      </c>
      <c r="DS62" s="102">
        <f t="shared" ca="1" si="94"/>
        <v>0</v>
      </c>
      <c r="DT62" s="113">
        <f t="shared" ca="1" si="49"/>
        <v>49.927825563392396</v>
      </c>
      <c r="DU62" s="114">
        <f t="shared" ca="1" si="50"/>
        <v>47.412500000000001</v>
      </c>
    </row>
    <row r="63" spans="1:125">
      <c r="A63" s="21"/>
      <c r="C63" s="47"/>
      <c r="F63" s="45"/>
      <c r="G63" s="21"/>
      <c r="I63" s="20">
        <v>20</v>
      </c>
      <c r="J63" s="20">
        <v>5</v>
      </c>
      <c r="K63" s="20">
        <v>5</v>
      </c>
      <c r="L63" s="20">
        <v>1</v>
      </c>
      <c r="M63" s="20">
        <v>31</v>
      </c>
      <c r="O63" s="84">
        <v>38534</v>
      </c>
      <c r="P63" s="85">
        <f t="shared" si="43"/>
        <v>37200</v>
      </c>
      <c r="Q63" s="85">
        <f t="shared" ca="1" si="44"/>
        <v>37200</v>
      </c>
      <c r="R63" s="85">
        <f t="shared" ca="1" si="100"/>
        <v>0</v>
      </c>
      <c r="S63" s="85">
        <f t="shared" ca="1" si="100"/>
        <v>0</v>
      </c>
      <c r="T63" s="85">
        <f t="shared" ca="1" si="100"/>
        <v>37200</v>
      </c>
      <c r="U63" s="85">
        <f t="shared" ca="1" si="100"/>
        <v>18600</v>
      </c>
      <c r="V63" s="85">
        <f t="shared" ca="1" si="100"/>
        <v>18600</v>
      </c>
      <c r="W63" s="86">
        <f t="shared" ca="1" si="56"/>
        <v>20000</v>
      </c>
      <c r="X63" s="86">
        <f t="shared" ca="1" si="98"/>
        <v>20400</v>
      </c>
      <c r="Y63" s="86">
        <f t="shared" ca="1" si="98"/>
        <v>0</v>
      </c>
      <c r="Z63" s="86">
        <f t="shared" ca="1" si="98"/>
        <v>0</v>
      </c>
      <c r="AA63" s="86">
        <f t="shared" ca="1" si="98"/>
        <v>0</v>
      </c>
      <c r="AB63" s="86">
        <f t="shared" ca="1" si="98"/>
        <v>0</v>
      </c>
      <c r="AC63" s="86">
        <f t="shared" ca="1" si="98"/>
        <v>0</v>
      </c>
      <c r="AD63" s="86">
        <f t="shared" ca="1" si="98"/>
        <v>0</v>
      </c>
      <c r="AE63" s="86">
        <f t="shared" ca="1" si="98"/>
        <v>0</v>
      </c>
      <c r="AF63" s="86">
        <f t="shared" ca="1" si="98"/>
        <v>0</v>
      </c>
      <c r="AG63" s="86">
        <f t="shared" ca="1" si="98"/>
        <v>0</v>
      </c>
      <c r="AH63" s="86">
        <f t="shared" ca="1" si="98"/>
        <v>0</v>
      </c>
      <c r="AI63" s="86">
        <f t="shared" ca="1" si="98"/>
        <v>0</v>
      </c>
      <c r="AJ63" s="86">
        <f t="shared" ca="1" si="98"/>
        <v>0</v>
      </c>
      <c r="AK63" s="86">
        <f t="shared" ca="1" si="98"/>
        <v>0</v>
      </c>
      <c r="AL63" s="86">
        <f t="shared" ref="X63:AS75" ca="1" si="102">IF(AND($O63&gt;=OFFSET($E$5,AL$3,0),$O63&lt;=OFFSET($F$5,AL$3,0)),OFFSET($C$5,AL$3,0)*AL$2*($I63+$J63),0)</f>
        <v>0</v>
      </c>
      <c r="AM63" s="86">
        <f t="shared" ca="1" si="102"/>
        <v>0</v>
      </c>
      <c r="AN63" s="86">
        <f t="shared" ca="1" si="102"/>
        <v>0</v>
      </c>
      <c r="AO63" s="86">
        <f t="shared" ca="1" si="102"/>
        <v>0</v>
      </c>
      <c r="AP63" s="86">
        <f t="shared" ca="1" si="102"/>
        <v>0</v>
      </c>
      <c r="AQ63" s="86">
        <f t="shared" ca="1" si="102"/>
        <v>0</v>
      </c>
      <c r="AR63" s="86">
        <f t="shared" ca="1" si="102"/>
        <v>0</v>
      </c>
      <c r="AS63" s="86">
        <f t="shared" ca="1" si="102"/>
        <v>0</v>
      </c>
      <c r="AT63" s="86">
        <f t="shared" ca="1" si="46"/>
        <v>0</v>
      </c>
      <c r="AU63" s="86">
        <f t="shared" ca="1" si="46"/>
        <v>0</v>
      </c>
      <c r="AV63" s="86">
        <f t="shared" ca="1" si="46"/>
        <v>0</v>
      </c>
      <c r="AW63" s="87">
        <f t="shared" ca="1" si="46"/>
        <v>0</v>
      </c>
      <c r="AX63" s="101">
        <f t="shared" ca="1" si="57"/>
        <v>189200</v>
      </c>
      <c r="AY63" s="102">
        <f t="shared" ca="1" si="58"/>
        <v>148800</v>
      </c>
      <c r="BA63" s="84">
        <v>38534</v>
      </c>
      <c r="BB63" s="105">
        <f t="shared" si="47"/>
        <v>49</v>
      </c>
      <c r="BC63" s="105">
        <f t="shared" ca="1" si="59"/>
        <v>49</v>
      </c>
      <c r="BD63" s="105">
        <f t="shared" ca="1" si="101"/>
        <v>0</v>
      </c>
      <c r="BE63" s="105">
        <f t="shared" ca="1" si="101"/>
        <v>0</v>
      </c>
      <c r="BF63" s="105">
        <f t="shared" ca="1" si="101"/>
        <v>47.15</v>
      </c>
      <c r="BG63" s="105">
        <f t="shared" ca="1" si="101"/>
        <v>43.95</v>
      </c>
      <c r="BH63" s="105">
        <f t="shared" ca="1" si="101"/>
        <v>45.05</v>
      </c>
      <c r="BI63" s="105">
        <f t="shared" ca="1" si="101"/>
        <v>58.7</v>
      </c>
      <c r="BJ63" s="105">
        <f t="shared" ca="1" si="101"/>
        <v>58.4</v>
      </c>
      <c r="BK63" s="105">
        <f t="shared" ca="1" si="101"/>
        <v>0</v>
      </c>
      <c r="BL63" s="105">
        <f t="shared" ca="1" si="101"/>
        <v>0</v>
      </c>
      <c r="BM63" s="105">
        <f t="shared" ca="1" si="101"/>
        <v>0</v>
      </c>
      <c r="BN63" s="105">
        <f t="shared" ca="1" si="101"/>
        <v>0</v>
      </c>
      <c r="BO63" s="105">
        <f t="shared" ca="1" si="101"/>
        <v>0</v>
      </c>
      <c r="BP63" s="105">
        <f t="shared" ca="1" si="101"/>
        <v>0</v>
      </c>
      <c r="BQ63" s="105">
        <f t="shared" ca="1" si="101"/>
        <v>0</v>
      </c>
      <c r="BR63" s="105">
        <f t="shared" ca="1" si="101"/>
        <v>0</v>
      </c>
      <c r="BS63" s="105">
        <f t="shared" ca="1" si="101"/>
        <v>0</v>
      </c>
      <c r="BT63" s="105">
        <f t="shared" ca="1" si="101"/>
        <v>0</v>
      </c>
      <c r="BU63" s="105">
        <f t="shared" ca="1" si="101"/>
        <v>0</v>
      </c>
      <c r="BV63" s="105">
        <f t="shared" ca="1" si="101"/>
        <v>0</v>
      </c>
      <c r="BW63" s="105">
        <f t="shared" ca="1" si="101"/>
        <v>0</v>
      </c>
      <c r="BX63" s="105">
        <f t="shared" ca="1" si="101"/>
        <v>0</v>
      </c>
      <c r="BY63" s="105">
        <f t="shared" ca="1" si="101"/>
        <v>0</v>
      </c>
      <c r="BZ63" s="105">
        <f t="shared" ca="1" si="101"/>
        <v>0</v>
      </c>
      <c r="CA63" s="105">
        <f t="shared" ca="1" si="101"/>
        <v>0</v>
      </c>
      <c r="CB63" s="105">
        <f t="shared" ca="1" si="101"/>
        <v>0</v>
      </c>
      <c r="CC63" s="105">
        <f t="shared" ca="1" si="101"/>
        <v>0</v>
      </c>
      <c r="CD63" s="105">
        <f t="shared" ca="1" si="101"/>
        <v>0</v>
      </c>
      <c r="CE63" s="105">
        <f t="shared" ca="1" si="101"/>
        <v>0</v>
      </c>
      <c r="CF63" s="105">
        <f t="shared" ca="1" si="101"/>
        <v>0</v>
      </c>
      <c r="CG63" s="105">
        <f t="shared" ca="1" si="101"/>
        <v>0</v>
      </c>
      <c r="CH63" s="105">
        <f t="shared" ca="1" si="101"/>
        <v>0</v>
      </c>
      <c r="CI63" s="105">
        <f t="shared" ca="1" si="101"/>
        <v>0</v>
      </c>
      <c r="CK63" s="84">
        <v>38534</v>
      </c>
      <c r="CL63" s="111">
        <f t="shared" si="61"/>
        <v>1822800</v>
      </c>
      <c r="CM63" s="111">
        <f t="shared" ca="1" si="62"/>
        <v>1822800</v>
      </c>
      <c r="CN63" s="111">
        <f t="shared" ca="1" si="63"/>
        <v>0</v>
      </c>
      <c r="CO63" s="111">
        <f t="shared" ca="1" si="64"/>
        <v>0</v>
      </c>
      <c r="CP63" s="111">
        <f t="shared" ca="1" si="65"/>
        <v>1753980</v>
      </c>
      <c r="CQ63" s="111">
        <f t="shared" ca="1" si="66"/>
        <v>817470</v>
      </c>
      <c r="CR63" s="111">
        <f t="shared" ca="1" si="67"/>
        <v>837930</v>
      </c>
      <c r="CS63" s="111">
        <f t="shared" ca="1" si="68"/>
        <v>1174000</v>
      </c>
      <c r="CT63" s="111">
        <f t="shared" ca="1" si="69"/>
        <v>1191360</v>
      </c>
      <c r="CU63" s="111">
        <f t="shared" ca="1" si="70"/>
        <v>0</v>
      </c>
      <c r="CV63" s="111">
        <f t="shared" ca="1" si="71"/>
        <v>0</v>
      </c>
      <c r="CW63" s="111">
        <f t="shared" ca="1" si="72"/>
        <v>0</v>
      </c>
      <c r="CX63" s="111">
        <f t="shared" ca="1" si="73"/>
        <v>0</v>
      </c>
      <c r="CY63" s="111">
        <f t="shared" ca="1" si="74"/>
        <v>0</v>
      </c>
      <c r="CZ63" s="111">
        <f t="shared" ca="1" si="75"/>
        <v>0</v>
      </c>
      <c r="DA63" s="111">
        <f t="shared" ca="1" si="76"/>
        <v>0</v>
      </c>
      <c r="DB63" s="111">
        <f t="shared" ca="1" si="77"/>
        <v>0</v>
      </c>
      <c r="DC63" s="111">
        <f t="shared" ca="1" si="78"/>
        <v>0</v>
      </c>
      <c r="DD63" s="111">
        <f t="shared" ca="1" si="79"/>
        <v>0</v>
      </c>
      <c r="DE63" s="111">
        <f t="shared" ca="1" si="80"/>
        <v>0</v>
      </c>
      <c r="DF63" s="111">
        <f t="shared" ca="1" si="81"/>
        <v>0</v>
      </c>
      <c r="DG63" s="111">
        <f t="shared" ca="1" si="82"/>
        <v>0</v>
      </c>
      <c r="DH63" s="111">
        <f t="shared" ca="1" si="83"/>
        <v>0</v>
      </c>
      <c r="DI63" s="111">
        <f t="shared" ca="1" si="84"/>
        <v>0</v>
      </c>
      <c r="DJ63" s="111">
        <f t="shared" ca="1" si="85"/>
        <v>0</v>
      </c>
      <c r="DK63" s="111">
        <f t="shared" ca="1" si="86"/>
        <v>0</v>
      </c>
      <c r="DL63" s="111">
        <f t="shared" ca="1" si="87"/>
        <v>0</v>
      </c>
      <c r="DM63" s="111">
        <f t="shared" ca="1" si="88"/>
        <v>0</v>
      </c>
      <c r="DN63" s="111">
        <f t="shared" ca="1" si="89"/>
        <v>0</v>
      </c>
      <c r="DO63" s="111">
        <f t="shared" ca="1" si="90"/>
        <v>0</v>
      </c>
      <c r="DP63" s="111">
        <f t="shared" ca="1" si="91"/>
        <v>0</v>
      </c>
      <c r="DQ63" s="111">
        <f t="shared" ca="1" si="92"/>
        <v>0</v>
      </c>
      <c r="DR63" s="111">
        <f t="shared" ca="1" si="93"/>
        <v>0</v>
      </c>
      <c r="DS63" s="102">
        <f t="shared" ca="1" si="94"/>
        <v>0</v>
      </c>
      <c r="DT63" s="113">
        <f t="shared" ca="1" si="49"/>
        <v>49.790380549682872</v>
      </c>
      <c r="DU63" s="114">
        <f t="shared" ca="1" si="50"/>
        <v>47.412500000000001</v>
      </c>
    </row>
    <row r="64" spans="1:125">
      <c r="A64" s="21"/>
      <c r="C64" s="47"/>
      <c r="F64" s="45"/>
      <c r="G64" s="21"/>
      <c r="I64" s="20">
        <v>23</v>
      </c>
      <c r="J64" s="20">
        <v>4</v>
      </c>
      <c r="K64" s="20">
        <v>4</v>
      </c>
      <c r="L64" s="20">
        <v>0</v>
      </c>
      <c r="M64" s="20">
        <v>31</v>
      </c>
      <c r="O64" s="84">
        <v>38565</v>
      </c>
      <c r="P64" s="85">
        <f t="shared" si="43"/>
        <v>37200</v>
      </c>
      <c r="Q64" s="85">
        <f t="shared" ca="1" si="44"/>
        <v>37200</v>
      </c>
      <c r="R64" s="85">
        <f t="shared" ca="1" si="100"/>
        <v>0</v>
      </c>
      <c r="S64" s="85">
        <f t="shared" ca="1" si="100"/>
        <v>0</v>
      </c>
      <c r="T64" s="85">
        <f t="shared" ca="1" si="100"/>
        <v>37200</v>
      </c>
      <c r="U64" s="85">
        <f t="shared" ca="1" si="100"/>
        <v>18600</v>
      </c>
      <c r="V64" s="85">
        <f t="shared" ca="1" si="100"/>
        <v>18600</v>
      </c>
      <c r="W64" s="86">
        <f t="shared" ca="1" si="56"/>
        <v>21600</v>
      </c>
      <c r="X64" s="86">
        <f t="shared" ca="1" si="102"/>
        <v>22032</v>
      </c>
      <c r="Y64" s="86">
        <f t="shared" ca="1" si="102"/>
        <v>0</v>
      </c>
      <c r="Z64" s="86">
        <f t="shared" ca="1" si="102"/>
        <v>0</v>
      </c>
      <c r="AA64" s="86">
        <f t="shared" ca="1" si="102"/>
        <v>0</v>
      </c>
      <c r="AB64" s="86">
        <f t="shared" ca="1" si="102"/>
        <v>0</v>
      </c>
      <c r="AC64" s="86">
        <f t="shared" ca="1" si="102"/>
        <v>0</v>
      </c>
      <c r="AD64" s="86">
        <f t="shared" ca="1" si="102"/>
        <v>0</v>
      </c>
      <c r="AE64" s="86">
        <f t="shared" ca="1" si="102"/>
        <v>0</v>
      </c>
      <c r="AF64" s="86">
        <f t="shared" ca="1" si="102"/>
        <v>0</v>
      </c>
      <c r="AG64" s="86">
        <f t="shared" ca="1" si="102"/>
        <v>0</v>
      </c>
      <c r="AH64" s="86">
        <f t="shared" ca="1" si="102"/>
        <v>0</v>
      </c>
      <c r="AI64" s="86">
        <f t="shared" ca="1" si="102"/>
        <v>0</v>
      </c>
      <c r="AJ64" s="86">
        <f t="shared" ca="1" si="102"/>
        <v>0</v>
      </c>
      <c r="AK64" s="86">
        <f t="shared" ca="1" si="102"/>
        <v>0</v>
      </c>
      <c r="AL64" s="86">
        <f t="shared" ca="1" si="102"/>
        <v>0</v>
      </c>
      <c r="AM64" s="86">
        <f t="shared" ca="1" si="102"/>
        <v>0</v>
      </c>
      <c r="AN64" s="86">
        <f t="shared" ca="1" si="102"/>
        <v>0</v>
      </c>
      <c r="AO64" s="86">
        <f t="shared" ca="1" si="102"/>
        <v>0</v>
      </c>
      <c r="AP64" s="86">
        <f t="shared" ca="1" si="102"/>
        <v>0</v>
      </c>
      <c r="AQ64" s="86">
        <f t="shared" ca="1" si="102"/>
        <v>0</v>
      </c>
      <c r="AR64" s="86">
        <f t="shared" ca="1" si="102"/>
        <v>0</v>
      </c>
      <c r="AS64" s="86">
        <f t="shared" ca="1" si="102"/>
        <v>0</v>
      </c>
      <c r="AT64" s="86">
        <f t="shared" ca="1" si="46"/>
        <v>0</v>
      </c>
      <c r="AU64" s="86">
        <f t="shared" ca="1" si="46"/>
        <v>0</v>
      </c>
      <c r="AV64" s="86">
        <f t="shared" ca="1" si="46"/>
        <v>0</v>
      </c>
      <c r="AW64" s="87">
        <f t="shared" ca="1" si="46"/>
        <v>0</v>
      </c>
      <c r="AX64" s="101">
        <f t="shared" ca="1" si="57"/>
        <v>192432</v>
      </c>
      <c r="AY64" s="102">
        <f t="shared" ca="1" si="58"/>
        <v>148800</v>
      </c>
      <c r="BA64" s="84">
        <v>38565</v>
      </c>
      <c r="BB64" s="105">
        <f t="shared" si="47"/>
        <v>49</v>
      </c>
      <c r="BC64" s="105">
        <f t="shared" ca="1" si="59"/>
        <v>49</v>
      </c>
      <c r="BD64" s="105">
        <f t="shared" ca="1" si="101"/>
        <v>0</v>
      </c>
      <c r="BE64" s="105">
        <f t="shared" ca="1" si="101"/>
        <v>0</v>
      </c>
      <c r="BF64" s="105">
        <f t="shared" ca="1" si="101"/>
        <v>47.15</v>
      </c>
      <c r="BG64" s="105">
        <f t="shared" ca="1" si="101"/>
        <v>43.95</v>
      </c>
      <c r="BH64" s="105">
        <f t="shared" ca="1" si="101"/>
        <v>45.05</v>
      </c>
      <c r="BI64" s="105">
        <f t="shared" ca="1" si="101"/>
        <v>58.7</v>
      </c>
      <c r="BJ64" s="105">
        <f t="shared" ca="1" si="101"/>
        <v>58.4</v>
      </c>
      <c r="BK64" s="105">
        <f t="shared" ca="1" si="101"/>
        <v>0</v>
      </c>
      <c r="BL64" s="105">
        <f t="shared" ca="1" si="101"/>
        <v>0</v>
      </c>
      <c r="BM64" s="105">
        <f t="shared" ca="1" si="101"/>
        <v>0</v>
      </c>
      <c r="BN64" s="105">
        <f t="shared" ca="1" si="101"/>
        <v>0</v>
      </c>
      <c r="BO64" s="105">
        <f t="shared" ca="1" si="101"/>
        <v>0</v>
      </c>
      <c r="BP64" s="105">
        <f t="shared" ca="1" si="101"/>
        <v>0</v>
      </c>
      <c r="BQ64" s="105">
        <f t="shared" ca="1" si="101"/>
        <v>0</v>
      </c>
      <c r="BR64" s="105">
        <f t="shared" ca="1" si="101"/>
        <v>0</v>
      </c>
      <c r="BS64" s="105">
        <f t="shared" ca="1" si="101"/>
        <v>0</v>
      </c>
      <c r="BT64" s="105">
        <f t="shared" ca="1" si="101"/>
        <v>0</v>
      </c>
      <c r="BU64" s="105">
        <f t="shared" ca="1" si="101"/>
        <v>0</v>
      </c>
      <c r="BV64" s="105">
        <f t="shared" ca="1" si="101"/>
        <v>0</v>
      </c>
      <c r="BW64" s="105">
        <f t="shared" ca="1" si="101"/>
        <v>0</v>
      </c>
      <c r="BX64" s="105">
        <f t="shared" ca="1" si="101"/>
        <v>0</v>
      </c>
      <c r="BY64" s="105">
        <f t="shared" ca="1" si="101"/>
        <v>0</v>
      </c>
      <c r="BZ64" s="105">
        <f t="shared" ca="1" si="101"/>
        <v>0</v>
      </c>
      <c r="CA64" s="105">
        <f t="shared" ca="1" si="101"/>
        <v>0</v>
      </c>
      <c r="CB64" s="105">
        <f t="shared" ca="1" si="101"/>
        <v>0</v>
      </c>
      <c r="CC64" s="105">
        <f t="shared" ca="1" si="101"/>
        <v>0</v>
      </c>
      <c r="CD64" s="105">
        <f t="shared" ca="1" si="101"/>
        <v>0</v>
      </c>
      <c r="CE64" s="105">
        <f t="shared" ca="1" si="101"/>
        <v>0</v>
      </c>
      <c r="CF64" s="105">
        <f t="shared" ca="1" si="101"/>
        <v>0</v>
      </c>
      <c r="CG64" s="105">
        <f t="shared" ca="1" si="101"/>
        <v>0</v>
      </c>
      <c r="CH64" s="105">
        <f t="shared" ca="1" si="101"/>
        <v>0</v>
      </c>
      <c r="CI64" s="105">
        <f t="shared" ca="1" si="101"/>
        <v>0</v>
      </c>
      <c r="CK64" s="84">
        <v>38565</v>
      </c>
      <c r="CL64" s="111">
        <f t="shared" si="61"/>
        <v>1822800</v>
      </c>
      <c r="CM64" s="111">
        <f t="shared" ca="1" si="62"/>
        <v>1822800</v>
      </c>
      <c r="CN64" s="111">
        <f t="shared" ca="1" si="63"/>
        <v>0</v>
      </c>
      <c r="CO64" s="111">
        <f t="shared" ca="1" si="64"/>
        <v>0</v>
      </c>
      <c r="CP64" s="111">
        <f t="shared" ca="1" si="65"/>
        <v>1753980</v>
      </c>
      <c r="CQ64" s="111">
        <f t="shared" ca="1" si="66"/>
        <v>817470</v>
      </c>
      <c r="CR64" s="111">
        <f t="shared" ca="1" si="67"/>
        <v>837930</v>
      </c>
      <c r="CS64" s="111">
        <f t="shared" ca="1" si="68"/>
        <v>1267920</v>
      </c>
      <c r="CT64" s="111">
        <f t="shared" ca="1" si="69"/>
        <v>1286668.8</v>
      </c>
      <c r="CU64" s="111">
        <f t="shared" ca="1" si="70"/>
        <v>0</v>
      </c>
      <c r="CV64" s="111">
        <f t="shared" ca="1" si="71"/>
        <v>0</v>
      </c>
      <c r="CW64" s="111">
        <f t="shared" ca="1" si="72"/>
        <v>0</v>
      </c>
      <c r="CX64" s="111">
        <f t="shared" ca="1" si="73"/>
        <v>0</v>
      </c>
      <c r="CY64" s="111">
        <f t="shared" ca="1" si="74"/>
        <v>0</v>
      </c>
      <c r="CZ64" s="111">
        <f t="shared" ca="1" si="75"/>
        <v>0</v>
      </c>
      <c r="DA64" s="111">
        <f t="shared" ca="1" si="76"/>
        <v>0</v>
      </c>
      <c r="DB64" s="111">
        <f t="shared" ca="1" si="77"/>
        <v>0</v>
      </c>
      <c r="DC64" s="111">
        <f t="shared" ca="1" si="78"/>
        <v>0</v>
      </c>
      <c r="DD64" s="111">
        <f t="shared" ca="1" si="79"/>
        <v>0</v>
      </c>
      <c r="DE64" s="111">
        <f t="shared" ca="1" si="80"/>
        <v>0</v>
      </c>
      <c r="DF64" s="111">
        <f t="shared" ca="1" si="81"/>
        <v>0</v>
      </c>
      <c r="DG64" s="111">
        <f t="shared" ca="1" si="82"/>
        <v>0</v>
      </c>
      <c r="DH64" s="111">
        <f t="shared" ca="1" si="83"/>
        <v>0</v>
      </c>
      <c r="DI64" s="111">
        <f t="shared" ca="1" si="84"/>
        <v>0</v>
      </c>
      <c r="DJ64" s="111">
        <f t="shared" ca="1" si="85"/>
        <v>0</v>
      </c>
      <c r="DK64" s="111">
        <f t="shared" ca="1" si="86"/>
        <v>0</v>
      </c>
      <c r="DL64" s="111">
        <f t="shared" ca="1" si="87"/>
        <v>0</v>
      </c>
      <c r="DM64" s="111">
        <f t="shared" ca="1" si="88"/>
        <v>0</v>
      </c>
      <c r="DN64" s="111">
        <f t="shared" ca="1" si="89"/>
        <v>0</v>
      </c>
      <c r="DO64" s="111">
        <f t="shared" ca="1" si="90"/>
        <v>0</v>
      </c>
      <c r="DP64" s="111">
        <f t="shared" ca="1" si="91"/>
        <v>0</v>
      </c>
      <c r="DQ64" s="111">
        <f t="shared" ca="1" si="92"/>
        <v>0</v>
      </c>
      <c r="DR64" s="111">
        <f t="shared" ca="1" si="93"/>
        <v>0</v>
      </c>
      <c r="DS64" s="102">
        <f t="shared" ca="1" si="94"/>
        <v>0</v>
      </c>
      <c r="DT64" s="113">
        <f t="shared" ca="1" si="49"/>
        <v>49.937478174108257</v>
      </c>
      <c r="DU64" s="114">
        <f t="shared" ca="1" si="50"/>
        <v>47.412500000000001</v>
      </c>
    </row>
    <row r="65" spans="1:125">
      <c r="A65" s="21"/>
      <c r="C65" s="47"/>
      <c r="F65" s="45"/>
      <c r="G65" s="21"/>
      <c r="I65" s="20">
        <v>21</v>
      </c>
      <c r="J65" s="20">
        <v>4</v>
      </c>
      <c r="K65" s="20">
        <v>4</v>
      </c>
      <c r="L65" s="20">
        <v>1</v>
      </c>
      <c r="M65" s="20">
        <v>30</v>
      </c>
      <c r="O65" s="84">
        <v>38596</v>
      </c>
      <c r="P65" s="85">
        <f t="shared" si="43"/>
        <v>36000</v>
      </c>
      <c r="Q65" s="85">
        <f t="shared" ca="1" si="44"/>
        <v>36000</v>
      </c>
      <c r="R65" s="85">
        <f t="shared" ca="1" si="100"/>
        <v>0</v>
      </c>
      <c r="S65" s="85">
        <f t="shared" ca="1" si="100"/>
        <v>0</v>
      </c>
      <c r="T65" s="85">
        <f t="shared" ca="1" si="100"/>
        <v>36000</v>
      </c>
      <c r="U65" s="85">
        <f t="shared" ca="1" si="100"/>
        <v>18000</v>
      </c>
      <c r="V65" s="85">
        <f t="shared" ca="1" si="100"/>
        <v>18000</v>
      </c>
      <c r="W65" s="86">
        <f t="shared" ca="1" si="56"/>
        <v>20000</v>
      </c>
      <c r="X65" s="86">
        <f t="shared" ca="1" si="102"/>
        <v>20400</v>
      </c>
      <c r="Y65" s="86">
        <f t="shared" ca="1" si="102"/>
        <v>0</v>
      </c>
      <c r="Z65" s="86">
        <f t="shared" ca="1" si="102"/>
        <v>0</v>
      </c>
      <c r="AA65" s="86">
        <f t="shared" ca="1" si="102"/>
        <v>0</v>
      </c>
      <c r="AB65" s="86">
        <f t="shared" ca="1" si="102"/>
        <v>0</v>
      </c>
      <c r="AC65" s="86">
        <f t="shared" ca="1" si="102"/>
        <v>0</v>
      </c>
      <c r="AD65" s="86">
        <f t="shared" ca="1" si="102"/>
        <v>0</v>
      </c>
      <c r="AE65" s="86">
        <f t="shared" ca="1" si="102"/>
        <v>0</v>
      </c>
      <c r="AF65" s="86">
        <f t="shared" ca="1" si="102"/>
        <v>0</v>
      </c>
      <c r="AG65" s="86">
        <f t="shared" ca="1" si="102"/>
        <v>0</v>
      </c>
      <c r="AH65" s="86">
        <f t="shared" ca="1" si="102"/>
        <v>0</v>
      </c>
      <c r="AI65" s="86">
        <f t="shared" ca="1" si="102"/>
        <v>0</v>
      </c>
      <c r="AJ65" s="86">
        <f t="shared" ca="1" si="102"/>
        <v>0</v>
      </c>
      <c r="AK65" s="86">
        <f t="shared" ca="1" si="102"/>
        <v>0</v>
      </c>
      <c r="AL65" s="86">
        <f t="shared" ca="1" si="102"/>
        <v>0</v>
      </c>
      <c r="AM65" s="86">
        <f t="shared" ca="1" si="102"/>
        <v>0</v>
      </c>
      <c r="AN65" s="86">
        <f t="shared" ca="1" si="102"/>
        <v>0</v>
      </c>
      <c r="AO65" s="86">
        <f t="shared" ca="1" si="102"/>
        <v>0</v>
      </c>
      <c r="AP65" s="86">
        <f t="shared" ca="1" si="102"/>
        <v>0</v>
      </c>
      <c r="AQ65" s="86">
        <f t="shared" ca="1" si="102"/>
        <v>0</v>
      </c>
      <c r="AR65" s="86">
        <f t="shared" ca="1" si="102"/>
        <v>0</v>
      </c>
      <c r="AS65" s="86">
        <f t="shared" ca="1" si="102"/>
        <v>0</v>
      </c>
      <c r="AT65" s="86">
        <f t="shared" ca="1" si="46"/>
        <v>0</v>
      </c>
      <c r="AU65" s="86">
        <f t="shared" ca="1" si="46"/>
        <v>0</v>
      </c>
      <c r="AV65" s="86">
        <f t="shared" ca="1" si="46"/>
        <v>0</v>
      </c>
      <c r="AW65" s="87">
        <f t="shared" ca="1" si="46"/>
        <v>0</v>
      </c>
      <c r="AX65" s="101">
        <f t="shared" ca="1" si="57"/>
        <v>184400</v>
      </c>
      <c r="AY65" s="102">
        <f t="shared" ca="1" si="58"/>
        <v>144000</v>
      </c>
      <c r="BA65" s="84">
        <v>38596</v>
      </c>
      <c r="BB65" s="105">
        <f t="shared" si="47"/>
        <v>49</v>
      </c>
      <c r="BC65" s="105">
        <f t="shared" ca="1" si="59"/>
        <v>49</v>
      </c>
      <c r="BD65" s="105">
        <f t="shared" ca="1" si="101"/>
        <v>0</v>
      </c>
      <c r="BE65" s="105">
        <f t="shared" ca="1" si="101"/>
        <v>0</v>
      </c>
      <c r="BF65" s="105">
        <f t="shared" ca="1" si="101"/>
        <v>47.15</v>
      </c>
      <c r="BG65" s="105">
        <f t="shared" ca="1" si="101"/>
        <v>43.95</v>
      </c>
      <c r="BH65" s="105">
        <f t="shared" ca="1" si="101"/>
        <v>45.05</v>
      </c>
      <c r="BI65" s="105">
        <f t="shared" ca="1" si="101"/>
        <v>58.7</v>
      </c>
      <c r="BJ65" s="105">
        <f t="shared" ca="1" si="101"/>
        <v>58.4</v>
      </c>
      <c r="BK65" s="105">
        <f t="shared" ca="1" si="101"/>
        <v>0</v>
      </c>
      <c r="BL65" s="105">
        <f t="shared" ca="1" si="101"/>
        <v>0</v>
      </c>
      <c r="BM65" s="105">
        <f t="shared" ca="1" si="101"/>
        <v>0</v>
      </c>
      <c r="BN65" s="105">
        <f t="shared" ca="1" si="101"/>
        <v>0</v>
      </c>
      <c r="BO65" s="105">
        <f t="shared" ca="1" si="101"/>
        <v>0</v>
      </c>
      <c r="BP65" s="105">
        <f t="shared" ca="1" si="101"/>
        <v>0</v>
      </c>
      <c r="BQ65" s="105">
        <f t="shared" ca="1" si="101"/>
        <v>0</v>
      </c>
      <c r="BR65" s="105">
        <f t="shared" ca="1" si="101"/>
        <v>0</v>
      </c>
      <c r="BS65" s="105">
        <f t="shared" ca="1" si="101"/>
        <v>0</v>
      </c>
      <c r="BT65" s="105">
        <f t="shared" ca="1" si="101"/>
        <v>0</v>
      </c>
      <c r="BU65" s="105">
        <f t="shared" ca="1" si="101"/>
        <v>0</v>
      </c>
      <c r="BV65" s="105">
        <f t="shared" ca="1" si="101"/>
        <v>0</v>
      </c>
      <c r="BW65" s="105">
        <f t="shared" ca="1" si="101"/>
        <v>0</v>
      </c>
      <c r="BX65" s="105">
        <f t="shared" ca="1" si="101"/>
        <v>0</v>
      </c>
      <c r="BY65" s="105">
        <f t="shared" ca="1" si="101"/>
        <v>0</v>
      </c>
      <c r="BZ65" s="105">
        <f t="shared" ca="1" si="101"/>
        <v>0</v>
      </c>
      <c r="CA65" s="105">
        <f t="shared" ca="1" si="101"/>
        <v>0</v>
      </c>
      <c r="CB65" s="105">
        <f t="shared" ca="1" si="101"/>
        <v>0</v>
      </c>
      <c r="CC65" s="105">
        <f t="shared" ca="1" si="101"/>
        <v>0</v>
      </c>
      <c r="CD65" s="105">
        <f t="shared" ca="1" si="101"/>
        <v>0</v>
      </c>
      <c r="CE65" s="105">
        <f t="shared" ca="1" si="101"/>
        <v>0</v>
      </c>
      <c r="CF65" s="105">
        <f t="shared" ca="1" si="101"/>
        <v>0</v>
      </c>
      <c r="CG65" s="105">
        <f t="shared" ca="1" si="101"/>
        <v>0</v>
      </c>
      <c r="CH65" s="105">
        <f t="shared" ca="1" si="101"/>
        <v>0</v>
      </c>
      <c r="CI65" s="105">
        <f t="shared" ca="1" si="101"/>
        <v>0</v>
      </c>
      <c r="CK65" s="84">
        <v>38596</v>
      </c>
      <c r="CL65" s="111">
        <f t="shared" si="61"/>
        <v>1764000</v>
      </c>
      <c r="CM65" s="111">
        <f t="shared" ca="1" si="62"/>
        <v>1764000</v>
      </c>
      <c r="CN65" s="111">
        <f t="shared" ca="1" si="63"/>
        <v>0</v>
      </c>
      <c r="CO65" s="111">
        <f t="shared" ca="1" si="64"/>
        <v>0</v>
      </c>
      <c r="CP65" s="111">
        <f t="shared" ca="1" si="65"/>
        <v>1697400</v>
      </c>
      <c r="CQ65" s="111">
        <f t="shared" ca="1" si="66"/>
        <v>791100</v>
      </c>
      <c r="CR65" s="111">
        <f t="shared" ca="1" si="67"/>
        <v>810900</v>
      </c>
      <c r="CS65" s="111">
        <f t="shared" ca="1" si="68"/>
        <v>1174000</v>
      </c>
      <c r="CT65" s="111">
        <f t="shared" ca="1" si="69"/>
        <v>1191360</v>
      </c>
      <c r="CU65" s="111">
        <f t="shared" ca="1" si="70"/>
        <v>0</v>
      </c>
      <c r="CV65" s="111">
        <f t="shared" ca="1" si="71"/>
        <v>0</v>
      </c>
      <c r="CW65" s="111">
        <f t="shared" ca="1" si="72"/>
        <v>0</v>
      </c>
      <c r="CX65" s="111">
        <f t="shared" ca="1" si="73"/>
        <v>0</v>
      </c>
      <c r="CY65" s="111">
        <f t="shared" ca="1" si="74"/>
        <v>0</v>
      </c>
      <c r="CZ65" s="111">
        <f t="shared" ca="1" si="75"/>
        <v>0</v>
      </c>
      <c r="DA65" s="111">
        <f t="shared" ca="1" si="76"/>
        <v>0</v>
      </c>
      <c r="DB65" s="111">
        <f t="shared" ca="1" si="77"/>
        <v>0</v>
      </c>
      <c r="DC65" s="111">
        <f t="shared" ca="1" si="78"/>
        <v>0</v>
      </c>
      <c r="DD65" s="111">
        <f t="shared" ca="1" si="79"/>
        <v>0</v>
      </c>
      <c r="DE65" s="111">
        <f t="shared" ca="1" si="80"/>
        <v>0</v>
      </c>
      <c r="DF65" s="111">
        <f t="shared" ca="1" si="81"/>
        <v>0</v>
      </c>
      <c r="DG65" s="111">
        <f t="shared" ca="1" si="82"/>
        <v>0</v>
      </c>
      <c r="DH65" s="111">
        <f t="shared" ca="1" si="83"/>
        <v>0</v>
      </c>
      <c r="DI65" s="111">
        <f t="shared" ca="1" si="84"/>
        <v>0</v>
      </c>
      <c r="DJ65" s="111">
        <f t="shared" ca="1" si="85"/>
        <v>0</v>
      </c>
      <c r="DK65" s="111">
        <f t="shared" ca="1" si="86"/>
        <v>0</v>
      </c>
      <c r="DL65" s="111">
        <f t="shared" ca="1" si="87"/>
        <v>0</v>
      </c>
      <c r="DM65" s="111">
        <f t="shared" ca="1" si="88"/>
        <v>0</v>
      </c>
      <c r="DN65" s="111">
        <f t="shared" ca="1" si="89"/>
        <v>0</v>
      </c>
      <c r="DO65" s="111">
        <f t="shared" ca="1" si="90"/>
        <v>0</v>
      </c>
      <c r="DP65" s="111">
        <f t="shared" ca="1" si="91"/>
        <v>0</v>
      </c>
      <c r="DQ65" s="111">
        <f t="shared" ca="1" si="92"/>
        <v>0</v>
      </c>
      <c r="DR65" s="111">
        <f t="shared" ca="1" si="93"/>
        <v>0</v>
      </c>
      <c r="DS65" s="102">
        <f t="shared" ca="1" si="94"/>
        <v>0</v>
      </c>
      <c r="DT65" s="113">
        <f t="shared" ca="1" si="49"/>
        <v>49.852277657266811</v>
      </c>
      <c r="DU65" s="114">
        <f t="shared" ca="1" si="50"/>
        <v>47.412500000000001</v>
      </c>
    </row>
    <row r="66" spans="1:125">
      <c r="A66" s="21"/>
      <c r="C66" s="47"/>
      <c r="F66" s="45"/>
      <c r="G66" s="21"/>
      <c r="I66" s="20">
        <v>21</v>
      </c>
      <c r="J66" s="20">
        <v>5</v>
      </c>
      <c r="K66" s="20">
        <v>5</v>
      </c>
      <c r="L66" s="20">
        <v>0</v>
      </c>
      <c r="M66" s="20">
        <v>31</v>
      </c>
      <c r="O66" s="84">
        <v>38626</v>
      </c>
      <c r="P66" s="85">
        <f t="shared" si="43"/>
        <v>37200</v>
      </c>
      <c r="Q66" s="85">
        <f t="shared" ca="1" si="44"/>
        <v>37200</v>
      </c>
      <c r="R66" s="85">
        <f t="shared" ca="1" si="100"/>
        <v>0</v>
      </c>
      <c r="S66" s="85">
        <f t="shared" ca="1" si="100"/>
        <v>0</v>
      </c>
      <c r="T66" s="85">
        <f t="shared" ca="1" si="100"/>
        <v>37200</v>
      </c>
      <c r="U66" s="85">
        <f t="shared" ca="1" si="100"/>
        <v>18600</v>
      </c>
      <c r="V66" s="85">
        <f t="shared" ca="1" si="100"/>
        <v>18600</v>
      </c>
      <c r="W66" s="86">
        <f t="shared" ca="1" si="56"/>
        <v>20800</v>
      </c>
      <c r="X66" s="86">
        <f t="shared" ca="1" si="102"/>
        <v>21216</v>
      </c>
      <c r="Y66" s="86">
        <f t="shared" ca="1" si="102"/>
        <v>0</v>
      </c>
      <c r="Z66" s="86">
        <f t="shared" ca="1" si="102"/>
        <v>0</v>
      </c>
      <c r="AA66" s="86">
        <f t="shared" ca="1" si="102"/>
        <v>0</v>
      </c>
      <c r="AB66" s="86">
        <f t="shared" ca="1" si="102"/>
        <v>0</v>
      </c>
      <c r="AC66" s="86">
        <f t="shared" ca="1" si="102"/>
        <v>0</v>
      </c>
      <c r="AD66" s="86">
        <f t="shared" ca="1" si="102"/>
        <v>0</v>
      </c>
      <c r="AE66" s="86">
        <f t="shared" ca="1" si="102"/>
        <v>0</v>
      </c>
      <c r="AF66" s="86">
        <f t="shared" ca="1" si="102"/>
        <v>0</v>
      </c>
      <c r="AG66" s="86">
        <f t="shared" ca="1" si="102"/>
        <v>0</v>
      </c>
      <c r="AH66" s="86">
        <f t="shared" ca="1" si="102"/>
        <v>0</v>
      </c>
      <c r="AI66" s="86">
        <f t="shared" ca="1" si="102"/>
        <v>0</v>
      </c>
      <c r="AJ66" s="86">
        <f t="shared" ca="1" si="102"/>
        <v>0</v>
      </c>
      <c r="AK66" s="86">
        <f t="shared" ca="1" si="102"/>
        <v>0</v>
      </c>
      <c r="AL66" s="86">
        <f t="shared" ca="1" si="102"/>
        <v>0</v>
      </c>
      <c r="AM66" s="86">
        <f t="shared" ca="1" si="102"/>
        <v>0</v>
      </c>
      <c r="AN66" s="86">
        <f t="shared" ca="1" si="102"/>
        <v>0</v>
      </c>
      <c r="AO66" s="86">
        <f t="shared" ca="1" si="102"/>
        <v>0</v>
      </c>
      <c r="AP66" s="86">
        <f t="shared" ca="1" si="102"/>
        <v>0</v>
      </c>
      <c r="AQ66" s="86">
        <f t="shared" ca="1" si="102"/>
        <v>0</v>
      </c>
      <c r="AR66" s="86">
        <f t="shared" ca="1" si="102"/>
        <v>0</v>
      </c>
      <c r="AS66" s="86">
        <f t="shared" ca="1" si="102"/>
        <v>0</v>
      </c>
      <c r="AT66" s="86">
        <f t="shared" ca="1" si="46"/>
        <v>0</v>
      </c>
      <c r="AU66" s="86">
        <f t="shared" ca="1" si="46"/>
        <v>0</v>
      </c>
      <c r="AV66" s="86">
        <f t="shared" ca="1" si="46"/>
        <v>0</v>
      </c>
      <c r="AW66" s="87">
        <f t="shared" ca="1" si="46"/>
        <v>0</v>
      </c>
      <c r="AX66" s="101">
        <f t="shared" ca="1" si="57"/>
        <v>190816</v>
      </c>
      <c r="AY66" s="102">
        <f t="shared" ca="1" si="58"/>
        <v>148800</v>
      </c>
      <c r="BA66" s="84">
        <v>38626</v>
      </c>
      <c r="BB66" s="105">
        <f t="shared" si="47"/>
        <v>49</v>
      </c>
      <c r="BC66" s="105">
        <f t="shared" ca="1" si="59"/>
        <v>49</v>
      </c>
      <c r="BD66" s="105">
        <f t="shared" ca="1" si="101"/>
        <v>0</v>
      </c>
      <c r="BE66" s="105">
        <f t="shared" ca="1" si="101"/>
        <v>0</v>
      </c>
      <c r="BF66" s="105">
        <f t="shared" ca="1" si="101"/>
        <v>47.15</v>
      </c>
      <c r="BG66" s="105">
        <f t="shared" ca="1" si="101"/>
        <v>43.95</v>
      </c>
      <c r="BH66" s="105">
        <f t="shared" ca="1" si="101"/>
        <v>45.05</v>
      </c>
      <c r="BI66" s="105">
        <f t="shared" ca="1" si="101"/>
        <v>58.7</v>
      </c>
      <c r="BJ66" s="105">
        <f t="shared" ca="1" si="101"/>
        <v>58.4</v>
      </c>
      <c r="BK66" s="105">
        <f t="shared" ca="1" si="101"/>
        <v>0</v>
      </c>
      <c r="BL66" s="105">
        <f t="shared" ca="1" si="101"/>
        <v>0</v>
      </c>
      <c r="BM66" s="105">
        <f t="shared" ca="1" si="101"/>
        <v>0</v>
      </c>
      <c r="BN66" s="105">
        <f t="shared" ca="1" si="101"/>
        <v>0</v>
      </c>
      <c r="BO66" s="105">
        <f t="shared" ca="1" si="101"/>
        <v>0</v>
      </c>
      <c r="BP66" s="105">
        <f t="shared" ca="1" si="101"/>
        <v>0</v>
      </c>
      <c r="BQ66" s="105">
        <f t="shared" ca="1" si="101"/>
        <v>0</v>
      </c>
      <c r="BR66" s="105">
        <f t="shared" ca="1" si="101"/>
        <v>0</v>
      </c>
      <c r="BS66" s="105">
        <f t="shared" ca="1" si="101"/>
        <v>0</v>
      </c>
      <c r="BT66" s="105">
        <f t="shared" ca="1" si="101"/>
        <v>0</v>
      </c>
      <c r="BU66" s="105">
        <f t="shared" ca="1" si="101"/>
        <v>0</v>
      </c>
      <c r="BV66" s="105">
        <f t="shared" ca="1" si="101"/>
        <v>0</v>
      </c>
      <c r="BW66" s="105">
        <f t="shared" ca="1" si="101"/>
        <v>0</v>
      </c>
      <c r="BX66" s="105">
        <f t="shared" ca="1" si="101"/>
        <v>0</v>
      </c>
      <c r="BY66" s="105">
        <f t="shared" ca="1" si="101"/>
        <v>0</v>
      </c>
      <c r="BZ66" s="105">
        <f t="shared" ca="1" si="101"/>
        <v>0</v>
      </c>
      <c r="CA66" s="105">
        <f t="shared" ca="1" si="101"/>
        <v>0</v>
      </c>
      <c r="CB66" s="105">
        <f t="shared" ca="1" si="101"/>
        <v>0</v>
      </c>
      <c r="CC66" s="105">
        <f t="shared" ca="1" si="101"/>
        <v>0</v>
      </c>
      <c r="CD66" s="105">
        <f t="shared" ca="1" si="101"/>
        <v>0</v>
      </c>
      <c r="CE66" s="105">
        <f t="shared" ca="1" si="101"/>
        <v>0</v>
      </c>
      <c r="CF66" s="105">
        <f t="shared" ca="1" si="101"/>
        <v>0</v>
      </c>
      <c r="CG66" s="105">
        <f t="shared" ca="1" si="101"/>
        <v>0</v>
      </c>
      <c r="CH66" s="105">
        <f t="shared" ca="1" si="101"/>
        <v>0</v>
      </c>
      <c r="CI66" s="105">
        <f t="shared" ca="1" si="101"/>
        <v>0</v>
      </c>
      <c r="CK66" s="84">
        <v>38626</v>
      </c>
      <c r="CL66" s="111">
        <f t="shared" si="61"/>
        <v>1822800</v>
      </c>
      <c r="CM66" s="111">
        <f t="shared" ca="1" si="62"/>
        <v>1822800</v>
      </c>
      <c r="CN66" s="111">
        <f t="shared" ca="1" si="63"/>
        <v>0</v>
      </c>
      <c r="CO66" s="111">
        <f t="shared" ca="1" si="64"/>
        <v>0</v>
      </c>
      <c r="CP66" s="111">
        <f t="shared" ca="1" si="65"/>
        <v>1753980</v>
      </c>
      <c r="CQ66" s="111">
        <f t="shared" ca="1" si="66"/>
        <v>817470</v>
      </c>
      <c r="CR66" s="111">
        <f t="shared" ca="1" si="67"/>
        <v>837930</v>
      </c>
      <c r="CS66" s="111">
        <f t="shared" ca="1" si="68"/>
        <v>1220960</v>
      </c>
      <c r="CT66" s="111">
        <f t="shared" ca="1" si="69"/>
        <v>1239014.3999999999</v>
      </c>
      <c r="CU66" s="111">
        <f t="shared" ca="1" si="70"/>
        <v>0</v>
      </c>
      <c r="CV66" s="111">
        <f t="shared" ca="1" si="71"/>
        <v>0</v>
      </c>
      <c r="CW66" s="111">
        <f t="shared" ca="1" si="72"/>
        <v>0</v>
      </c>
      <c r="CX66" s="111">
        <f t="shared" ca="1" si="73"/>
        <v>0</v>
      </c>
      <c r="CY66" s="111">
        <f t="shared" ca="1" si="74"/>
        <v>0</v>
      </c>
      <c r="CZ66" s="111">
        <f t="shared" ca="1" si="75"/>
        <v>0</v>
      </c>
      <c r="DA66" s="111">
        <f t="shared" ca="1" si="76"/>
        <v>0</v>
      </c>
      <c r="DB66" s="111">
        <f t="shared" ca="1" si="77"/>
        <v>0</v>
      </c>
      <c r="DC66" s="111">
        <f t="shared" ca="1" si="78"/>
        <v>0</v>
      </c>
      <c r="DD66" s="111">
        <f t="shared" ca="1" si="79"/>
        <v>0</v>
      </c>
      <c r="DE66" s="111">
        <f t="shared" ca="1" si="80"/>
        <v>0</v>
      </c>
      <c r="DF66" s="111">
        <f t="shared" ca="1" si="81"/>
        <v>0</v>
      </c>
      <c r="DG66" s="111">
        <f t="shared" ca="1" si="82"/>
        <v>0</v>
      </c>
      <c r="DH66" s="111">
        <f t="shared" ca="1" si="83"/>
        <v>0</v>
      </c>
      <c r="DI66" s="111">
        <f t="shared" ca="1" si="84"/>
        <v>0</v>
      </c>
      <c r="DJ66" s="111">
        <f t="shared" ca="1" si="85"/>
        <v>0</v>
      </c>
      <c r="DK66" s="111">
        <f t="shared" ca="1" si="86"/>
        <v>0</v>
      </c>
      <c r="DL66" s="111">
        <f t="shared" ca="1" si="87"/>
        <v>0</v>
      </c>
      <c r="DM66" s="111">
        <f t="shared" ca="1" si="88"/>
        <v>0</v>
      </c>
      <c r="DN66" s="111">
        <f t="shared" ca="1" si="89"/>
        <v>0</v>
      </c>
      <c r="DO66" s="111">
        <f t="shared" ca="1" si="90"/>
        <v>0</v>
      </c>
      <c r="DP66" s="111">
        <f t="shared" ca="1" si="91"/>
        <v>0</v>
      </c>
      <c r="DQ66" s="111">
        <f t="shared" ca="1" si="92"/>
        <v>0</v>
      </c>
      <c r="DR66" s="111">
        <f t="shared" ca="1" si="93"/>
        <v>0</v>
      </c>
      <c r="DS66" s="102">
        <f t="shared" ca="1" si="94"/>
        <v>0</v>
      </c>
      <c r="DT66" s="113">
        <f t="shared" ca="1" si="49"/>
        <v>49.86455223880597</v>
      </c>
      <c r="DU66" s="114">
        <f t="shared" ca="1" si="50"/>
        <v>47.412500000000001</v>
      </c>
    </row>
    <row r="67" spans="1:125">
      <c r="A67" s="21"/>
      <c r="C67" s="47"/>
      <c r="F67" s="45"/>
      <c r="G67" s="21"/>
      <c r="I67" s="20">
        <v>21</v>
      </c>
      <c r="J67" s="20">
        <v>4</v>
      </c>
      <c r="K67" s="20">
        <v>4</v>
      </c>
      <c r="L67" s="20">
        <v>1</v>
      </c>
      <c r="M67" s="20">
        <v>30</v>
      </c>
      <c r="O67" s="84">
        <v>38657</v>
      </c>
      <c r="P67" s="85">
        <f t="shared" si="43"/>
        <v>36000</v>
      </c>
      <c r="Q67" s="85">
        <f t="shared" ca="1" si="44"/>
        <v>36000</v>
      </c>
      <c r="R67" s="85">
        <f t="shared" ca="1" si="100"/>
        <v>0</v>
      </c>
      <c r="S67" s="85">
        <f t="shared" ca="1" si="100"/>
        <v>0</v>
      </c>
      <c r="T67" s="85">
        <f t="shared" ca="1" si="100"/>
        <v>36000</v>
      </c>
      <c r="U67" s="85">
        <f t="shared" ca="1" si="100"/>
        <v>18000</v>
      </c>
      <c r="V67" s="85">
        <f t="shared" ca="1" si="100"/>
        <v>18000</v>
      </c>
      <c r="W67" s="86">
        <f t="shared" ca="1" si="56"/>
        <v>20000</v>
      </c>
      <c r="X67" s="86">
        <f t="shared" ca="1" si="102"/>
        <v>20400</v>
      </c>
      <c r="Y67" s="86">
        <f t="shared" ca="1" si="102"/>
        <v>0</v>
      </c>
      <c r="Z67" s="86">
        <f t="shared" ca="1" si="102"/>
        <v>0</v>
      </c>
      <c r="AA67" s="86">
        <f t="shared" ca="1" si="102"/>
        <v>0</v>
      </c>
      <c r="AB67" s="86">
        <f t="shared" ca="1" si="102"/>
        <v>0</v>
      </c>
      <c r="AC67" s="86">
        <f t="shared" ca="1" si="102"/>
        <v>0</v>
      </c>
      <c r="AD67" s="86">
        <f t="shared" ca="1" si="102"/>
        <v>0</v>
      </c>
      <c r="AE67" s="86">
        <f t="shared" ca="1" si="102"/>
        <v>0</v>
      </c>
      <c r="AF67" s="86">
        <f t="shared" ca="1" si="102"/>
        <v>0</v>
      </c>
      <c r="AG67" s="86">
        <f t="shared" ca="1" si="102"/>
        <v>0</v>
      </c>
      <c r="AH67" s="86">
        <f t="shared" ca="1" si="102"/>
        <v>0</v>
      </c>
      <c r="AI67" s="86">
        <f t="shared" ca="1" si="102"/>
        <v>0</v>
      </c>
      <c r="AJ67" s="86">
        <f t="shared" ca="1" si="102"/>
        <v>0</v>
      </c>
      <c r="AK67" s="86">
        <f t="shared" ca="1" si="102"/>
        <v>0</v>
      </c>
      <c r="AL67" s="86">
        <f t="shared" ca="1" si="102"/>
        <v>0</v>
      </c>
      <c r="AM67" s="86">
        <f t="shared" ca="1" si="102"/>
        <v>0</v>
      </c>
      <c r="AN67" s="86">
        <f t="shared" ca="1" si="102"/>
        <v>0</v>
      </c>
      <c r="AO67" s="86">
        <f t="shared" ca="1" si="102"/>
        <v>0</v>
      </c>
      <c r="AP67" s="86">
        <f t="shared" ca="1" si="102"/>
        <v>0</v>
      </c>
      <c r="AQ67" s="86">
        <f t="shared" ca="1" si="102"/>
        <v>0</v>
      </c>
      <c r="AR67" s="86">
        <f t="shared" ca="1" si="102"/>
        <v>0</v>
      </c>
      <c r="AS67" s="86">
        <f t="shared" ca="1" si="102"/>
        <v>0</v>
      </c>
      <c r="AT67" s="86">
        <f t="shared" ca="1" si="46"/>
        <v>0</v>
      </c>
      <c r="AU67" s="86">
        <f t="shared" ca="1" si="46"/>
        <v>0</v>
      </c>
      <c r="AV67" s="86">
        <f t="shared" ca="1" si="46"/>
        <v>0</v>
      </c>
      <c r="AW67" s="87">
        <f t="shared" ca="1" si="46"/>
        <v>0</v>
      </c>
      <c r="AX67" s="101">
        <f t="shared" ca="1" si="57"/>
        <v>184400</v>
      </c>
      <c r="AY67" s="102">
        <f t="shared" ca="1" si="58"/>
        <v>144000</v>
      </c>
      <c r="BA67" s="84">
        <v>38657</v>
      </c>
      <c r="BB67" s="105">
        <f t="shared" si="47"/>
        <v>49</v>
      </c>
      <c r="BC67" s="105">
        <f t="shared" ca="1" si="59"/>
        <v>49</v>
      </c>
      <c r="BD67" s="105">
        <f t="shared" ca="1" si="101"/>
        <v>0</v>
      </c>
      <c r="BE67" s="105">
        <f t="shared" ca="1" si="101"/>
        <v>0</v>
      </c>
      <c r="BF67" s="105">
        <f t="shared" ca="1" si="101"/>
        <v>47.15</v>
      </c>
      <c r="BG67" s="105">
        <f t="shared" ca="1" si="101"/>
        <v>43.95</v>
      </c>
      <c r="BH67" s="105">
        <f t="shared" ca="1" si="101"/>
        <v>45.05</v>
      </c>
      <c r="BI67" s="105">
        <f t="shared" ca="1" si="101"/>
        <v>58.7</v>
      </c>
      <c r="BJ67" s="105">
        <f t="shared" ca="1" si="101"/>
        <v>58.4</v>
      </c>
      <c r="BK67" s="105">
        <f t="shared" ca="1" si="101"/>
        <v>0</v>
      </c>
      <c r="BL67" s="105">
        <f t="shared" ca="1" si="101"/>
        <v>0</v>
      </c>
      <c r="BM67" s="105">
        <f t="shared" ca="1" si="101"/>
        <v>0</v>
      </c>
      <c r="BN67" s="105">
        <f t="shared" ca="1" si="101"/>
        <v>0</v>
      </c>
      <c r="BO67" s="105">
        <f t="shared" ca="1" si="101"/>
        <v>0</v>
      </c>
      <c r="BP67" s="105">
        <f t="shared" ca="1" si="101"/>
        <v>0</v>
      </c>
      <c r="BQ67" s="105">
        <f t="shared" ca="1" si="101"/>
        <v>0</v>
      </c>
      <c r="BR67" s="105">
        <f t="shared" ca="1" si="101"/>
        <v>0</v>
      </c>
      <c r="BS67" s="105">
        <f t="shared" ca="1" si="101"/>
        <v>0</v>
      </c>
      <c r="BT67" s="105">
        <f t="shared" ca="1" si="101"/>
        <v>0</v>
      </c>
      <c r="BU67" s="105">
        <f t="shared" ca="1" si="101"/>
        <v>0</v>
      </c>
      <c r="BV67" s="105">
        <f t="shared" ca="1" si="101"/>
        <v>0</v>
      </c>
      <c r="BW67" s="105">
        <f t="shared" ca="1" si="101"/>
        <v>0</v>
      </c>
      <c r="BX67" s="105">
        <f t="shared" ca="1" si="101"/>
        <v>0</v>
      </c>
      <c r="BY67" s="105">
        <f t="shared" ca="1" si="101"/>
        <v>0</v>
      </c>
      <c r="BZ67" s="105">
        <f t="shared" ca="1" si="101"/>
        <v>0</v>
      </c>
      <c r="CA67" s="105">
        <f t="shared" ca="1" si="101"/>
        <v>0</v>
      </c>
      <c r="CB67" s="105">
        <f t="shared" ca="1" si="101"/>
        <v>0</v>
      </c>
      <c r="CC67" s="105">
        <f t="shared" ca="1" si="101"/>
        <v>0</v>
      </c>
      <c r="CD67" s="105">
        <f t="shared" ca="1" si="101"/>
        <v>0</v>
      </c>
      <c r="CE67" s="105">
        <f t="shared" ca="1" si="101"/>
        <v>0</v>
      </c>
      <c r="CF67" s="105">
        <f t="shared" ca="1" si="101"/>
        <v>0</v>
      </c>
      <c r="CG67" s="105">
        <f t="shared" ca="1" si="101"/>
        <v>0</v>
      </c>
      <c r="CH67" s="105">
        <f t="shared" ca="1" si="101"/>
        <v>0</v>
      </c>
      <c r="CI67" s="105">
        <f t="shared" ca="1" si="101"/>
        <v>0</v>
      </c>
      <c r="CK67" s="84">
        <v>38657</v>
      </c>
      <c r="CL67" s="111">
        <f t="shared" si="61"/>
        <v>1764000</v>
      </c>
      <c r="CM67" s="111">
        <f t="shared" ca="1" si="62"/>
        <v>1764000</v>
      </c>
      <c r="CN67" s="111">
        <f t="shared" ca="1" si="63"/>
        <v>0</v>
      </c>
      <c r="CO67" s="111">
        <f t="shared" ca="1" si="64"/>
        <v>0</v>
      </c>
      <c r="CP67" s="111">
        <f t="shared" ca="1" si="65"/>
        <v>1697400</v>
      </c>
      <c r="CQ67" s="111">
        <f t="shared" ca="1" si="66"/>
        <v>791100</v>
      </c>
      <c r="CR67" s="111">
        <f t="shared" ca="1" si="67"/>
        <v>810900</v>
      </c>
      <c r="CS67" s="111">
        <f t="shared" ca="1" si="68"/>
        <v>1174000</v>
      </c>
      <c r="CT67" s="111">
        <f t="shared" ca="1" si="69"/>
        <v>1191360</v>
      </c>
      <c r="CU67" s="111">
        <f t="shared" ca="1" si="70"/>
        <v>0</v>
      </c>
      <c r="CV67" s="111">
        <f t="shared" ca="1" si="71"/>
        <v>0</v>
      </c>
      <c r="CW67" s="111">
        <f t="shared" ca="1" si="72"/>
        <v>0</v>
      </c>
      <c r="CX67" s="111">
        <f t="shared" ca="1" si="73"/>
        <v>0</v>
      </c>
      <c r="CY67" s="111">
        <f t="shared" ca="1" si="74"/>
        <v>0</v>
      </c>
      <c r="CZ67" s="111">
        <f t="shared" ca="1" si="75"/>
        <v>0</v>
      </c>
      <c r="DA67" s="111">
        <f t="shared" ca="1" si="76"/>
        <v>0</v>
      </c>
      <c r="DB67" s="111">
        <f t="shared" ca="1" si="77"/>
        <v>0</v>
      </c>
      <c r="DC67" s="111">
        <f t="shared" ca="1" si="78"/>
        <v>0</v>
      </c>
      <c r="DD67" s="111">
        <f t="shared" ca="1" si="79"/>
        <v>0</v>
      </c>
      <c r="DE67" s="111">
        <f t="shared" ca="1" si="80"/>
        <v>0</v>
      </c>
      <c r="DF67" s="111">
        <f t="shared" ca="1" si="81"/>
        <v>0</v>
      </c>
      <c r="DG67" s="111">
        <f t="shared" ca="1" si="82"/>
        <v>0</v>
      </c>
      <c r="DH67" s="111">
        <f t="shared" ca="1" si="83"/>
        <v>0</v>
      </c>
      <c r="DI67" s="111">
        <f t="shared" ca="1" si="84"/>
        <v>0</v>
      </c>
      <c r="DJ67" s="111">
        <f t="shared" ca="1" si="85"/>
        <v>0</v>
      </c>
      <c r="DK67" s="111">
        <f t="shared" ca="1" si="86"/>
        <v>0</v>
      </c>
      <c r="DL67" s="111">
        <f t="shared" ca="1" si="87"/>
        <v>0</v>
      </c>
      <c r="DM67" s="111">
        <f t="shared" ca="1" si="88"/>
        <v>0</v>
      </c>
      <c r="DN67" s="111">
        <f t="shared" ca="1" si="89"/>
        <v>0</v>
      </c>
      <c r="DO67" s="111">
        <f t="shared" ca="1" si="90"/>
        <v>0</v>
      </c>
      <c r="DP67" s="111">
        <f t="shared" ca="1" si="91"/>
        <v>0</v>
      </c>
      <c r="DQ67" s="111">
        <f t="shared" ca="1" si="92"/>
        <v>0</v>
      </c>
      <c r="DR67" s="111">
        <f t="shared" ca="1" si="93"/>
        <v>0</v>
      </c>
      <c r="DS67" s="102">
        <f t="shared" ca="1" si="94"/>
        <v>0</v>
      </c>
      <c r="DT67" s="113">
        <f t="shared" ca="1" si="49"/>
        <v>49.852277657266811</v>
      </c>
      <c r="DU67" s="114">
        <f t="shared" ca="1" si="50"/>
        <v>47.412500000000001</v>
      </c>
    </row>
    <row r="68" spans="1:125">
      <c r="A68" s="21"/>
      <c r="C68" s="47"/>
      <c r="F68" s="45"/>
      <c r="G68" s="21"/>
      <c r="I68" s="20">
        <v>21</v>
      </c>
      <c r="J68" s="20">
        <v>5</v>
      </c>
      <c r="K68" s="20">
        <v>4</v>
      </c>
      <c r="L68" s="20">
        <v>1</v>
      </c>
      <c r="M68" s="20">
        <v>31</v>
      </c>
      <c r="O68" s="84">
        <v>38687</v>
      </c>
      <c r="P68" s="85">
        <f t="shared" si="43"/>
        <v>37200</v>
      </c>
      <c r="Q68" s="85">
        <f t="shared" ca="1" si="44"/>
        <v>37200</v>
      </c>
      <c r="R68" s="85">
        <f t="shared" ca="1" si="100"/>
        <v>0</v>
      </c>
      <c r="S68" s="85">
        <f t="shared" ca="1" si="100"/>
        <v>0</v>
      </c>
      <c r="T68" s="85">
        <f t="shared" ca="1" si="100"/>
        <v>37200</v>
      </c>
      <c r="U68" s="85">
        <f t="shared" ca="1" si="100"/>
        <v>18600</v>
      </c>
      <c r="V68" s="85">
        <f t="shared" ca="1" si="100"/>
        <v>18600</v>
      </c>
      <c r="W68" s="86">
        <f t="shared" ca="1" si="56"/>
        <v>20800</v>
      </c>
      <c r="X68" s="86">
        <f t="shared" ca="1" si="102"/>
        <v>21216</v>
      </c>
      <c r="Y68" s="86">
        <f t="shared" ca="1" si="102"/>
        <v>0</v>
      </c>
      <c r="Z68" s="86">
        <f t="shared" ca="1" si="102"/>
        <v>0</v>
      </c>
      <c r="AA68" s="86">
        <f t="shared" ca="1" si="102"/>
        <v>0</v>
      </c>
      <c r="AB68" s="86">
        <f t="shared" ca="1" si="102"/>
        <v>0</v>
      </c>
      <c r="AC68" s="86">
        <f t="shared" ca="1" si="102"/>
        <v>0</v>
      </c>
      <c r="AD68" s="86">
        <f t="shared" ca="1" si="102"/>
        <v>0</v>
      </c>
      <c r="AE68" s="86">
        <f t="shared" ca="1" si="102"/>
        <v>0</v>
      </c>
      <c r="AF68" s="86">
        <f t="shared" ca="1" si="102"/>
        <v>0</v>
      </c>
      <c r="AG68" s="86">
        <f t="shared" ca="1" si="102"/>
        <v>0</v>
      </c>
      <c r="AH68" s="86">
        <f t="shared" ca="1" si="102"/>
        <v>0</v>
      </c>
      <c r="AI68" s="86">
        <f t="shared" ca="1" si="102"/>
        <v>0</v>
      </c>
      <c r="AJ68" s="86">
        <f t="shared" ca="1" si="102"/>
        <v>0</v>
      </c>
      <c r="AK68" s="86">
        <f t="shared" ca="1" si="102"/>
        <v>0</v>
      </c>
      <c r="AL68" s="86">
        <f t="shared" ca="1" si="102"/>
        <v>0</v>
      </c>
      <c r="AM68" s="86">
        <f t="shared" ca="1" si="102"/>
        <v>0</v>
      </c>
      <c r="AN68" s="86">
        <f t="shared" ca="1" si="102"/>
        <v>0</v>
      </c>
      <c r="AO68" s="86">
        <f t="shared" ca="1" si="102"/>
        <v>0</v>
      </c>
      <c r="AP68" s="86">
        <f t="shared" ca="1" si="102"/>
        <v>0</v>
      </c>
      <c r="AQ68" s="86">
        <f t="shared" ca="1" si="102"/>
        <v>0</v>
      </c>
      <c r="AR68" s="86">
        <f t="shared" ca="1" si="102"/>
        <v>0</v>
      </c>
      <c r="AS68" s="86">
        <f t="shared" ca="1" si="102"/>
        <v>0</v>
      </c>
      <c r="AT68" s="86">
        <f t="shared" ca="1" si="46"/>
        <v>0</v>
      </c>
      <c r="AU68" s="86">
        <f t="shared" ca="1" si="46"/>
        <v>0</v>
      </c>
      <c r="AV68" s="86">
        <f t="shared" ca="1" si="46"/>
        <v>0</v>
      </c>
      <c r="AW68" s="87">
        <f t="shared" ca="1" si="46"/>
        <v>0</v>
      </c>
      <c r="AX68" s="101">
        <f t="shared" ca="1" si="57"/>
        <v>190816</v>
      </c>
      <c r="AY68" s="102">
        <f t="shared" ca="1" si="58"/>
        <v>148800</v>
      </c>
      <c r="BA68" s="84">
        <v>38687</v>
      </c>
      <c r="BB68" s="105">
        <f t="shared" si="47"/>
        <v>49</v>
      </c>
      <c r="BC68" s="105">
        <f t="shared" ca="1" si="59"/>
        <v>49</v>
      </c>
      <c r="BD68" s="105">
        <f t="shared" ca="1" si="101"/>
        <v>0</v>
      </c>
      <c r="BE68" s="105">
        <f t="shared" ca="1" si="101"/>
        <v>0</v>
      </c>
      <c r="BF68" s="105">
        <f t="shared" ca="1" si="101"/>
        <v>47.15</v>
      </c>
      <c r="BG68" s="105">
        <f t="shared" ca="1" si="101"/>
        <v>43.95</v>
      </c>
      <c r="BH68" s="105">
        <f t="shared" ca="1" si="101"/>
        <v>45.05</v>
      </c>
      <c r="BI68" s="105">
        <f t="shared" ca="1" si="101"/>
        <v>58.7</v>
      </c>
      <c r="BJ68" s="105">
        <f t="shared" ca="1" si="101"/>
        <v>58.4</v>
      </c>
      <c r="BK68" s="105">
        <f t="shared" ca="1" si="101"/>
        <v>0</v>
      </c>
      <c r="BL68" s="105">
        <f t="shared" ca="1" si="101"/>
        <v>0</v>
      </c>
      <c r="BM68" s="105">
        <f t="shared" ca="1" si="101"/>
        <v>0</v>
      </c>
      <c r="BN68" s="105">
        <f t="shared" ca="1" si="101"/>
        <v>0</v>
      </c>
      <c r="BO68" s="105">
        <f t="shared" ca="1" si="101"/>
        <v>0</v>
      </c>
      <c r="BP68" s="105">
        <f t="shared" ca="1" si="101"/>
        <v>0</v>
      </c>
      <c r="BQ68" s="105">
        <f t="shared" ca="1" si="101"/>
        <v>0</v>
      </c>
      <c r="BR68" s="105">
        <f t="shared" ca="1" si="101"/>
        <v>0</v>
      </c>
      <c r="BS68" s="105">
        <f t="shared" ca="1" si="101"/>
        <v>0</v>
      </c>
      <c r="BT68" s="105">
        <f t="shared" ca="1" si="101"/>
        <v>0</v>
      </c>
      <c r="BU68" s="105">
        <f t="shared" ca="1" si="101"/>
        <v>0</v>
      </c>
      <c r="BV68" s="105">
        <f t="shared" ca="1" si="101"/>
        <v>0</v>
      </c>
      <c r="BW68" s="105">
        <f t="shared" ca="1" si="101"/>
        <v>0</v>
      </c>
      <c r="BX68" s="105">
        <f t="shared" ca="1" si="101"/>
        <v>0</v>
      </c>
      <c r="BY68" s="105">
        <f t="shared" ca="1" si="101"/>
        <v>0</v>
      </c>
      <c r="BZ68" s="105">
        <f t="shared" ca="1" si="101"/>
        <v>0</v>
      </c>
      <c r="CA68" s="105">
        <f t="shared" ca="1" si="101"/>
        <v>0</v>
      </c>
      <c r="CB68" s="105">
        <f t="shared" ca="1" si="101"/>
        <v>0</v>
      </c>
      <c r="CC68" s="105">
        <f t="shared" ca="1" si="101"/>
        <v>0</v>
      </c>
      <c r="CD68" s="105">
        <f t="shared" ca="1" si="101"/>
        <v>0</v>
      </c>
      <c r="CE68" s="105">
        <f t="shared" ca="1" si="101"/>
        <v>0</v>
      </c>
      <c r="CF68" s="105">
        <f t="shared" ca="1" si="101"/>
        <v>0</v>
      </c>
      <c r="CG68" s="105">
        <f t="shared" ca="1" si="101"/>
        <v>0</v>
      </c>
      <c r="CH68" s="105">
        <f t="shared" ca="1" si="101"/>
        <v>0</v>
      </c>
      <c r="CI68" s="105">
        <f t="shared" ca="1" si="101"/>
        <v>0</v>
      </c>
      <c r="CK68" s="84">
        <v>38687</v>
      </c>
      <c r="CL68" s="111">
        <f t="shared" si="61"/>
        <v>1822800</v>
      </c>
      <c r="CM68" s="111">
        <f t="shared" ca="1" si="62"/>
        <v>1822800</v>
      </c>
      <c r="CN68" s="111">
        <f t="shared" ca="1" si="63"/>
        <v>0</v>
      </c>
      <c r="CO68" s="111">
        <f t="shared" ca="1" si="64"/>
        <v>0</v>
      </c>
      <c r="CP68" s="111">
        <f t="shared" ca="1" si="65"/>
        <v>1753980</v>
      </c>
      <c r="CQ68" s="111">
        <f t="shared" ca="1" si="66"/>
        <v>817470</v>
      </c>
      <c r="CR68" s="111">
        <f t="shared" ca="1" si="67"/>
        <v>837930</v>
      </c>
      <c r="CS68" s="111">
        <f t="shared" ca="1" si="68"/>
        <v>1220960</v>
      </c>
      <c r="CT68" s="111">
        <f t="shared" ca="1" si="69"/>
        <v>1239014.3999999999</v>
      </c>
      <c r="CU68" s="111">
        <f t="shared" ca="1" si="70"/>
        <v>0</v>
      </c>
      <c r="CV68" s="111">
        <f t="shared" ca="1" si="71"/>
        <v>0</v>
      </c>
      <c r="CW68" s="111">
        <f t="shared" ca="1" si="72"/>
        <v>0</v>
      </c>
      <c r="CX68" s="111">
        <f t="shared" ca="1" si="73"/>
        <v>0</v>
      </c>
      <c r="CY68" s="111">
        <f t="shared" ca="1" si="74"/>
        <v>0</v>
      </c>
      <c r="CZ68" s="111">
        <f t="shared" ca="1" si="75"/>
        <v>0</v>
      </c>
      <c r="DA68" s="111">
        <f t="shared" ca="1" si="76"/>
        <v>0</v>
      </c>
      <c r="DB68" s="111">
        <f t="shared" ca="1" si="77"/>
        <v>0</v>
      </c>
      <c r="DC68" s="111">
        <f t="shared" ca="1" si="78"/>
        <v>0</v>
      </c>
      <c r="DD68" s="111">
        <f t="shared" ca="1" si="79"/>
        <v>0</v>
      </c>
      <c r="DE68" s="111">
        <f t="shared" ca="1" si="80"/>
        <v>0</v>
      </c>
      <c r="DF68" s="111">
        <f t="shared" ca="1" si="81"/>
        <v>0</v>
      </c>
      <c r="DG68" s="111">
        <f t="shared" ca="1" si="82"/>
        <v>0</v>
      </c>
      <c r="DH68" s="111">
        <f t="shared" ca="1" si="83"/>
        <v>0</v>
      </c>
      <c r="DI68" s="111">
        <f t="shared" ca="1" si="84"/>
        <v>0</v>
      </c>
      <c r="DJ68" s="111">
        <f t="shared" ca="1" si="85"/>
        <v>0</v>
      </c>
      <c r="DK68" s="111">
        <f t="shared" ca="1" si="86"/>
        <v>0</v>
      </c>
      <c r="DL68" s="111">
        <f t="shared" ca="1" si="87"/>
        <v>0</v>
      </c>
      <c r="DM68" s="111">
        <f t="shared" ca="1" si="88"/>
        <v>0</v>
      </c>
      <c r="DN68" s="111">
        <f t="shared" ca="1" si="89"/>
        <v>0</v>
      </c>
      <c r="DO68" s="111">
        <f t="shared" ca="1" si="90"/>
        <v>0</v>
      </c>
      <c r="DP68" s="111">
        <f t="shared" ca="1" si="91"/>
        <v>0</v>
      </c>
      <c r="DQ68" s="111">
        <f t="shared" ca="1" si="92"/>
        <v>0</v>
      </c>
      <c r="DR68" s="111">
        <f t="shared" ca="1" si="93"/>
        <v>0</v>
      </c>
      <c r="DS68" s="102">
        <f t="shared" ca="1" si="94"/>
        <v>0</v>
      </c>
      <c r="DT68" s="113">
        <f t="shared" ca="1" si="49"/>
        <v>49.86455223880597</v>
      </c>
      <c r="DU68" s="114">
        <f t="shared" ca="1" si="50"/>
        <v>47.412500000000001</v>
      </c>
    </row>
    <row r="69" spans="1:125">
      <c r="A69" s="21"/>
      <c r="C69" s="47"/>
      <c r="F69" s="45"/>
      <c r="G69" s="21"/>
      <c r="I69" s="20">
        <v>21</v>
      </c>
      <c r="J69" s="20">
        <v>4</v>
      </c>
      <c r="K69" s="20">
        <v>5</v>
      </c>
      <c r="L69" s="20">
        <v>1</v>
      </c>
      <c r="M69" s="20">
        <v>31</v>
      </c>
      <c r="O69" s="84">
        <v>38718</v>
      </c>
      <c r="P69" s="85">
        <f t="shared" si="43"/>
        <v>0</v>
      </c>
      <c r="Q69" s="85">
        <f t="shared" ca="1" si="44"/>
        <v>0</v>
      </c>
      <c r="R69" s="85">
        <f t="shared" ca="1" si="100"/>
        <v>0</v>
      </c>
      <c r="S69" s="85">
        <f t="shared" ca="1" si="100"/>
        <v>0</v>
      </c>
      <c r="T69" s="85">
        <f t="shared" ca="1" si="100"/>
        <v>37200</v>
      </c>
      <c r="U69" s="85">
        <f t="shared" ca="1" si="100"/>
        <v>18600</v>
      </c>
      <c r="V69" s="85">
        <f t="shared" ca="1" si="100"/>
        <v>18600</v>
      </c>
      <c r="W69" s="86">
        <f t="shared" ref="W69:W100" ca="1" si="103">IF(AND($O69&gt;=OFFSET($E$5,W$3,0),$O69&lt;=OFFSET($F$5,W$3,0)),OFFSET($C$5,W$3,0)*W$2*($I69+$J69),0)</f>
        <v>0</v>
      </c>
      <c r="X69" s="86">
        <f t="shared" ca="1" si="102"/>
        <v>0</v>
      </c>
      <c r="Y69" s="86">
        <f t="shared" ca="1" si="102"/>
        <v>0</v>
      </c>
      <c r="Z69" s="86">
        <f t="shared" ca="1" si="102"/>
        <v>0</v>
      </c>
      <c r="AA69" s="86">
        <f t="shared" ca="1" si="102"/>
        <v>0</v>
      </c>
      <c r="AB69" s="86">
        <f t="shared" ca="1" si="102"/>
        <v>0</v>
      </c>
      <c r="AC69" s="86">
        <f t="shared" ca="1" si="102"/>
        <v>0</v>
      </c>
      <c r="AD69" s="86">
        <f t="shared" ca="1" si="102"/>
        <v>0</v>
      </c>
      <c r="AE69" s="86">
        <f t="shared" ca="1" si="102"/>
        <v>0</v>
      </c>
      <c r="AF69" s="86">
        <f t="shared" ca="1" si="102"/>
        <v>0</v>
      </c>
      <c r="AG69" s="86">
        <f t="shared" ca="1" si="102"/>
        <v>0</v>
      </c>
      <c r="AH69" s="86">
        <f t="shared" ca="1" si="102"/>
        <v>0</v>
      </c>
      <c r="AI69" s="86">
        <f t="shared" ca="1" si="102"/>
        <v>0</v>
      </c>
      <c r="AJ69" s="86">
        <f t="shared" ca="1" si="102"/>
        <v>0</v>
      </c>
      <c r="AK69" s="86">
        <f t="shared" ca="1" si="102"/>
        <v>0</v>
      </c>
      <c r="AL69" s="86">
        <f t="shared" ca="1" si="102"/>
        <v>0</v>
      </c>
      <c r="AM69" s="86">
        <f t="shared" ca="1" si="102"/>
        <v>0</v>
      </c>
      <c r="AN69" s="86">
        <f t="shared" ca="1" si="102"/>
        <v>0</v>
      </c>
      <c r="AO69" s="86">
        <f t="shared" ca="1" si="102"/>
        <v>0</v>
      </c>
      <c r="AP69" s="86">
        <f t="shared" ca="1" si="102"/>
        <v>0</v>
      </c>
      <c r="AQ69" s="86">
        <f t="shared" ca="1" si="102"/>
        <v>0</v>
      </c>
      <c r="AR69" s="86">
        <f t="shared" ca="1" si="102"/>
        <v>0</v>
      </c>
      <c r="AS69" s="86">
        <f t="shared" ca="1" si="102"/>
        <v>0</v>
      </c>
      <c r="AT69" s="86">
        <f t="shared" ca="1" si="46"/>
        <v>0</v>
      </c>
      <c r="AU69" s="86">
        <f t="shared" ca="1" si="46"/>
        <v>0</v>
      </c>
      <c r="AV69" s="86">
        <f t="shared" ca="1" si="46"/>
        <v>0</v>
      </c>
      <c r="AW69" s="87">
        <f ca="1">IF(AND($O69&gt;=OFFSET($E$5,AW$3,0),$O69&lt;=OFFSET($F$5,AW$3,0)),OFFSET($C$5,AW$3,0)*(AW$2*($I69+$J69)+24*($K69+$L69)),0)</f>
        <v>0</v>
      </c>
      <c r="AX69" s="101">
        <f t="shared" ref="AX69:AX100" ca="1" si="104">SUM(P69:AS69)</f>
        <v>74400</v>
      </c>
      <c r="AY69" s="102">
        <f t="shared" ref="AY69:AY100" ca="1" si="105">SUM(P69:V69)+SUM(AT69:AW69)</f>
        <v>74400</v>
      </c>
      <c r="BA69" s="84">
        <v>38718</v>
      </c>
      <c r="BB69" s="105">
        <f t="shared" si="47"/>
        <v>0</v>
      </c>
      <c r="BC69" s="105">
        <f t="shared" ref="BC69:BC100" ca="1" si="106">IF(AND($BA69&gt;=OFFSET($E$5,BC$3,0),$BA69&lt;=OFFSET($F$5,BC$3,0)),OFFSET($D$5,BC$3,0),0)</f>
        <v>0</v>
      </c>
      <c r="BD69" s="105">
        <f t="shared" ca="1" si="101"/>
        <v>0</v>
      </c>
      <c r="BE69" s="105">
        <f t="shared" ca="1" si="101"/>
        <v>0</v>
      </c>
      <c r="BF69" s="105">
        <f t="shared" ca="1" si="101"/>
        <v>47.15</v>
      </c>
      <c r="BG69" s="105">
        <f t="shared" ca="1" si="101"/>
        <v>43.95</v>
      </c>
      <c r="BH69" s="105">
        <f t="shared" ca="1" si="101"/>
        <v>45.05</v>
      </c>
      <c r="BI69" s="105">
        <f t="shared" ca="1" si="101"/>
        <v>0</v>
      </c>
      <c r="BJ69" s="105">
        <f t="shared" ca="1" si="101"/>
        <v>0</v>
      </c>
      <c r="BK69" s="105">
        <f t="shared" ref="BK69:CI70" ca="1" si="107">IF(AND($BA69&gt;=OFFSET($E$5,BK$3,0),$BA69&lt;=OFFSET($F$5,BK$3,0)),OFFSET($D$5,BK$3,0),0)</f>
        <v>0</v>
      </c>
      <c r="BL69" s="105">
        <f t="shared" ca="1" si="107"/>
        <v>0</v>
      </c>
      <c r="BM69" s="105">
        <f t="shared" ca="1" si="107"/>
        <v>0</v>
      </c>
      <c r="BN69" s="105">
        <f t="shared" ca="1" si="107"/>
        <v>0</v>
      </c>
      <c r="BO69" s="105">
        <f t="shared" ca="1" si="107"/>
        <v>0</v>
      </c>
      <c r="BP69" s="105">
        <f t="shared" ca="1" si="107"/>
        <v>0</v>
      </c>
      <c r="BQ69" s="105">
        <f t="shared" ca="1" si="107"/>
        <v>0</v>
      </c>
      <c r="BR69" s="105">
        <f t="shared" ca="1" si="107"/>
        <v>0</v>
      </c>
      <c r="BS69" s="105">
        <f t="shared" ca="1" si="107"/>
        <v>0</v>
      </c>
      <c r="BT69" s="105">
        <f t="shared" ca="1" si="107"/>
        <v>0</v>
      </c>
      <c r="BU69" s="105">
        <f t="shared" ca="1" si="107"/>
        <v>0</v>
      </c>
      <c r="BV69" s="105">
        <f t="shared" ca="1" si="107"/>
        <v>0</v>
      </c>
      <c r="BW69" s="105">
        <f t="shared" ca="1" si="107"/>
        <v>0</v>
      </c>
      <c r="BX69" s="105">
        <f t="shared" ca="1" si="107"/>
        <v>0</v>
      </c>
      <c r="BY69" s="105">
        <f t="shared" ca="1" si="107"/>
        <v>0</v>
      </c>
      <c r="BZ69" s="105">
        <f t="shared" ca="1" si="107"/>
        <v>0</v>
      </c>
      <c r="CA69" s="105">
        <f t="shared" ca="1" si="107"/>
        <v>0</v>
      </c>
      <c r="CB69" s="105">
        <f t="shared" ca="1" si="107"/>
        <v>0</v>
      </c>
      <c r="CC69" s="105">
        <f t="shared" ca="1" si="107"/>
        <v>0</v>
      </c>
      <c r="CD69" s="105">
        <f t="shared" ca="1" si="107"/>
        <v>0</v>
      </c>
      <c r="CE69" s="105">
        <f t="shared" ca="1" si="107"/>
        <v>0</v>
      </c>
      <c r="CF69" s="105">
        <f t="shared" ca="1" si="107"/>
        <v>0</v>
      </c>
      <c r="CG69" s="105">
        <f t="shared" ca="1" si="107"/>
        <v>0</v>
      </c>
      <c r="CH69" s="105">
        <f t="shared" ca="1" si="107"/>
        <v>0</v>
      </c>
      <c r="CI69" s="105">
        <f t="shared" ca="1" si="107"/>
        <v>0</v>
      </c>
      <c r="CK69" s="84">
        <v>38718</v>
      </c>
      <c r="CL69" s="111">
        <f t="shared" ref="CL69:CL100" si="108">BB69*P69</f>
        <v>0</v>
      </c>
      <c r="CM69" s="111">
        <f t="shared" ref="CM69:CM100" ca="1" si="109">BC69*Q69</f>
        <v>0</v>
      </c>
      <c r="CN69" s="111">
        <f t="shared" ref="CN69:CN100" ca="1" si="110">BD69*R69</f>
        <v>0</v>
      </c>
      <c r="CO69" s="111">
        <f t="shared" ref="CO69:CO100" ca="1" si="111">BE69*S69</f>
        <v>0</v>
      </c>
      <c r="CP69" s="111">
        <f t="shared" ref="CP69:CP100" ca="1" si="112">BF69*T69</f>
        <v>1753980</v>
      </c>
      <c r="CQ69" s="111">
        <f t="shared" ref="CQ69:CQ100" ca="1" si="113">BG69*U69</f>
        <v>817470</v>
      </c>
      <c r="CR69" s="111">
        <f t="shared" ref="CR69:CR100" ca="1" si="114">BH69*V69</f>
        <v>837930</v>
      </c>
      <c r="CS69" s="111">
        <f t="shared" ref="CS69:CS100" ca="1" si="115">BI69*W69</f>
        <v>0</v>
      </c>
      <c r="CT69" s="111">
        <f t="shared" ref="CT69:CT100" ca="1" si="116">BJ69*X69</f>
        <v>0</v>
      </c>
      <c r="CU69" s="111">
        <f t="shared" ref="CU69:CU100" ca="1" si="117">BK69*Y69</f>
        <v>0</v>
      </c>
      <c r="CV69" s="111">
        <f t="shared" ref="CV69:CV100" ca="1" si="118">BL69*Z69</f>
        <v>0</v>
      </c>
      <c r="CW69" s="111">
        <f t="shared" ref="CW69:CW100" ca="1" si="119">BM69*AA69</f>
        <v>0</v>
      </c>
      <c r="CX69" s="111">
        <f t="shared" ref="CX69:CX100" ca="1" si="120">BN69*AB69</f>
        <v>0</v>
      </c>
      <c r="CY69" s="111">
        <f t="shared" ref="CY69:CY100" ca="1" si="121">BO69*AC69</f>
        <v>0</v>
      </c>
      <c r="CZ69" s="111">
        <f t="shared" ref="CZ69:CZ100" ca="1" si="122">BP69*AD69</f>
        <v>0</v>
      </c>
      <c r="DA69" s="111">
        <f t="shared" ref="DA69:DA100" ca="1" si="123">BQ69*AE69</f>
        <v>0</v>
      </c>
      <c r="DB69" s="111">
        <f t="shared" ref="DB69:DB100" ca="1" si="124">BR69*AF69</f>
        <v>0</v>
      </c>
      <c r="DC69" s="111">
        <f t="shared" ref="DC69:DC100" ca="1" si="125">BS69*AG69</f>
        <v>0</v>
      </c>
      <c r="DD69" s="111">
        <f t="shared" ref="DD69:DD100" ca="1" si="126">BT69*AH69</f>
        <v>0</v>
      </c>
      <c r="DE69" s="111">
        <f t="shared" ref="DE69:DE100" ca="1" si="127">BU69*AI69</f>
        <v>0</v>
      </c>
      <c r="DF69" s="111">
        <f t="shared" ref="DF69:DF100" ca="1" si="128">BV69*AJ69</f>
        <v>0</v>
      </c>
      <c r="DG69" s="111">
        <f t="shared" ref="DG69:DG100" ca="1" si="129">BW69*AK69</f>
        <v>0</v>
      </c>
      <c r="DH69" s="111">
        <f t="shared" ref="DH69:DH100" ca="1" si="130">BX69*AL69</f>
        <v>0</v>
      </c>
      <c r="DI69" s="111">
        <f t="shared" ref="DI69:DI100" ca="1" si="131">BY69*AM69</f>
        <v>0</v>
      </c>
      <c r="DJ69" s="111">
        <f t="shared" ref="DJ69:DJ100" ca="1" si="132">BZ69*AN69</f>
        <v>0</v>
      </c>
      <c r="DK69" s="111">
        <f t="shared" ref="DK69:DK100" ca="1" si="133">CA69*AO69</f>
        <v>0</v>
      </c>
      <c r="DL69" s="111">
        <f t="shared" ref="DL69:DL100" ca="1" si="134">CB69*AP69</f>
        <v>0</v>
      </c>
      <c r="DM69" s="111">
        <f t="shared" ref="DM69:DM100" ca="1" si="135">CC69*AQ69</f>
        <v>0</v>
      </c>
      <c r="DN69" s="111">
        <f t="shared" ref="DN69:DN100" ca="1" si="136">CD69*AR69</f>
        <v>0</v>
      </c>
      <c r="DO69" s="111">
        <f t="shared" ref="DO69:DO100" ca="1" si="137">CE69*AS69</f>
        <v>0</v>
      </c>
      <c r="DP69" s="111">
        <f t="shared" ref="DP69:DP100" ca="1" si="138">CF69*AT69</f>
        <v>0</v>
      </c>
      <c r="DQ69" s="111">
        <f t="shared" ref="DQ69:DQ100" ca="1" si="139">CG69*AU69</f>
        <v>0</v>
      </c>
      <c r="DR69" s="111">
        <f t="shared" ref="DR69:DR100" ca="1" si="140">CH69*AV69</f>
        <v>0</v>
      </c>
      <c r="DS69" s="102">
        <f t="shared" ref="DS69:DS100" ca="1" si="141">CI69*AW69</f>
        <v>0</v>
      </c>
      <c r="DT69" s="113">
        <f t="shared" ca="1" si="49"/>
        <v>45.825000000000003</v>
      </c>
      <c r="DU69" s="114">
        <f t="shared" ca="1" si="50"/>
        <v>45.825000000000003</v>
      </c>
    </row>
    <row r="70" spans="1:125">
      <c r="A70" s="21"/>
      <c r="C70" s="47"/>
      <c r="F70" s="45"/>
      <c r="G70" s="21"/>
      <c r="I70" s="20">
        <v>20</v>
      </c>
      <c r="J70" s="20">
        <v>4</v>
      </c>
      <c r="K70" s="20">
        <v>4</v>
      </c>
      <c r="L70" s="20">
        <v>0</v>
      </c>
      <c r="M70" s="20">
        <v>28</v>
      </c>
      <c r="O70" s="84">
        <v>38749</v>
      </c>
      <c r="P70" s="85">
        <f t="shared" ref="P70:P133" si="142">IF(AND(O70&gt;=$E$5,O70&lt;=$F$5),$C$5*P$2*$M70,0)</f>
        <v>0</v>
      </c>
      <c r="Q70" s="85">
        <f t="shared" ref="Q70:V133" ca="1" si="143">IF(AND($O70&gt;=OFFSET($E$5,Q$3,0),$O70&lt;=OFFSET($F$5,Q$3,0)),OFFSET($C$5,Q$3,0)*Q$2*$M70,0)</f>
        <v>0</v>
      </c>
      <c r="R70" s="85">
        <f t="shared" ca="1" si="143"/>
        <v>0</v>
      </c>
      <c r="S70" s="85">
        <f t="shared" ca="1" si="143"/>
        <v>0</v>
      </c>
      <c r="T70" s="85">
        <f t="shared" ca="1" si="143"/>
        <v>33600</v>
      </c>
      <c r="U70" s="85">
        <f t="shared" ca="1" si="143"/>
        <v>16800</v>
      </c>
      <c r="V70" s="85">
        <f t="shared" ca="1" si="143"/>
        <v>16800</v>
      </c>
      <c r="W70" s="86">
        <f t="shared" ca="1" si="103"/>
        <v>0</v>
      </c>
      <c r="X70" s="86">
        <f t="shared" ref="X70:AL70" ca="1" si="144">IF(AND($O70&gt;=OFFSET($E$5,X$3,0),$O70&lt;=OFFSET($F$5,X$3,0)),OFFSET($C$5,X$3,0)*X$2*($I70+$J70),0)</f>
        <v>0</v>
      </c>
      <c r="Y70" s="86">
        <f t="shared" ca="1" si="144"/>
        <v>0</v>
      </c>
      <c r="Z70" s="86">
        <f t="shared" ca="1" si="144"/>
        <v>0</v>
      </c>
      <c r="AA70" s="86">
        <f t="shared" ca="1" si="144"/>
        <v>0</v>
      </c>
      <c r="AB70" s="86">
        <f t="shared" ca="1" si="144"/>
        <v>0</v>
      </c>
      <c r="AC70" s="86">
        <f t="shared" ca="1" si="144"/>
        <v>0</v>
      </c>
      <c r="AD70" s="86">
        <f t="shared" ca="1" si="144"/>
        <v>0</v>
      </c>
      <c r="AE70" s="86">
        <f t="shared" ca="1" si="144"/>
        <v>0</v>
      </c>
      <c r="AF70" s="86">
        <f t="shared" ca="1" si="144"/>
        <v>0</v>
      </c>
      <c r="AG70" s="86">
        <f t="shared" ca="1" si="144"/>
        <v>0</v>
      </c>
      <c r="AH70" s="86">
        <f t="shared" ca="1" si="144"/>
        <v>0</v>
      </c>
      <c r="AI70" s="86">
        <f t="shared" ca="1" si="144"/>
        <v>0</v>
      </c>
      <c r="AJ70" s="86">
        <f t="shared" ca="1" si="144"/>
        <v>0</v>
      </c>
      <c r="AK70" s="86">
        <f t="shared" ca="1" si="144"/>
        <v>0</v>
      </c>
      <c r="AL70" s="86">
        <f t="shared" ca="1" si="144"/>
        <v>0</v>
      </c>
      <c r="AM70" s="86">
        <f t="shared" ca="1" si="102"/>
        <v>0</v>
      </c>
      <c r="AN70" s="86">
        <f t="shared" ca="1" si="102"/>
        <v>0</v>
      </c>
      <c r="AO70" s="86">
        <f t="shared" ca="1" si="102"/>
        <v>0</v>
      </c>
      <c r="AP70" s="86">
        <f t="shared" ca="1" si="102"/>
        <v>0</v>
      </c>
      <c r="AQ70" s="86">
        <f t="shared" ca="1" si="102"/>
        <v>0</v>
      </c>
      <c r="AR70" s="86">
        <f t="shared" ca="1" si="102"/>
        <v>0</v>
      </c>
      <c r="AS70" s="86">
        <f t="shared" ca="1" si="102"/>
        <v>0</v>
      </c>
      <c r="AT70" s="86">
        <f t="shared" ref="AT70:AW133" ca="1" si="145">IF(AND($O70&gt;=OFFSET($E$5,AT$3,0),$O70&lt;=OFFSET($F$5,AT$3,0)),OFFSET($C$5,AT$3,0)*(AT$2*($I70+$J70)+24*($K70+$L70)),0)</f>
        <v>0</v>
      </c>
      <c r="AU70" s="86">
        <f t="shared" ca="1" si="145"/>
        <v>0</v>
      </c>
      <c r="AV70" s="86">
        <f t="shared" ca="1" si="145"/>
        <v>0</v>
      </c>
      <c r="AW70" s="87">
        <f t="shared" ca="1" si="145"/>
        <v>0</v>
      </c>
      <c r="AX70" s="101">
        <f t="shared" ca="1" si="104"/>
        <v>67200</v>
      </c>
      <c r="AY70" s="102">
        <f t="shared" ca="1" si="105"/>
        <v>67200</v>
      </c>
      <c r="BA70" s="84">
        <v>38749</v>
      </c>
      <c r="BB70" s="105">
        <f t="shared" ref="BB70:BB133" si="146">IF(AND(BA70&gt;=$E$5,BA70&lt;=$F$5),$D$5,0)</f>
        <v>0</v>
      </c>
      <c r="BC70" s="105">
        <f t="shared" ca="1" si="106"/>
        <v>0</v>
      </c>
      <c r="BD70" s="105">
        <f t="shared" ref="BD70:BR70" ca="1" si="147">IF(AND($BA70&gt;=OFFSET($E$5,BD$3,0),$BA70&lt;=OFFSET($F$5,BD$3,0)),OFFSET($D$5,BD$3,0),0)</f>
        <v>0</v>
      </c>
      <c r="BE70" s="105">
        <f t="shared" ca="1" si="147"/>
        <v>0</v>
      </c>
      <c r="BF70" s="105">
        <f t="shared" ca="1" si="147"/>
        <v>47.15</v>
      </c>
      <c r="BG70" s="105">
        <f t="shared" ca="1" si="147"/>
        <v>43.95</v>
      </c>
      <c r="BH70" s="105">
        <f t="shared" ca="1" si="147"/>
        <v>45.05</v>
      </c>
      <c r="BI70" s="105">
        <f t="shared" ca="1" si="147"/>
        <v>0</v>
      </c>
      <c r="BJ70" s="105">
        <f t="shared" ca="1" si="147"/>
        <v>0</v>
      </c>
      <c r="BK70" s="105">
        <f t="shared" ca="1" si="147"/>
        <v>0</v>
      </c>
      <c r="BL70" s="105">
        <f t="shared" ca="1" si="147"/>
        <v>0</v>
      </c>
      <c r="BM70" s="105">
        <f t="shared" ca="1" si="147"/>
        <v>0</v>
      </c>
      <c r="BN70" s="105">
        <f t="shared" ca="1" si="147"/>
        <v>0</v>
      </c>
      <c r="BO70" s="105">
        <f t="shared" ca="1" si="147"/>
        <v>0</v>
      </c>
      <c r="BP70" s="105">
        <f t="shared" ca="1" si="147"/>
        <v>0</v>
      </c>
      <c r="BQ70" s="105">
        <f t="shared" ca="1" si="147"/>
        <v>0</v>
      </c>
      <c r="BR70" s="105">
        <f t="shared" ca="1" si="147"/>
        <v>0</v>
      </c>
      <c r="BS70" s="105">
        <f t="shared" ca="1" si="107"/>
        <v>0</v>
      </c>
      <c r="BT70" s="105">
        <f t="shared" ca="1" si="107"/>
        <v>0</v>
      </c>
      <c r="BU70" s="105">
        <f t="shared" ca="1" si="107"/>
        <v>0</v>
      </c>
      <c r="BV70" s="105">
        <f t="shared" ca="1" si="107"/>
        <v>0</v>
      </c>
      <c r="BW70" s="105">
        <f t="shared" ca="1" si="107"/>
        <v>0</v>
      </c>
      <c r="BX70" s="105">
        <f t="shared" ca="1" si="107"/>
        <v>0</v>
      </c>
      <c r="BY70" s="105">
        <f t="shared" ca="1" si="107"/>
        <v>0</v>
      </c>
      <c r="BZ70" s="105">
        <f t="shared" ca="1" si="107"/>
        <v>0</v>
      </c>
      <c r="CA70" s="105">
        <f t="shared" ca="1" si="107"/>
        <v>0</v>
      </c>
      <c r="CB70" s="105">
        <f t="shared" ca="1" si="107"/>
        <v>0</v>
      </c>
      <c r="CC70" s="105">
        <f t="shared" ca="1" si="107"/>
        <v>0</v>
      </c>
      <c r="CD70" s="105">
        <f t="shared" ca="1" si="107"/>
        <v>0</v>
      </c>
      <c r="CE70" s="105">
        <f t="shared" ca="1" si="107"/>
        <v>0</v>
      </c>
      <c r="CF70" s="105">
        <f t="shared" ca="1" si="107"/>
        <v>0</v>
      </c>
      <c r="CG70" s="105">
        <f t="shared" ca="1" si="107"/>
        <v>0</v>
      </c>
      <c r="CH70" s="105">
        <f t="shared" ca="1" si="107"/>
        <v>0</v>
      </c>
      <c r="CI70" s="105">
        <f t="shared" ca="1" si="107"/>
        <v>0</v>
      </c>
      <c r="CK70" s="84">
        <v>38749</v>
      </c>
      <c r="CL70" s="111">
        <f t="shared" si="108"/>
        <v>0</v>
      </c>
      <c r="CM70" s="111">
        <f t="shared" ca="1" si="109"/>
        <v>0</v>
      </c>
      <c r="CN70" s="111">
        <f t="shared" ca="1" si="110"/>
        <v>0</v>
      </c>
      <c r="CO70" s="111">
        <f t="shared" ca="1" si="111"/>
        <v>0</v>
      </c>
      <c r="CP70" s="111">
        <f t="shared" ca="1" si="112"/>
        <v>1584240</v>
      </c>
      <c r="CQ70" s="111">
        <f t="shared" ca="1" si="113"/>
        <v>738360</v>
      </c>
      <c r="CR70" s="111">
        <f t="shared" ca="1" si="114"/>
        <v>756840</v>
      </c>
      <c r="CS70" s="111">
        <f t="shared" ca="1" si="115"/>
        <v>0</v>
      </c>
      <c r="CT70" s="111">
        <f t="shared" ca="1" si="116"/>
        <v>0</v>
      </c>
      <c r="CU70" s="111">
        <f t="shared" ca="1" si="117"/>
        <v>0</v>
      </c>
      <c r="CV70" s="111">
        <f t="shared" ca="1" si="118"/>
        <v>0</v>
      </c>
      <c r="CW70" s="111">
        <f t="shared" ca="1" si="119"/>
        <v>0</v>
      </c>
      <c r="CX70" s="111">
        <f t="shared" ca="1" si="120"/>
        <v>0</v>
      </c>
      <c r="CY70" s="111">
        <f t="shared" ca="1" si="121"/>
        <v>0</v>
      </c>
      <c r="CZ70" s="111">
        <f t="shared" ca="1" si="122"/>
        <v>0</v>
      </c>
      <c r="DA70" s="111">
        <f t="shared" ca="1" si="123"/>
        <v>0</v>
      </c>
      <c r="DB70" s="111">
        <f t="shared" ca="1" si="124"/>
        <v>0</v>
      </c>
      <c r="DC70" s="111">
        <f t="shared" ca="1" si="125"/>
        <v>0</v>
      </c>
      <c r="DD70" s="111">
        <f t="shared" ca="1" si="126"/>
        <v>0</v>
      </c>
      <c r="DE70" s="111">
        <f t="shared" ca="1" si="127"/>
        <v>0</v>
      </c>
      <c r="DF70" s="111">
        <f t="shared" ca="1" si="128"/>
        <v>0</v>
      </c>
      <c r="DG70" s="111">
        <f t="shared" ca="1" si="129"/>
        <v>0</v>
      </c>
      <c r="DH70" s="111">
        <f t="shared" ca="1" si="130"/>
        <v>0</v>
      </c>
      <c r="DI70" s="111">
        <f t="shared" ca="1" si="131"/>
        <v>0</v>
      </c>
      <c r="DJ70" s="111">
        <f t="shared" ca="1" si="132"/>
        <v>0</v>
      </c>
      <c r="DK70" s="111">
        <f t="shared" ca="1" si="133"/>
        <v>0</v>
      </c>
      <c r="DL70" s="111">
        <f t="shared" ca="1" si="134"/>
        <v>0</v>
      </c>
      <c r="DM70" s="111">
        <f t="shared" ca="1" si="135"/>
        <v>0</v>
      </c>
      <c r="DN70" s="111">
        <f t="shared" ca="1" si="136"/>
        <v>0</v>
      </c>
      <c r="DO70" s="111">
        <f t="shared" ca="1" si="137"/>
        <v>0</v>
      </c>
      <c r="DP70" s="111">
        <f t="shared" ca="1" si="138"/>
        <v>0</v>
      </c>
      <c r="DQ70" s="111">
        <f t="shared" ca="1" si="139"/>
        <v>0</v>
      </c>
      <c r="DR70" s="111">
        <f t="shared" ca="1" si="140"/>
        <v>0</v>
      </c>
      <c r="DS70" s="102">
        <f t="shared" ca="1" si="141"/>
        <v>0</v>
      </c>
      <c r="DT70" s="113">
        <f t="shared" ref="DT70:DT133" ca="1" si="148">SUM(CL70:DO70)/AX70</f>
        <v>45.825000000000003</v>
      </c>
      <c r="DU70" s="114">
        <f t="shared" ref="DU70:DU133" ca="1" si="149">(SUM(CL70:CR70)+SUM(DP70:DS70))/AY70</f>
        <v>45.825000000000003</v>
      </c>
    </row>
    <row r="71" spans="1:125">
      <c r="A71" s="21"/>
      <c r="C71" s="47"/>
      <c r="F71" s="45"/>
      <c r="G71" s="21"/>
      <c r="I71" s="20">
        <v>23</v>
      </c>
      <c r="J71" s="20">
        <v>4</v>
      </c>
      <c r="K71" s="20">
        <v>4</v>
      </c>
      <c r="L71" s="20">
        <v>0</v>
      </c>
      <c r="M71" s="20">
        <v>31</v>
      </c>
      <c r="O71" s="84">
        <v>38777</v>
      </c>
      <c r="P71" s="85">
        <f t="shared" si="142"/>
        <v>0</v>
      </c>
      <c r="Q71" s="85">
        <f t="shared" ca="1" si="143"/>
        <v>0</v>
      </c>
      <c r="R71" s="85">
        <f t="shared" ca="1" si="143"/>
        <v>0</v>
      </c>
      <c r="S71" s="85">
        <f t="shared" ca="1" si="143"/>
        <v>0</v>
      </c>
      <c r="T71" s="85">
        <f t="shared" ca="1" si="143"/>
        <v>37200</v>
      </c>
      <c r="U71" s="85">
        <f t="shared" ca="1" si="143"/>
        <v>18600</v>
      </c>
      <c r="V71" s="85">
        <f t="shared" ca="1" si="143"/>
        <v>18600</v>
      </c>
      <c r="W71" s="86">
        <f t="shared" ca="1" si="103"/>
        <v>0</v>
      </c>
      <c r="X71" s="86">
        <f t="shared" ca="1" si="102"/>
        <v>0</v>
      </c>
      <c r="Y71" s="86">
        <f t="shared" ca="1" si="102"/>
        <v>0</v>
      </c>
      <c r="Z71" s="86">
        <f t="shared" ca="1" si="102"/>
        <v>0</v>
      </c>
      <c r="AA71" s="86">
        <f t="shared" ca="1" si="102"/>
        <v>0</v>
      </c>
      <c r="AB71" s="86">
        <f t="shared" ca="1" si="102"/>
        <v>0</v>
      </c>
      <c r="AC71" s="86">
        <f t="shared" ca="1" si="102"/>
        <v>0</v>
      </c>
      <c r="AD71" s="86">
        <f t="shared" ca="1" si="102"/>
        <v>0</v>
      </c>
      <c r="AE71" s="86">
        <f t="shared" ca="1" si="102"/>
        <v>0</v>
      </c>
      <c r="AF71" s="86">
        <f t="shared" ca="1" si="102"/>
        <v>0</v>
      </c>
      <c r="AG71" s="86">
        <f t="shared" ca="1" si="102"/>
        <v>0</v>
      </c>
      <c r="AH71" s="86">
        <f t="shared" ca="1" si="102"/>
        <v>0</v>
      </c>
      <c r="AI71" s="86">
        <f t="shared" ca="1" si="102"/>
        <v>0</v>
      </c>
      <c r="AJ71" s="86">
        <f t="shared" ca="1" si="102"/>
        <v>0</v>
      </c>
      <c r="AK71" s="86">
        <f t="shared" ca="1" si="102"/>
        <v>0</v>
      </c>
      <c r="AL71" s="86">
        <f t="shared" ca="1" si="102"/>
        <v>0</v>
      </c>
      <c r="AM71" s="86">
        <f t="shared" ca="1" si="102"/>
        <v>0</v>
      </c>
      <c r="AN71" s="86">
        <f t="shared" ca="1" si="102"/>
        <v>0</v>
      </c>
      <c r="AO71" s="86">
        <f t="shared" ca="1" si="102"/>
        <v>0</v>
      </c>
      <c r="AP71" s="86">
        <f t="shared" ca="1" si="102"/>
        <v>0</v>
      </c>
      <c r="AQ71" s="86">
        <f t="shared" ca="1" si="102"/>
        <v>0</v>
      </c>
      <c r="AR71" s="86">
        <f t="shared" ca="1" si="102"/>
        <v>0</v>
      </c>
      <c r="AS71" s="86">
        <f t="shared" ca="1" si="102"/>
        <v>0</v>
      </c>
      <c r="AT71" s="86">
        <f t="shared" ca="1" si="145"/>
        <v>0</v>
      </c>
      <c r="AU71" s="86">
        <f t="shared" ca="1" si="145"/>
        <v>0</v>
      </c>
      <c r="AV71" s="86">
        <f t="shared" ca="1" si="145"/>
        <v>0</v>
      </c>
      <c r="AW71" s="87">
        <f t="shared" ca="1" si="145"/>
        <v>0</v>
      </c>
      <c r="AX71" s="101">
        <f t="shared" ca="1" si="104"/>
        <v>74400</v>
      </c>
      <c r="AY71" s="102">
        <f t="shared" ca="1" si="105"/>
        <v>74400</v>
      </c>
      <c r="BA71" s="84">
        <v>38777</v>
      </c>
      <c r="BB71" s="105">
        <f t="shared" si="146"/>
        <v>0</v>
      </c>
      <c r="BC71" s="105">
        <f t="shared" ca="1" si="106"/>
        <v>0</v>
      </c>
      <c r="BD71" s="105">
        <f t="shared" ref="BD71:CI78" ca="1" si="150">IF(AND($BA71&gt;=OFFSET($E$5,BD$3,0),$BA71&lt;=OFFSET($F$5,BD$3,0)),OFFSET($D$5,BD$3,0),0)</f>
        <v>0</v>
      </c>
      <c r="BE71" s="105">
        <f t="shared" ca="1" si="150"/>
        <v>0</v>
      </c>
      <c r="BF71" s="105">
        <f t="shared" ca="1" si="150"/>
        <v>47.15</v>
      </c>
      <c r="BG71" s="105">
        <f t="shared" ca="1" si="150"/>
        <v>43.95</v>
      </c>
      <c r="BH71" s="105">
        <f t="shared" ca="1" si="150"/>
        <v>45.05</v>
      </c>
      <c r="BI71" s="105">
        <f t="shared" ca="1" si="150"/>
        <v>0</v>
      </c>
      <c r="BJ71" s="105">
        <f t="shared" ca="1" si="150"/>
        <v>0</v>
      </c>
      <c r="BK71" s="105">
        <f t="shared" ca="1" si="150"/>
        <v>0</v>
      </c>
      <c r="BL71" s="105">
        <f t="shared" ca="1" si="150"/>
        <v>0</v>
      </c>
      <c r="BM71" s="105">
        <f t="shared" ca="1" si="150"/>
        <v>0</v>
      </c>
      <c r="BN71" s="105">
        <f t="shared" ca="1" si="150"/>
        <v>0</v>
      </c>
      <c r="BO71" s="105">
        <f t="shared" ca="1" si="150"/>
        <v>0</v>
      </c>
      <c r="BP71" s="105">
        <f t="shared" ca="1" si="150"/>
        <v>0</v>
      </c>
      <c r="BQ71" s="105">
        <f t="shared" ca="1" si="150"/>
        <v>0</v>
      </c>
      <c r="BR71" s="105">
        <f t="shared" ca="1" si="150"/>
        <v>0</v>
      </c>
      <c r="BS71" s="105">
        <f t="shared" ca="1" si="150"/>
        <v>0</v>
      </c>
      <c r="BT71" s="105">
        <f t="shared" ca="1" si="150"/>
        <v>0</v>
      </c>
      <c r="BU71" s="105">
        <f t="shared" ca="1" si="150"/>
        <v>0</v>
      </c>
      <c r="BV71" s="105">
        <f t="shared" ca="1" si="150"/>
        <v>0</v>
      </c>
      <c r="BW71" s="105">
        <f t="shared" ca="1" si="150"/>
        <v>0</v>
      </c>
      <c r="BX71" s="105">
        <f t="shared" ca="1" si="150"/>
        <v>0</v>
      </c>
      <c r="BY71" s="105">
        <f t="shared" ca="1" si="150"/>
        <v>0</v>
      </c>
      <c r="BZ71" s="105">
        <f t="shared" ca="1" si="150"/>
        <v>0</v>
      </c>
      <c r="CA71" s="105">
        <f t="shared" ca="1" si="150"/>
        <v>0</v>
      </c>
      <c r="CB71" s="105">
        <f t="shared" ca="1" si="150"/>
        <v>0</v>
      </c>
      <c r="CC71" s="105">
        <f t="shared" ca="1" si="150"/>
        <v>0</v>
      </c>
      <c r="CD71" s="105">
        <f t="shared" ca="1" si="150"/>
        <v>0</v>
      </c>
      <c r="CE71" s="105">
        <f t="shared" ca="1" si="150"/>
        <v>0</v>
      </c>
      <c r="CF71" s="105">
        <f t="shared" ca="1" si="150"/>
        <v>0</v>
      </c>
      <c r="CG71" s="105">
        <f t="shared" ca="1" si="150"/>
        <v>0</v>
      </c>
      <c r="CH71" s="105">
        <f t="shared" ca="1" si="150"/>
        <v>0</v>
      </c>
      <c r="CI71" s="105">
        <f t="shared" ca="1" si="150"/>
        <v>0</v>
      </c>
      <c r="CK71" s="84">
        <v>38777</v>
      </c>
      <c r="CL71" s="111">
        <f t="shared" si="108"/>
        <v>0</v>
      </c>
      <c r="CM71" s="111">
        <f t="shared" ca="1" si="109"/>
        <v>0</v>
      </c>
      <c r="CN71" s="111">
        <f t="shared" ca="1" si="110"/>
        <v>0</v>
      </c>
      <c r="CO71" s="111">
        <f t="shared" ca="1" si="111"/>
        <v>0</v>
      </c>
      <c r="CP71" s="111">
        <f t="shared" ca="1" si="112"/>
        <v>1753980</v>
      </c>
      <c r="CQ71" s="111">
        <f t="shared" ca="1" si="113"/>
        <v>817470</v>
      </c>
      <c r="CR71" s="111">
        <f t="shared" ca="1" si="114"/>
        <v>837930</v>
      </c>
      <c r="CS71" s="111">
        <f t="shared" ca="1" si="115"/>
        <v>0</v>
      </c>
      <c r="CT71" s="111">
        <f t="shared" ca="1" si="116"/>
        <v>0</v>
      </c>
      <c r="CU71" s="111">
        <f t="shared" ca="1" si="117"/>
        <v>0</v>
      </c>
      <c r="CV71" s="111">
        <f t="shared" ca="1" si="118"/>
        <v>0</v>
      </c>
      <c r="CW71" s="111">
        <f t="shared" ca="1" si="119"/>
        <v>0</v>
      </c>
      <c r="CX71" s="111">
        <f t="shared" ca="1" si="120"/>
        <v>0</v>
      </c>
      <c r="CY71" s="111">
        <f t="shared" ca="1" si="121"/>
        <v>0</v>
      </c>
      <c r="CZ71" s="111">
        <f t="shared" ca="1" si="122"/>
        <v>0</v>
      </c>
      <c r="DA71" s="111">
        <f t="shared" ca="1" si="123"/>
        <v>0</v>
      </c>
      <c r="DB71" s="111">
        <f t="shared" ca="1" si="124"/>
        <v>0</v>
      </c>
      <c r="DC71" s="111">
        <f t="shared" ca="1" si="125"/>
        <v>0</v>
      </c>
      <c r="DD71" s="111">
        <f t="shared" ca="1" si="126"/>
        <v>0</v>
      </c>
      <c r="DE71" s="111">
        <f t="shared" ca="1" si="127"/>
        <v>0</v>
      </c>
      <c r="DF71" s="111">
        <f t="shared" ca="1" si="128"/>
        <v>0</v>
      </c>
      <c r="DG71" s="111">
        <f t="shared" ca="1" si="129"/>
        <v>0</v>
      </c>
      <c r="DH71" s="111">
        <f t="shared" ca="1" si="130"/>
        <v>0</v>
      </c>
      <c r="DI71" s="111">
        <f t="shared" ca="1" si="131"/>
        <v>0</v>
      </c>
      <c r="DJ71" s="111">
        <f t="shared" ca="1" si="132"/>
        <v>0</v>
      </c>
      <c r="DK71" s="111">
        <f t="shared" ca="1" si="133"/>
        <v>0</v>
      </c>
      <c r="DL71" s="111">
        <f t="shared" ca="1" si="134"/>
        <v>0</v>
      </c>
      <c r="DM71" s="111">
        <f t="shared" ca="1" si="135"/>
        <v>0</v>
      </c>
      <c r="DN71" s="111">
        <f t="shared" ca="1" si="136"/>
        <v>0</v>
      </c>
      <c r="DO71" s="111">
        <f t="shared" ca="1" si="137"/>
        <v>0</v>
      </c>
      <c r="DP71" s="111">
        <f t="shared" ca="1" si="138"/>
        <v>0</v>
      </c>
      <c r="DQ71" s="111">
        <f t="shared" ca="1" si="139"/>
        <v>0</v>
      </c>
      <c r="DR71" s="111">
        <f t="shared" ca="1" si="140"/>
        <v>0</v>
      </c>
      <c r="DS71" s="102">
        <f t="shared" ca="1" si="141"/>
        <v>0</v>
      </c>
      <c r="DT71" s="113">
        <f t="shared" ca="1" si="148"/>
        <v>45.825000000000003</v>
      </c>
      <c r="DU71" s="114">
        <f t="shared" ca="1" si="149"/>
        <v>45.825000000000003</v>
      </c>
    </row>
    <row r="72" spans="1:125">
      <c r="A72" s="21"/>
      <c r="C72" s="47"/>
      <c r="F72" s="45"/>
      <c r="G72" s="21"/>
      <c r="I72" s="20">
        <v>20</v>
      </c>
      <c r="J72" s="20">
        <v>5</v>
      </c>
      <c r="K72" s="20">
        <v>5</v>
      </c>
      <c r="L72" s="20">
        <v>0</v>
      </c>
      <c r="M72" s="20">
        <v>30</v>
      </c>
      <c r="O72" s="84">
        <v>38808</v>
      </c>
      <c r="P72" s="85">
        <f t="shared" si="142"/>
        <v>0</v>
      </c>
      <c r="Q72" s="85">
        <f t="shared" ca="1" si="143"/>
        <v>0</v>
      </c>
      <c r="R72" s="85">
        <f t="shared" ca="1" si="143"/>
        <v>0</v>
      </c>
      <c r="S72" s="85">
        <f t="shared" ca="1" si="143"/>
        <v>0</v>
      </c>
      <c r="T72" s="85">
        <f t="shared" ca="1" si="143"/>
        <v>36000</v>
      </c>
      <c r="U72" s="85">
        <f t="shared" ca="1" si="143"/>
        <v>18000</v>
      </c>
      <c r="V72" s="85">
        <f t="shared" ca="1" si="143"/>
        <v>18000</v>
      </c>
      <c r="W72" s="86">
        <f t="shared" ca="1" si="103"/>
        <v>0</v>
      </c>
      <c r="X72" s="86">
        <f t="shared" ca="1" si="102"/>
        <v>0</v>
      </c>
      <c r="Y72" s="86">
        <f t="shared" ca="1" si="102"/>
        <v>0</v>
      </c>
      <c r="Z72" s="86">
        <f t="shared" ca="1" si="102"/>
        <v>0</v>
      </c>
      <c r="AA72" s="86">
        <f t="shared" ca="1" si="102"/>
        <v>0</v>
      </c>
      <c r="AB72" s="86">
        <f t="shared" ca="1" si="102"/>
        <v>0</v>
      </c>
      <c r="AC72" s="86">
        <f t="shared" ca="1" si="102"/>
        <v>0</v>
      </c>
      <c r="AD72" s="86">
        <f t="shared" ca="1" si="102"/>
        <v>0</v>
      </c>
      <c r="AE72" s="86">
        <f t="shared" ca="1" si="102"/>
        <v>0</v>
      </c>
      <c r="AF72" s="86">
        <f t="shared" ca="1" si="102"/>
        <v>0</v>
      </c>
      <c r="AG72" s="86">
        <f t="shared" ca="1" si="102"/>
        <v>0</v>
      </c>
      <c r="AH72" s="86">
        <f t="shared" ca="1" si="102"/>
        <v>0</v>
      </c>
      <c r="AI72" s="86">
        <f t="shared" ca="1" si="102"/>
        <v>0</v>
      </c>
      <c r="AJ72" s="86">
        <f t="shared" ca="1" si="102"/>
        <v>0</v>
      </c>
      <c r="AK72" s="86">
        <f t="shared" ca="1" si="102"/>
        <v>0</v>
      </c>
      <c r="AL72" s="86">
        <f t="shared" ca="1" si="102"/>
        <v>0</v>
      </c>
      <c r="AM72" s="86">
        <f t="shared" ca="1" si="102"/>
        <v>0</v>
      </c>
      <c r="AN72" s="86">
        <f t="shared" ca="1" si="102"/>
        <v>0</v>
      </c>
      <c r="AO72" s="86">
        <f t="shared" ca="1" si="102"/>
        <v>0</v>
      </c>
      <c r="AP72" s="86">
        <f t="shared" ca="1" si="102"/>
        <v>0</v>
      </c>
      <c r="AQ72" s="86">
        <f t="shared" ca="1" si="102"/>
        <v>0</v>
      </c>
      <c r="AR72" s="86">
        <f t="shared" ca="1" si="102"/>
        <v>0</v>
      </c>
      <c r="AS72" s="86">
        <f t="shared" ca="1" si="102"/>
        <v>0</v>
      </c>
      <c r="AT72" s="86">
        <f t="shared" ca="1" si="145"/>
        <v>0</v>
      </c>
      <c r="AU72" s="86">
        <f t="shared" ca="1" si="145"/>
        <v>0</v>
      </c>
      <c r="AV72" s="86">
        <f t="shared" ca="1" si="145"/>
        <v>0</v>
      </c>
      <c r="AW72" s="87">
        <f t="shared" ca="1" si="145"/>
        <v>0</v>
      </c>
      <c r="AX72" s="101">
        <f t="shared" ca="1" si="104"/>
        <v>72000</v>
      </c>
      <c r="AY72" s="102">
        <f t="shared" ca="1" si="105"/>
        <v>72000</v>
      </c>
      <c r="BA72" s="84">
        <v>38808</v>
      </c>
      <c r="BB72" s="105">
        <f t="shared" si="146"/>
        <v>0</v>
      </c>
      <c r="BC72" s="105">
        <f t="shared" ca="1" si="106"/>
        <v>0</v>
      </c>
      <c r="BD72" s="105">
        <f t="shared" ca="1" si="150"/>
        <v>0</v>
      </c>
      <c r="BE72" s="105">
        <f t="shared" ca="1" si="150"/>
        <v>0</v>
      </c>
      <c r="BF72" s="105">
        <f t="shared" ca="1" si="150"/>
        <v>47.15</v>
      </c>
      <c r="BG72" s="105">
        <f t="shared" ca="1" si="150"/>
        <v>43.95</v>
      </c>
      <c r="BH72" s="105">
        <f t="shared" ca="1" si="150"/>
        <v>45.05</v>
      </c>
      <c r="BI72" s="105">
        <f t="shared" ca="1" si="150"/>
        <v>0</v>
      </c>
      <c r="BJ72" s="105">
        <f t="shared" ca="1" si="150"/>
        <v>0</v>
      </c>
      <c r="BK72" s="105">
        <f t="shared" ca="1" si="150"/>
        <v>0</v>
      </c>
      <c r="BL72" s="105">
        <f t="shared" ca="1" si="150"/>
        <v>0</v>
      </c>
      <c r="BM72" s="105">
        <f t="shared" ca="1" si="150"/>
        <v>0</v>
      </c>
      <c r="BN72" s="105">
        <f t="shared" ca="1" si="150"/>
        <v>0</v>
      </c>
      <c r="BO72" s="105">
        <f t="shared" ca="1" si="150"/>
        <v>0</v>
      </c>
      <c r="BP72" s="105">
        <f t="shared" ca="1" si="150"/>
        <v>0</v>
      </c>
      <c r="BQ72" s="105">
        <f t="shared" ca="1" si="150"/>
        <v>0</v>
      </c>
      <c r="BR72" s="105">
        <f t="shared" ca="1" si="150"/>
        <v>0</v>
      </c>
      <c r="BS72" s="105">
        <f t="shared" ca="1" si="150"/>
        <v>0</v>
      </c>
      <c r="BT72" s="105">
        <f t="shared" ca="1" si="150"/>
        <v>0</v>
      </c>
      <c r="BU72" s="105">
        <f t="shared" ca="1" si="150"/>
        <v>0</v>
      </c>
      <c r="BV72" s="105">
        <f t="shared" ca="1" si="150"/>
        <v>0</v>
      </c>
      <c r="BW72" s="105">
        <f t="shared" ca="1" si="150"/>
        <v>0</v>
      </c>
      <c r="BX72" s="105">
        <f t="shared" ca="1" si="150"/>
        <v>0</v>
      </c>
      <c r="BY72" s="105">
        <f t="shared" ca="1" si="150"/>
        <v>0</v>
      </c>
      <c r="BZ72" s="105">
        <f t="shared" ca="1" si="150"/>
        <v>0</v>
      </c>
      <c r="CA72" s="105">
        <f t="shared" ca="1" si="150"/>
        <v>0</v>
      </c>
      <c r="CB72" s="105">
        <f t="shared" ca="1" si="150"/>
        <v>0</v>
      </c>
      <c r="CC72" s="105">
        <f t="shared" ca="1" si="150"/>
        <v>0</v>
      </c>
      <c r="CD72" s="105">
        <f t="shared" ca="1" si="150"/>
        <v>0</v>
      </c>
      <c r="CE72" s="105">
        <f t="shared" ca="1" si="150"/>
        <v>0</v>
      </c>
      <c r="CF72" s="105">
        <f t="shared" ca="1" si="150"/>
        <v>0</v>
      </c>
      <c r="CG72" s="105">
        <f t="shared" ca="1" si="150"/>
        <v>0</v>
      </c>
      <c r="CH72" s="105">
        <f t="shared" ca="1" si="150"/>
        <v>0</v>
      </c>
      <c r="CI72" s="105">
        <f t="shared" ca="1" si="150"/>
        <v>0</v>
      </c>
      <c r="CK72" s="84">
        <v>38808</v>
      </c>
      <c r="CL72" s="111">
        <f t="shared" si="108"/>
        <v>0</v>
      </c>
      <c r="CM72" s="111">
        <f t="shared" ca="1" si="109"/>
        <v>0</v>
      </c>
      <c r="CN72" s="111">
        <f t="shared" ca="1" si="110"/>
        <v>0</v>
      </c>
      <c r="CO72" s="111">
        <f t="shared" ca="1" si="111"/>
        <v>0</v>
      </c>
      <c r="CP72" s="111">
        <f t="shared" ca="1" si="112"/>
        <v>1697400</v>
      </c>
      <c r="CQ72" s="111">
        <f t="shared" ca="1" si="113"/>
        <v>791100</v>
      </c>
      <c r="CR72" s="111">
        <f t="shared" ca="1" si="114"/>
        <v>810900</v>
      </c>
      <c r="CS72" s="111">
        <f t="shared" ca="1" si="115"/>
        <v>0</v>
      </c>
      <c r="CT72" s="111">
        <f t="shared" ca="1" si="116"/>
        <v>0</v>
      </c>
      <c r="CU72" s="111">
        <f t="shared" ca="1" si="117"/>
        <v>0</v>
      </c>
      <c r="CV72" s="111">
        <f t="shared" ca="1" si="118"/>
        <v>0</v>
      </c>
      <c r="CW72" s="111">
        <f t="shared" ca="1" si="119"/>
        <v>0</v>
      </c>
      <c r="CX72" s="111">
        <f t="shared" ca="1" si="120"/>
        <v>0</v>
      </c>
      <c r="CY72" s="111">
        <f t="shared" ca="1" si="121"/>
        <v>0</v>
      </c>
      <c r="CZ72" s="111">
        <f t="shared" ca="1" si="122"/>
        <v>0</v>
      </c>
      <c r="DA72" s="111">
        <f t="shared" ca="1" si="123"/>
        <v>0</v>
      </c>
      <c r="DB72" s="111">
        <f t="shared" ca="1" si="124"/>
        <v>0</v>
      </c>
      <c r="DC72" s="111">
        <f t="shared" ca="1" si="125"/>
        <v>0</v>
      </c>
      <c r="DD72" s="111">
        <f t="shared" ca="1" si="126"/>
        <v>0</v>
      </c>
      <c r="DE72" s="111">
        <f t="shared" ca="1" si="127"/>
        <v>0</v>
      </c>
      <c r="DF72" s="111">
        <f t="shared" ca="1" si="128"/>
        <v>0</v>
      </c>
      <c r="DG72" s="111">
        <f t="shared" ca="1" si="129"/>
        <v>0</v>
      </c>
      <c r="DH72" s="111">
        <f t="shared" ca="1" si="130"/>
        <v>0</v>
      </c>
      <c r="DI72" s="111">
        <f t="shared" ca="1" si="131"/>
        <v>0</v>
      </c>
      <c r="DJ72" s="111">
        <f t="shared" ca="1" si="132"/>
        <v>0</v>
      </c>
      <c r="DK72" s="111">
        <f t="shared" ca="1" si="133"/>
        <v>0</v>
      </c>
      <c r="DL72" s="111">
        <f t="shared" ca="1" si="134"/>
        <v>0</v>
      </c>
      <c r="DM72" s="111">
        <f t="shared" ca="1" si="135"/>
        <v>0</v>
      </c>
      <c r="DN72" s="111">
        <f t="shared" ca="1" si="136"/>
        <v>0</v>
      </c>
      <c r="DO72" s="111">
        <f t="shared" ca="1" si="137"/>
        <v>0</v>
      </c>
      <c r="DP72" s="111">
        <f t="shared" ca="1" si="138"/>
        <v>0</v>
      </c>
      <c r="DQ72" s="111">
        <f t="shared" ca="1" si="139"/>
        <v>0</v>
      </c>
      <c r="DR72" s="111">
        <f t="shared" ca="1" si="140"/>
        <v>0</v>
      </c>
      <c r="DS72" s="102">
        <f t="shared" ca="1" si="141"/>
        <v>0</v>
      </c>
      <c r="DT72" s="113">
        <f t="shared" ca="1" si="148"/>
        <v>45.825000000000003</v>
      </c>
      <c r="DU72" s="114">
        <f t="shared" ca="1" si="149"/>
        <v>45.825000000000003</v>
      </c>
    </row>
    <row r="73" spans="1:125">
      <c r="A73" s="21"/>
      <c r="C73" s="47"/>
      <c r="F73" s="45"/>
      <c r="G73" s="21"/>
      <c r="I73" s="20">
        <v>22</v>
      </c>
      <c r="J73" s="20">
        <v>4</v>
      </c>
      <c r="K73" s="20">
        <v>4</v>
      </c>
      <c r="L73" s="20">
        <v>1</v>
      </c>
      <c r="M73" s="20">
        <v>31</v>
      </c>
      <c r="O73" s="84">
        <v>38838</v>
      </c>
      <c r="P73" s="85">
        <f t="shared" si="142"/>
        <v>0</v>
      </c>
      <c r="Q73" s="85">
        <f t="shared" ca="1" si="143"/>
        <v>0</v>
      </c>
      <c r="R73" s="85">
        <f t="shared" ca="1" si="143"/>
        <v>0</v>
      </c>
      <c r="S73" s="85">
        <f t="shared" ca="1" si="143"/>
        <v>0</v>
      </c>
      <c r="T73" s="85">
        <f t="shared" ca="1" si="143"/>
        <v>37200</v>
      </c>
      <c r="U73" s="85">
        <f t="shared" ca="1" si="143"/>
        <v>18600</v>
      </c>
      <c r="V73" s="85">
        <f t="shared" ca="1" si="143"/>
        <v>18600</v>
      </c>
      <c r="W73" s="86">
        <f t="shared" ca="1" si="103"/>
        <v>0</v>
      </c>
      <c r="X73" s="86">
        <f t="shared" ca="1" si="102"/>
        <v>0</v>
      </c>
      <c r="Y73" s="86">
        <f t="shared" ca="1" si="102"/>
        <v>0</v>
      </c>
      <c r="Z73" s="86">
        <f t="shared" ca="1" si="102"/>
        <v>0</v>
      </c>
      <c r="AA73" s="86">
        <f t="shared" ca="1" si="102"/>
        <v>0</v>
      </c>
      <c r="AB73" s="86">
        <f t="shared" ca="1" si="102"/>
        <v>0</v>
      </c>
      <c r="AC73" s="86">
        <f t="shared" ca="1" si="102"/>
        <v>0</v>
      </c>
      <c r="AD73" s="86">
        <f t="shared" ca="1" si="102"/>
        <v>0</v>
      </c>
      <c r="AE73" s="86">
        <f t="shared" ca="1" si="102"/>
        <v>0</v>
      </c>
      <c r="AF73" s="86">
        <f t="shared" ca="1" si="102"/>
        <v>0</v>
      </c>
      <c r="AG73" s="86">
        <f t="shared" ca="1" si="102"/>
        <v>0</v>
      </c>
      <c r="AH73" s="86">
        <f t="shared" ca="1" si="102"/>
        <v>0</v>
      </c>
      <c r="AI73" s="86">
        <f t="shared" ca="1" si="102"/>
        <v>0</v>
      </c>
      <c r="AJ73" s="86">
        <f t="shared" ca="1" si="102"/>
        <v>0</v>
      </c>
      <c r="AK73" s="86">
        <f t="shared" ca="1" si="102"/>
        <v>0</v>
      </c>
      <c r="AL73" s="86">
        <f t="shared" ca="1" si="102"/>
        <v>0</v>
      </c>
      <c r="AM73" s="86">
        <f t="shared" ca="1" si="102"/>
        <v>0</v>
      </c>
      <c r="AN73" s="86">
        <f t="shared" ca="1" si="102"/>
        <v>0</v>
      </c>
      <c r="AO73" s="86">
        <f t="shared" ca="1" si="102"/>
        <v>0</v>
      </c>
      <c r="AP73" s="86">
        <f t="shared" ca="1" si="102"/>
        <v>0</v>
      </c>
      <c r="AQ73" s="86">
        <f t="shared" ca="1" si="102"/>
        <v>0</v>
      </c>
      <c r="AR73" s="86">
        <f t="shared" ca="1" si="102"/>
        <v>0</v>
      </c>
      <c r="AS73" s="86">
        <f t="shared" ca="1" si="102"/>
        <v>0</v>
      </c>
      <c r="AT73" s="86">
        <f t="shared" ca="1" si="145"/>
        <v>0</v>
      </c>
      <c r="AU73" s="86">
        <f t="shared" ca="1" si="145"/>
        <v>0</v>
      </c>
      <c r="AV73" s="86">
        <f t="shared" ca="1" si="145"/>
        <v>0</v>
      </c>
      <c r="AW73" s="87">
        <f t="shared" ca="1" si="145"/>
        <v>0</v>
      </c>
      <c r="AX73" s="101">
        <f t="shared" ca="1" si="104"/>
        <v>74400</v>
      </c>
      <c r="AY73" s="102">
        <f t="shared" ca="1" si="105"/>
        <v>74400</v>
      </c>
      <c r="BA73" s="84">
        <v>38838</v>
      </c>
      <c r="BB73" s="105">
        <f t="shared" si="146"/>
        <v>0</v>
      </c>
      <c r="BC73" s="105">
        <f t="shared" ca="1" si="106"/>
        <v>0</v>
      </c>
      <c r="BD73" s="105">
        <f t="shared" ca="1" si="150"/>
        <v>0</v>
      </c>
      <c r="BE73" s="105">
        <f t="shared" ca="1" si="150"/>
        <v>0</v>
      </c>
      <c r="BF73" s="105">
        <f t="shared" ca="1" si="150"/>
        <v>47.15</v>
      </c>
      <c r="BG73" s="105">
        <f t="shared" ca="1" si="150"/>
        <v>43.95</v>
      </c>
      <c r="BH73" s="105">
        <f t="shared" ca="1" si="150"/>
        <v>45.05</v>
      </c>
      <c r="BI73" s="105">
        <f t="shared" ca="1" si="150"/>
        <v>0</v>
      </c>
      <c r="BJ73" s="105">
        <f t="shared" ca="1" si="150"/>
        <v>0</v>
      </c>
      <c r="BK73" s="105">
        <f t="shared" ca="1" si="150"/>
        <v>0</v>
      </c>
      <c r="BL73" s="105">
        <f t="shared" ca="1" si="150"/>
        <v>0</v>
      </c>
      <c r="BM73" s="105">
        <f t="shared" ca="1" si="150"/>
        <v>0</v>
      </c>
      <c r="BN73" s="105">
        <f t="shared" ca="1" si="150"/>
        <v>0</v>
      </c>
      <c r="BO73" s="105">
        <f t="shared" ca="1" si="150"/>
        <v>0</v>
      </c>
      <c r="BP73" s="105">
        <f t="shared" ca="1" si="150"/>
        <v>0</v>
      </c>
      <c r="BQ73" s="105">
        <f t="shared" ca="1" si="150"/>
        <v>0</v>
      </c>
      <c r="BR73" s="105">
        <f t="shared" ca="1" si="150"/>
        <v>0</v>
      </c>
      <c r="BS73" s="105">
        <f t="shared" ca="1" si="150"/>
        <v>0</v>
      </c>
      <c r="BT73" s="105">
        <f t="shared" ca="1" si="150"/>
        <v>0</v>
      </c>
      <c r="BU73" s="105">
        <f t="shared" ca="1" si="150"/>
        <v>0</v>
      </c>
      <c r="BV73" s="105">
        <f t="shared" ca="1" si="150"/>
        <v>0</v>
      </c>
      <c r="BW73" s="105">
        <f t="shared" ca="1" si="150"/>
        <v>0</v>
      </c>
      <c r="BX73" s="105">
        <f t="shared" ca="1" si="150"/>
        <v>0</v>
      </c>
      <c r="BY73" s="105">
        <f t="shared" ca="1" si="150"/>
        <v>0</v>
      </c>
      <c r="BZ73" s="105">
        <f t="shared" ca="1" si="150"/>
        <v>0</v>
      </c>
      <c r="CA73" s="105">
        <f t="shared" ca="1" si="150"/>
        <v>0</v>
      </c>
      <c r="CB73" s="105">
        <f t="shared" ca="1" si="150"/>
        <v>0</v>
      </c>
      <c r="CC73" s="105">
        <f t="shared" ca="1" si="150"/>
        <v>0</v>
      </c>
      <c r="CD73" s="105">
        <f t="shared" ca="1" si="150"/>
        <v>0</v>
      </c>
      <c r="CE73" s="105">
        <f t="shared" ca="1" si="150"/>
        <v>0</v>
      </c>
      <c r="CF73" s="105">
        <f t="shared" ca="1" si="150"/>
        <v>0</v>
      </c>
      <c r="CG73" s="105">
        <f t="shared" ca="1" si="150"/>
        <v>0</v>
      </c>
      <c r="CH73" s="105">
        <f t="shared" ca="1" si="150"/>
        <v>0</v>
      </c>
      <c r="CI73" s="105">
        <f t="shared" ca="1" si="150"/>
        <v>0</v>
      </c>
      <c r="CK73" s="84">
        <v>38838</v>
      </c>
      <c r="CL73" s="111">
        <f t="shared" si="108"/>
        <v>0</v>
      </c>
      <c r="CM73" s="111">
        <f t="shared" ca="1" si="109"/>
        <v>0</v>
      </c>
      <c r="CN73" s="111">
        <f t="shared" ca="1" si="110"/>
        <v>0</v>
      </c>
      <c r="CO73" s="111">
        <f t="shared" ca="1" si="111"/>
        <v>0</v>
      </c>
      <c r="CP73" s="111">
        <f t="shared" ca="1" si="112"/>
        <v>1753980</v>
      </c>
      <c r="CQ73" s="111">
        <f t="shared" ca="1" si="113"/>
        <v>817470</v>
      </c>
      <c r="CR73" s="111">
        <f t="shared" ca="1" si="114"/>
        <v>837930</v>
      </c>
      <c r="CS73" s="111">
        <f t="shared" ca="1" si="115"/>
        <v>0</v>
      </c>
      <c r="CT73" s="111">
        <f t="shared" ca="1" si="116"/>
        <v>0</v>
      </c>
      <c r="CU73" s="111">
        <f t="shared" ca="1" si="117"/>
        <v>0</v>
      </c>
      <c r="CV73" s="111">
        <f t="shared" ca="1" si="118"/>
        <v>0</v>
      </c>
      <c r="CW73" s="111">
        <f t="shared" ca="1" si="119"/>
        <v>0</v>
      </c>
      <c r="CX73" s="111">
        <f t="shared" ca="1" si="120"/>
        <v>0</v>
      </c>
      <c r="CY73" s="111">
        <f t="shared" ca="1" si="121"/>
        <v>0</v>
      </c>
      <c r="CZ73" s="111">
        <f t="shared" ca="1" si="122"/>
        <v>0</v>
      </c>
      <c r="DA73" s="111">
        <f t="shared" ca="1" si="123"/>
        <v>0</v>
      </c>
      <c r="DB73" s="111">
        <f t="shared" ca="1" si="124"/>
        <v>0</v>
      </c>
      <c r="DC73" s="111">
        <f t="shared" ca="1" si="125"/>
        <v>0</v>
      </c>
      <c r="DD73" s="111">
        <f t="shared" ca="1" si="126"/>
        <v>0</v>
      </c>
      <c r="DE73" s="111">
        <f t="shared" ca="1" si="127"/>
        <v>0</v>
      </c>
      <c r="DF73" s="111">
        <f t="shared" ca="1" si="128"/>
        <v>0</v>
      </c>
      <c r="DG73" s="111">
        <f t="shared" ca="1" si="129"/>
        <v>0</v>
      </c>
      <c r="DH73" s="111">
        <f t="shared" ca="1" si="130"/>
        <v>0</v>
      </c>
      <c r="DI73" s="111">
        <f t="shared" ca="1" si="131"/>
        <v>0</v>
      </c>
      <c r="DJ73" s="111">
        <f t="shared" ca="1" si="132"/>
        <v>0</v>
      </c>
      <c r="DK73" s="111">
        <f t="shared" ca="1" si="133"/>
        <v>0</v>
      </c>
      <c r="DL73" s="111">
        <f t="shared" ca="1" si="134"/>
        <v>0</v>
      </c>
      <c r="DM73" s="111">
        <f t="shared" ca="1" si="135"/>
        <v>0</v>
      </c>
      <c r="DN73" s="111">
        <f t="shared" ca="1" si="136"/>
        <v>0</v>
      </c>
      <c r="DO73" s="111">
        <f t="shared" ca="1" si="137"/>
        <v>0</v>
      </c>
      <c r="DP73" s="111">
        <f t="shared" ca="1" si="138"/>
        <v>0</v>
      </c>
      <c r="DQ73" s="111">
        <f t="shared" ca="1" si="139"/>
        <v>0</v>
      </c>
      <c r="DR73" s="111">
        <f t="shared" ca="1" si="140"/>
        <v>0</v>
      </c>
      <c r="DS73" s="102">
        <f t="shared" ca="1" si="141"/>
        <v>0</v>
      </c>
      <c r="DT73" s="113">
        <f t="shared" ca="1" si="148"/>
        <v>45.825000000000003</v>
      </c>
      <c r="DU73" s="114">
        <f t="shared" ca="1" si="149"/>
        <v>45.825000000000003</v>
      </c>
    </row>
    <row r="74" spans="1:125">
      <c r="A74" s="21"/>
      <c r="C74" s="47"/>
      <c r="F74" s="45"/>
      <c r="G74" s="21"/>
      <c r="I74" s="20">
        <v>22</v>
      </c>
      <c r="J74" s="20">
        <v>4</v>
      </c>
      <c r="K74" s="20">
        <v>4</v>
      </c>
      <c r="L74" s="20">
        <v>0</v>
      </c>
      <c r="M74" s="20">
        <v>30</v>
      </c>
      <c r="O74" s="84">
        <v>38869</v>
      </c>
      <c r="P74" s="85">
        <f t="shared" si="142"/>
        <v>0</v>
      </c>
      <c r="Q74" s="85">
        <f t="shared" ca="1" si="143"/>
        <v>0</v>
      </c>
      <c r="R74" s="85">
        <f t="shared" ca="1" si="143"/>
        <v>0</v>
      </c>
      <c r="S74" s="85">
        <f t="shared" ca="1" si="143"/>
        <v>0</v>
      </c>
      <c r="T74" s="85">
        <f t="shared" ca="1" si="143"/>
        <v>36000</v>
      </c>
      <c r="U74" s="85">
        <f t="shared" ca="1" si="143"/>
        <v>18000</v>
      </c>
      <c r="V74" s="85">
        <f t="shared" ca="1" si="143"/>
        <v>18000</v>
      </c>
      <c r="W74" s="86">
        <f t="shared" ca="1" si="103"/>
        <v>0</v>
      </c>
      <c r="X74" s="86">
        <f t="shared" ca="1" si="102"/>
        <v>0</v>
      </c>
      <c r="Y74" s="86">
        <f t="shared" ca="1" si="102"/>
        <v>0</v>
      </c>
      <c r="Z74" s="86">
        <f t="shared" ca="1" si="102"/>
        <v>0</v>
      </c>
      <c r="AA74" s="86">
        <f t="shared" ca="1" si="102"/>
        <v>0</v>
      </c>
      <c r="AB74" s="86">
        <f t="shared" ca="1" si="102"/>
        <v>0</v>
      </c>
      <c r="AC74" s="86">
        <f t="shared" ca="1" si="102"/>
        <v>0</v>
      </c>
      <c r="AD74" s="86">
        <f t="shared" ca="1" si="102"/>
        <v>0</v>
      </c>
      <c r="AE74" s="86">
        <f t="shared" ca="1" si="102"/>
        <v>0</v>
      </c>
      <c r="AF74" s="86">
        <f t="shared" ca="1" si="102"/>
        <v>0</v>
      </c>
      <c r="AG74" s="86">
        <f t="shared" ca="1" si="102"/>
        <v>0</v>
      </c>
      <c r="AH74" s="86">
        <f t="shared" ca="1" si="102"/>
        <v>0</v>
      </c>
      <c r="AI74" s="86">
        <f t="shared" ca="1" si="102"/>
        <v>0</v>
      </c>
      <c r="AJ74" s="86">
        <f t="shared" ca="1" si="102"/>
        <v>0</v>
      </c>
      <c r="AK74" s="86">
        <f t="shared" ca="1" si="102"/>
        <v>0</v>
      </c>
      <c r="AL74" s="86">
        <f t="shared" ca="1" si="102"/>
        <v>0</v>
      </c>
      <c r="AM74" s="86">
        <f t="shared" ca="1" si="102"/>
        <v>0</v>
      </c>
      <c r="AN74" s="86">
        <f t="shared" ca="1" si="102"/>
        <v>0</v>
      </c>
      <c r="AO74" s="86">
        <f t="shared" ca="1" si="102"/>
        <v>0</v>
      </c>
      <c r="AP74" s="86">
        <f t="shared" ca="1" si="102"/>
        <v>0</v>
      </c>
      <c r="AQ74" s="86">
        <f t="shared" ca="1" si="102"/>
        <v>0</v>
      </c>
      <c r="AR74" s="86">
        <f t="shared" ca="1" si="102"/>
        <v>0</v>
      </c>
      <c r="AS74" s="86">
        <f t="shared" ca="1" si="102"/>
        <v>0</v>
      </c>
      <c r="AT74" s="86">
        <f t="shared" ca="1" si="145"/>
        <v>0</v>
      </c>
      <c r="AU74" s="86">
        <f t="shared" ca="1" si="145"/>
        <v>0</v>
      </c>
      <c r="AV74" s="86">
        <f t="shared" ca="1" si="145"/>
        <v>0</v>
      </c>
      <c r="AW74" s="87">
        <f t="shared" ca="1" si="145"/>
        <v>0</v>
      </c>
      <c r="AX74" s="101">
        <f t="shared" ca="1" si="104"/>
        <v>72000</v>
      </c>
      <c r="AY74" s="102">
        <f t="shared" ca="1" si="105"/>
        <v>72000</v>
      </c>
      <c r="BA74" s="84">
        <v>38869</v>
      </c>
      <c r="BB74" s="105">
        <f t="shared" si="146"/>
        <v>0</v>
      </c>
      <c r="BC74" s="105">
        <f t="shared" ca="1" si="106"/>
        <v>0</v>
      </c>
      <c r="BD74" s="105">
        <f t="shared" ca="1" si="150"/>
        <v>0</v>
      </c>
      <c r="BE74" s="105">
        <f t="shared" ca="1" si="150"/>
        <v>0</v>
      </c>
      <c r="BF74" s="105">
        <f t="shared" ca="1" si="150"/>
        <v>47.15</v>
      </c>
      <c r="BG74" s="105">
        <f t="shared" ca="1" si="150"/>
        <v>43.95</v>
      </c>
      <c r="BH74" s="105">
        <f t="shared" ca="1" si="150"/>
        <v>45.05</v>
      </c>
      <c r="BI74" s="105">
        <f t="shared" ca="1" si="150"/>
        <v>0</v>
      </c>
      <c r="BJ74" s="105">
        <f t="shared" ca="1" si="150"/>
        <v>0</v>
      </c>
      <c r="BK74" s="105">
        <f t="shared" ca="1" si="150"/>
        <v>0</v>
      </c>
      <c r="BL74" s="105">
        <f t="shared" ca="1" si="150"/>
        <v>0</v>
      </c>
      <c r="BM74" s="105">
        <f t="shared" ca="1" si="150"/>
        <v>0</v>
      </c>
      <c r="BN74" s="105">
        <f t="shared" ca="1" si="150"/>
        <v>0</v>
      </c>
      <c r="BO74" s="105">
        <f t="shared" ca="1" si="150"/>
        <v>0</v>
      </c>
      <c r="BP74" s="105">
        <f t="shared" ca="1" si="150"/>
        <v>0</v>
      </c>
      <c r="BQ74" s="105">
        <f t="shared" ca="1" si="150"/>
        <v>0</v>
      </c>
      <c r="BR74" s="105">
        <f t="shared" ca="1" si="150"/>
        <v>0</v>
      </c>
      <c r="BS74" s="105">
        <f t="shared" ca="1" si="150"/>
        <v>0</v>
      </c>
      <c r="BT74" s="105">
        <f t="shared" ca="1" si="150"/>
        <v>0</v>
      </c>
      <c r="BU74" s="105">
        <f t="shared" ca="1" si="150"/>
        <v>0</v>
      </c>
      <c r="BV74" s="105">
        <f t="shared" ca="1" si="150"/>
        <v>0</v>
      </c>
      <c r="BW74" s="105">
        <f t="shared" ca="1" si="150"/>
        <v>0</v>
      </c>
      <c r="BX74" s="105">
        <f t="shared" ca="1" si="150"/>
        <v>0</v>
      </c>
      <c r="BY74" s="105">
        <f t="shared" ca="1" si="150"/>
        <v>0</v>
      </c>
      <c r="BZ74" s="105">
        <f t="shared" ca="1" si="150"/>
        <v>0</v>
      </c>
      <c r="CA74" s="105">
        <f t="shared" ca="1" si="150"/>
        <v>0</v>
      </c>
      <c r="CB74" s="105">
        <f t="shared" ca="1" si="150"/>
        <v>0</v>
      </c>
      <c r="CC74" s="105">
        <f t="shared" ca="1" si="150"/>
        <v>0</v>
      </c>
      <c r="CD74" s="105">
        <f t="shared" ca="1" si="150"/>
        <v>0</v>
      </c>
      <c r="CE74" s="105">
        <f t="shared" ca="1" si="150"/>
        <v>0</v>
      </c>
      <c r="CF74" s="105">
        <f t="shared" ca="1" si="150"/>
        <v>0</v>
      </c>
      <c r="CG74" s="105">
        <f t="shared" ca="1" si="150"/>
        <v>0</v>
      </c>
      <c r="CH74" s="105">
        <f t="shared" ca="1" si="150"/>
        <v>0</v>
      </c>
      <c r="CI74" s="105">
        <f t="shared" ca="1" si="150"/>
        <v>0</v>
      </c>
      <c r="CK74" s="84">
        <v>38869</v>
      </c>
      <c r="CL74" s="111">
        <f t="shared" si="108"/>
        <v>0</v>
      </c>
      <c r="CM74" s="111">
        <f t="shared" ca="1" si="109"/>
        <v>0</v>
      </c>
      <c r="CN74" s="111">
        <f t="shared" ca="1" si="110"/>
        <v>0</v>
      </c>
      <c r="CO74" s="111">
        <f t="shared" ca="1" si="111"/>
        <v>0</v>
      </c>
      <c r="CP74" s="111">
        <f t="shared" ca="1" si="112"/>
        <v>1697400</v>
      </c>
      <c r="CQ74" s="111">
        <f t="shared" ca="1" si="113"/>
        <v>791100</v>
      </c>
      <c r="CR74" s="111">
        <f t="shared" ca="1" si="114"/>
        <v>810900</v>
      </c>
      <c r="CS74" s="111">
        <f t="shared" ca="1" si="115"/>
        <v>0</v>
      </c>
      <c r="CT74" s="111">
        <f t="shared" ca="1" si="116"/>
        <v>0</v>
      </c>
      <c r="CU74" s="111">
        <f t="shared" ca="1" si="117"/>
        <v>0</v>
      </c>
      <c r="CV74" s="111">
        <f t="shared" ca="1" si="118"/>
        <v>0</v>
      </c>
      <c r="CW74" s="111">
        <f t="shared" ca="1" si="119"/>
        <v>0</v>
      </c>
      <c r="CX74" s="111">
        <f t="shared" ca="1" si="120"/>
        <v>0</v>
      </c>
      <c r="CY74" s="111">
        <f t="shared" ca="1" si="121"/>
        <v>0</v>
      </c>
      <c r="CZ74" s="111">
        <f t="shared" ca="1" si="122"/>
        <v>0</v>
      </c>
      <c r="DA74" s="111">
        <f t="shared" ca="1" si="123"/>
        <v>0</v>
      </c>
      <c r="DB74" s="111">
        <f t="shared" ca="1" si="124"/>
        <v>0</v>
      </c>
      <c r="DC74" s="111">
        <f t="shared" ca="1" si="125"/>
        <v>0</v>
      </c>
      <c r="DD74" s="111">
        <f t="shared" ca="1" si="126"/>
        <v>0</v>
      </c>
      <c r="DE74" s="111">
        <f t="shared" ca="1" si="127"/>
        <v>0</v>
      </c>
      <c r="DF74" s="111">
        <f t="shared" ca="1" si="128"/>
        <v>0</v>
      </c>
      <c r="DG74" s="111">
        <f t="shared" ca="1" si="129"/>
        <v>0</v>
      </c>
      <c r="DH74" s="111">
        <f t="shared" ca="1" si="130"/>
        <v>0</v>
      </c>
      <c r="DI74" s="111">
        <f t="shared" ca="1" si="131"/>
        <v>0</v>
      </c>
      <c r="DJ74" s="111">
        <f t="shared" ca="1" si="132"/>
        <v>0</v>
      </c>
      <c r="DK74" s="111">
        <f t="shared" ca="1" si="133"/>
        <v>0</v>
      </c>
      <c r="DL74" s="111">
        <f t="shared" ca="1" si="134"/>
        <v>0</v>
      </c>
      <c r="DM74" s="111">
        <f t="shared" ca="1" si="135"/>
        <v>0</v>
      </c>
      <c r="DN74" s="111">
        <f t="shared" ca="1" si="136"/>
        <v>0</v>
      </c>
      <c r="DO74" s="111">
        <f t="shared" ca="1" si="137"/>
        <v>0</v>
      </c>
      <c r="DP74" s="111">
        <f t="shared" ca="1" si="138"/>
        <v>0</v>
      </c>
      <c r="DQ74" s="111">
        <f t="shared" ca="1" si="139"/>
        <v>0</v>
      </c>
      <c r="DR74" s="111">
        <f t="shared" ca="1" si="140"/>
        <v>0</v>
      </c>
      <c r="DS74" s="102">
        <f t="shared" ca="1" si="141"/>
        <v>0</v>
      </c>
      <c r="DT74" s="113">
        <f t="shared" ca="1" si="148"/>
        <v>45.825000000000003</v>
      </c>
      <c r="DU74" s="114">
        <f t="shared" ca="1" si="149"/>
        <v>45.825000000000003</v>
      </c>
    </row>
    <row r="75" spans="1:125">
      <c r="A75" s="21"/>
      <c r="C75" s="47"/>
      <c r="F75" s="45"/>
      <c r="G75" s="21"/>
      <c r="I75" s="20">
        <v>20</v>
      </c>
      <c r="J75" s="20">
        <v>5</v>
      </c>
      <c r="K75" s="20">
        <v>5</v>
      </c>
      <c r="L75" s="20">
        <v>1</v>
      </c>
      <c r="M75" s="20">
        <v>31</v>
      </c>
      <c r="O75" s="84">
        <v>38899</v>
      </c>
      <c r="P75" s="85">
        <f t="shared" si="142"/>
        <v>0</v>
      </c>
      <c r="Q75" s="85">
        <f t="shared" ca="1" si="143"/>
        <v>0</v>
      </c>
      <c r="R75" s="85">
        <f t="shared" ca="1" si="143"/>
        <v>0</v>
      </c>
      <c r="S75" s="85">
        <f t="shared" ca="1" si="143"/>
        <v>0</v>
      </c>
      <c r="T75" s="85">
        <f t="shared" ca="1" si="143"/>
        <v>37200</v>
      </c>
      <c r="U75" s="85">
        <f t="shared" ca="1" si="143"/>
        <v>18600</v>
      </c>
      <c r="V75" s="85">
        <f t="shared" ca="1" si="143"/>
        <v>18600</v>
      </c>
      <c r="W75" s="86">
        <f t="shared" ca="1" si="103"/>
        <v>0</v>
      </c>
      <c r="X75" s="86">
        <f t="shared" ca="1" si="102"/>
        <v>0</v>
      </c>
      <c r="Y75" s="86">
        <f t="shared" ca="1" si="102"/>
        <v>0</v>
      </c>
      <c r="Z75" s="86">
        <f t="shared" ca="1" si="102"/>
        <v>0</v>
      </c>
      <c r="AA75" s="86">
        <f t="shared" ca="1" si="102"/>
        <v>0</v>
      </c>
      <c r="AB75" s="86">
        <f t="shared" ca="1" si="102"/>
        <v>0</v>
      </c>
      <c r="AC75" s="86">
        <f t="shared" ca="1" si="102"/>
        <v>0</v>
      </c>
      <c r="AD75" s="86">
        <f t="shared" ca="1" si="102"/>
        <v>0</v>
      </c>
      <c r="AE75" s="86">
        <f t="shared" ca="1" si="102"/>
        <v>0</v>
      </c>
      <c r="AF75" s="86">
        <f t="shared" ca="1" si="102"/>
        <v>0</v>
      </c>
      <c r="AG75" s="86">
        <f t="shared" ca="1" si="102"/>
        <v>0</v>
      </c>
      <c r="AH75" s="86">
        <f t="shared" ca="1" si="102"/>
        <v>0</v>
      </c>
      <c r="AI75" s="86">
        <f t="shared" ca="1" si="102"/>
        <v>0</v>
      </c>
      <c r="AJ75" s="86">
        <f t="shared" ca="1" si="102"/>
        <v>0</v>
      </c>
      <c r="AK75" s="86">
        <f t="shared" ca="1" si="102"/>
        <v>0</v>
      </c>
      <c r="AL75" s="86">
        <f t="shared" ca="1" si="102"/>
        <v>0</v>
      </c>
      <c r="AM75" s="86">
        <f t="shared" ca="1" si="102"/>
        <v>0</v>
      </c>
      <c r="AN75" s="86">
        <f t="shared" ca="1" si="102"/>
        <v>0</v>
      </c>
      <c r="AO75" s="86">
        <f t="shared" ca="1" si="102"/>
        <v>0</v>
      </c>
      <c r="AP75" s="86">
        <f t="shared" ca="1" si="102"/>
        <v>0</v>
      </c>
      <c r="AQ75" s="86">
        <f t="shared" ca="1" si="102"/>
        <v>0</v>
      </c>
      <c r="AR75" s="86">
        <f t="shared" ref="X75:AS87" ca="1" si="151">IF(AND($O75&gt;=OFFSET($E$5,AR$3,0),$O75&lt;=OFFSET($F$5,AR$3,0)),OFFSET($C$5,AR$3,0)*AR$2*($I75+$J75),0)</f>
        <v>0</v>
      </c>
      <c r="AS75" s="86">
        <f t="shared" ca="1" si="151"/>
        <v>0</v>
      </c>
      <c r="AT75" s="86">
        <f t="shared" ca="1" si="145"/>
        <v>0</v>
      </c>
      <c r="AU75" s="86">
        <f t="shared" ca="1" si="145"/>
        <v>0</v>
      </c>
      <c r="AV75" s="86">
        <f t="shared" ca="1" si="145"/>
        <v>0</v>
      </c>
      <c r="AW75" s="87">
        <f t="shared" ca="1" si="145"/>
        <v>0</v>
      </c>
      <c r="AX75" s="101">
        <f t="shared" ca="1" si="104"/>
        <v>74400</v>
      </c>
      <c r="AY75" s="102">
        <f t="shared" ca="1" si="105"/>
        <v>74400</v>
      </c>
      <c r="BA75" s="84">
        <v>38899</v>
      </c>
      <c r="BB75" s="105">
        <f t="shared" si="146"/>
        <v>0</v>
      </c>
      <c r="BC75" s="105">
        <f t="shared" ca="1" si="106"/>
        <v>0</v>
      </c>
      <c r="BD75" s="105">
        <f t="shared" ca="1" si="150"/>
        <v>0</v>
      </c>
      <c r="BE75" s="105">
        <f t="shared" ca="1" si="150"/>
        <v>0</v>
      </c>
      <c r="BF75" s="105">
        <f t="shared" ca="1" si="150"/>
        <v>47.15</v>
      </c>
      <c r="BG75" s="105">
        <f t="shared" ca="1" si="150"/>
        <v>43.95</v>
      </c>
      <c r="BH75" s="105">
        <f t="shared" ca="1" si="150"/>
        <v>45.05</v>
      </c>
      <c r="BI75" s="105">
        <f t="shared" ca="1" si="150"/>
        <v>0</v>
      </c>
      <c r="BJ75" s="105">
        <f t="shared" ca="1" si="150"/>
        <v>0</v>
      </c>
      <c r="BK75" s="105">
        <f t="shared" ca="1" si="150"/>
        <v>0</v>
      </c>
      <c r="BL75" s="105">
        <f t="shared" ca="1" si="150"/>
        <v>0</v>
      </c>
      <c r="BM75" s="105">
        <f t="shared" ca="1" si="150"/>
        <v>0</v>
      </c>
      <c r="BN75" s="105">
        <f t="shared" ca="1" si="150"/>
        <v>0</v>
      </c>
      <c r="BO75" s="105">
        <f t="shared" ca="1" si="150"/>
        <v>0</v>
      </c>
      <c r="BP75" s="105">
        <f t="shared" ca="1" si="150"/>
        <v>0</v>
      </c>
      <c r="BQ75" s="105">
        <f t="shared" ca="1" si="150"/>
        <v>0</v>
      </c>
      <c r="BR75" s="105">
        <f t="shared" ca="1" si="150"/>
        <v>0</v>
      </c>
      <c r="BS75" s="105">
        <f t="shared" ca="1" si="150"/>
        <v>0</v>
      </c>
      <c r="BT75" s="105">
        <f t="shared" ca="1" si="150"/>
        <v>0</v>
      </c>
      <c r="BU75" s="105">
        <f t="shared" ca="1" si="150"/>
        <v>0</v>
      </c>
      <c r="BV75" s="105">
        <f t="shared" ca="1" si="150"/>
        <v>0</v>
      </c>
      <c r="BW75" s="105">
        <f t="shared" ca="1" si="150"/>
        <v>0</v>
      </c>
      <c r="BX75" s="105">
        <f t="shared" ca="1" si="150"/>
        <v>0</v>
      </c>
      <c r="BY75" s="105">
        <f t="shared" ca="1" si="150"/>
        <v>0</v>
      </c>
      <c r="BZ75" s="105">
        <f t="shared" ca="1" si="150"/>
        <v>0</v>
      </c>
      <c r="CA75" s="105">
        <f t="shared" ca="1" si="150"/>
        <v>0</v>
      </c>
      <c r="CB75" s="105">
        <f t="shared" ca="1" si="150"/>
        <v>0</v>
      </c>
      <c r="CC75" s="105">
        <f t="shared" ca="1" si="150"/>
        <v>0</v>
      </c>
      <c r="CD75" s="105">
        <f t="shared" ca="1" si="150"/>
        <v>0</v>
      </c>
      <c r="CE75" s="105">
        <f t="shared" ca="1" si="150"/>
        <v>0</v>
      </c>
      <c r="CF75" s="105">
        <f t="shared" ca="1" si="150"/>
        <v>0</v>
      </c>
      <c r="CG75" s="105">
        <f t="shared" ca="1" si="150"/>
        <v>0</v>
      </c>
      <c r="CH75" s="105">
        <f t="shared" ca="1" si="150"/>
        <v>0</v>
      </c>
      <c r="CI75" s="105">
        <f t="shared" ca="1" si="150"/>
        <v>0</v>
      </c>
      <c r="CK75" s="84">
        <v>38899</v>
      </c>
      <c r="CL75" s="111">
        <f t="shared" si="108"/>
        <v>0</v>
      </c>
      <c r="CM75" s="111">
        <f t="shared" ca="1" si="109"/>
        <v>0</v>
      </c>
      <c r="CN75" s="111">
        <f t="shared" ca="1" si="110"/>
        <v>0</v>
      </c>
      <c r="CO75" s="111">
        <f t="shared" ca="1" si="111"/>
        <v>0</v>
      </c>
      <c r="CP75" s="111">
        <f t="shared" ca="1" si="112"/>
        <v>1753980</v>
      </c>
      <c r="CQ75" s="111">
        <f t="shared" ca="1" si="113"/>
        <v>817470</v>
      </c>
      <c r="CR75" s="111">
        <f t="shared" ca="1" si="114"/>
        <v>837930</v>
      </c>
      <c r="CS75" s="111">
        <f t="shared" ca="1" si="115"/>
        <v>0</v>
      </c>
      <c r="CT75" s="111">
        <f t="shared" ca="1" si="116"/>
        <v>0</v>
      </c>
      <c r="CU75" s="111">
        <f t="shared" ca="1" si="117"/>
        <v>0</v>
      </c>
      <c r="CV75" s="111">
        <f t="shared" ca="1" si="118"/>
        <v>0</v>
      </c>
      <c r="CW75" s="111">
        <f t="shared" ca="1" si="119"/>
        <v>0</v>
      </c>
      <c r="CX75" s="111">
        <f t="shared" ca="1" si="120"/>
        <v>0</v>
      </c>
      <c r="CY75" s="111">
        <f t="shared" ca="1" si="121"/>
        <v>0</v>
      </c>
      <c r="CZ75" s="111">
        <f t="shared" ca="1" si="122"/>
        <v>0</v>
      </c>
      <c r="DA75" s="111">
        <f t="shared" ca="1" si="123"/>
        <v>0</v>
      </c>
      <c r="DB75" s="111">
        <f t="shared" ca="1" si="124"/>
        <v>0</v>
      </c>
      <c r="DC75" s="111">
        <f t="shared" ca="1" si="125"/>
        <v>0</v>
      </c>
      <c r="DD75" s="111">
        <f t="shared" ca="1" si="126"/>
        <v>0</v>
      </c>
      <c r="DE75" s="111">
        <f t="shared" ca="1" si="127"/>
        <v>0</v>
      </c>
      <c r="DF75" s="111">
        <f t="shared" ca="1" si="128"/>
        <v>0</v>
      </c>
      <c r="DG75" s="111">
        <f t="shared" ca="1" si="129"/>
        <v>0</v>
      </c>
      <c r="DH75" s="111">
        <f t="shared" ca="1" si="130"/>
        <v>0</v>
      </c>
      <c r="DI75" s="111">
        <f t="shared" ca="1" si="131"/>
        <v>0</v>
      </c>
      <c r="DJ75" s="111">
        <f t="shared" ca="1" si="132"/>
        <v>0</v>
      </c>
      <c r="DK75" s="111">
        <f t="shared" ca="1" si="133"/>
        <v>0</v>
      </c>
      <c r="DL75" s="111">
        <f t="shared" ca="1" si="134"/>
        <v>0</v>
      </c>
      <c r="DM75" s="111">
        <f t="shared" ca="1" si="135"/>
        <v>0</v>
      </c>
      <c r="DN75" s="111">
        <f t="shared" ca="1" si="136"/>
        <v>0</v>
      </c>
      <c r="DO75" s="111">
        <f t="shared" ca="1" si="137"/>
        <v>0</v>
      </c>
      <c r="DP75" s="111">
        <f t="shared" ca="1" si="138"/>
        <v>0</v>
      </c>
      <c r="DQ75" s="111">
        <f t="shared" ca="1" si="139"/>
        <v>0</v>
      </c>
      <c r="DR75" s="111">
        <f t="shared" ca="1" si="140"/>
        <v>0</v>
      </c>
      <c r="DS75" s="102">
        <f t="shared" ca="1" si="141"/>
        <v>0</v>
      </c>
      <c r="DT75" s="113">
        <f t="shared" ca="1" si="148"/>
        <v>45.825000000000003</v>
      </c>
      <c r="DU75" s="114">
        <f t="shared" ca="1" si="149"/>
        <v>45.825000000000003</v>
      </c>
    </row>
    <row r="76" spans="1:125">
      <c r="A76" s="21"/>
      <c r="C76" s="47"/>
      <c r="F76" s="45"/>
      <c r="G76" s="21"/>
      <c r="I76" s="20">
        <v>23</v>
      </c>
      <c r="J76" s="20">
        <v>4</v>
      </c>
      <c r="K76" s="20">
        <v>4</v>
      </c>
      <c r="L76" s="20">
        <v>0</v>
      </c>
      <c r="M76" s="20">
        <v>31</v>
      </c>
      <c r="O76" s="84">
        <v>38930</v>
      </c>
      <c r="P76" s="85">
        <f t="shared" si="142"/>
        <v>0</v>
      </c>
      <c r="Q76" s="85">
        <f t="shared" ca="1" si="143"/>
        <v>0</v>
      </c>
      <c r="R76" s="85">
        <f t="shared" ca="1" si="143"/>
        <v>0</v>
      </c>
      <c r="S76" s="85">
        <f t="shared" ca="1" si="143"/>
        <v>0</v>
      </c>
      <c r="T76" s="85">
        <f t="shared" ca="1" si="143"/>
        <v>37200</v>
      </c>
      <c r="U76" s="85">
        <f t="shared" ca="1" si="143"/>
        <v>18600</v>
      </c>
      <c r="V76" s="85">
        <f t="shared" ca="1" si="143"/>
        <v>18600</v>
      </c>
      <c r="W76" s="86">
        <f t="shared" ca="1" si="103"/>
        <v>0</v>
      </c>
      <c r="X76" s="86">
        <f t="shared" ca="1" si="151"/>
        <v>0</v>
      </c>
      <c r="Y76" s="86">
        <f t="shared" ca="1" si="151"/>
        <v>0</v>
      </c>
      <c r="Z76" s="86">
        <f t="shared" ca="1" si="151"/>
        <v>0</v>
      </c>
      <c r="AA76" s="86">
        <f t="shared" ca="1" si="151"/>
        <v>0</v>
      </c>
      <c r="AB76" s="86">
        <f t="shared" ca="1" si="151"/>
        <v>0</v>
      </c>
      <c r="AC76" s="86">
        <f t="shared" ca="1" si="151"/>
        <v>0</v>
      </c>
      <c r="AD76" s="86">
        <f t="shared" ca="1" si="151"/>
        <v>0</v>
      </c>
      <c r="AE76" s="86">
        <f t="shared" ca="1" si="151"/>
        <v>0</v>
      </c>
      <c r="AF76" s="86">
        <f t="shared" ca="1" si="151"/>
        <v>0</v>
      </c>
      <c r="AG76" s="86">
        <f t="shared" ca="1" si="151"/>
        <v>0</v>
      </c>
      <c r="AH76" s="86">
        <f t="shared" ca="1" si="151"/>
        <v>0</v>
      </c>
      <c r="AI76" s="86">
        <f t="shared" ca="1" si="151"/>
        <v>0</v>
      </c>
      <c r="AJ76" s="86">
        <f t="shared" ca="1" si="151"/>
        <v>0</v>
      </c>
      <c r="AK76" s="86">
        <f t="shared" ca="1" si="151"/>
        <v>0</v>
      </c>
      <c r="AL76" s="86">
        <f t="shared" ca="1" si="151"/>
        <v>0</v>
      </c>
      <c r="AM76" s="86">
        <f t="shared" ca="1" si="151"/>
        <v>0</v>
      </c>
      <c r="AN76" s="86">
        <f t="shared" ca="1" si="151"/>
        <v>0</v>
      </c>
      <c r="AO76" s="86">
        <f t="shared" ca="1" si="151"/>
        <v>0</v>
      </c>
      <c r="AP76" s="86">
        <f t="shared" ca="1" si="151"/>
        <v>0</v>
      </c>
      <c r="AQ76" s="86">
        <f t="shared" ca="1" si="151"/>
        <v>0</v>
      </c>
      <c r="AR76" s="86">
        <f t="shared" ca="1" si="151"/>
        <v>0</v>
      </c>
      <c r="AS76" s="86">
        <f t="shared" ca="1" si="151"/>
        <v>0</v>
      </c>
      <c r="AT76" s="86">
        <f t="shared" ca="1" si="145"/>
        <v>0</v>
      </c>
      <c r="AU76" s="86">
        <f t="shared" ca="1" si="145"/>
        <v>0</v>
      </c>
      <c r="AV76" s="86">
        <f t="shared" ca="1" si="145"/>
        <v>0</v>
      </c>
      <c r="AW76" s="87">
        <f t="shared" ca="1" si="145"/>
        <v>0</v>
      </c>
      <c r="AX76" s="101">
        <f t="shared" ca="1" si="104"/>
        <v>74400</v>
      </c>
      <c r="AY76" s="102">
        <f t="shared" ca="1" si="105"/>
        <v>74400</v>
      </c>
      <c r="BA76" s="84">
        <v>38930</v>
      </c>
      <c r="BB76" s="105">
        <f t="shared" si="146"/>
        <v>0</v>
      </c>
      <c r="BC76" s="105">
        <f t="shared" ca="1" si="106"/>
        <v>0</v>
      </c>
      <c r="BD76" s="105">
        <f t="shared" ca="1" si="150"/>
        <v>0</v>
      </c>
      <c r="BE76" s="105">
        <f t="shared" ca="1" si="150"/>
        <v>0</v>
      </c>
      <c r="BF76" s="105">
        <f t="shared" ca="1" si="150"/>
        <v>47.15</v>
      </c>
      <c r="BG76" s="105">
        <f t="shared" ca="1" si="150"/>
        <v>43.95</v>
      </c>
      <c r="BH76" s="105">
        <f t="shared" ca="1" si="150"/>
        <v>45.05</v>
      </c>
      <c r="BI76" s="105">
        <f t="shared" ca="1" si="150"/>
        <v>0</v>
      </c>
      <c r="BJ76" s="105">
        <f t="shared" ca="1" si="150"/>
        <v>0</v>
      </c>
      <c r="BK76" s="105">
        <f t="shared" ca="1" si="150"/>
        <v>0</v>
      </c>
      <c r="BL76" s="105">
        <f t="shared" ca="1" si="150"/>
        <v>0</v>
      </c>
      <c r="BM76" s="105">
        <f t="shared" ca="1" si="150"/>
        <v>0</v>
      </c>
      <c r="BN76" s="105">
        <f t="shared" ca="1" si="150"/>
        <v>0</v>
      </c>
      <c r="BO76" s="105">
        <f t="shared" ca="1" si="150"/>
        <v>0</v>
      </c>
      <c r="BP76" s="105">
        <f t="shared" ca="1" si="150"/>
        <v>0</v>
      </c>
      <c r="BQ76" s="105">
        <f t="shared" ca="1" si="150"/>
        <v>0</v>
      </c>
      <c r="BR76" s="105">
        <f t="shared" ca="1" si="150"/>
        <v>0</v>
      </c>
      <c r="BS76" s="105">
        <f t="shared" ca="1" si="150"/>
        <v>0</v>
      </c>
      <c r="BT76" s="105">
        <f t="shared" ca="1" si="150"/>
        <v>0</v>
      </c>
      <c r="BU76" s="105">
        <f t="shared" ca="1" si="150"/>
        <v>0</v>
      </c>
      <c r="BV76" s="105">
        <f t="shared" ca="1" si="150"/>
        <v>0</v>
      </c>
      <c r="BW76" s="105">
        <f t="shared" ca="1" si="150"/>
        <v>0</v>
      </c>
      <c r="BX76" s="105">
        <f t="shared" ca="1" si="150"/>
        <v>0</v>
      </c>
      <c r="BY76" s="105">
        <f t="shared" ca="1" si="150"/>
        <v>0</v>
      </c>
      <c r="BZ76" s="105">
        <f t="shared" ca="1" si="150"/>
        <v>0</v>
      </c>
      <c r="CA76" s="105">
        <f t="shared" ca="1" si="150"/>
        <v>0</v>
      </c>
      <c r="CB76" s="105">
        <f t="shared" ca="1" si="150"/>
        <v>0</v>
      </c>
      <c r="CC76" s="105">
        <f t="shared" ca="1" si="150"/>
        <v>0</v>
      </c>
      <c r="CD76" s="105">
        <f t="shared" ca="1" si="150"/>
        <v>0</v>
      </c>
      <c r="CE76" s="105">
        <f t="shared" ca="1" si="150"/>
        <v>0</v>
      </c>
      <c r="CF76" s="105">
        <f t="shared" ca="1" si="150"/>
        <v>0</v>
      </c>
      <c r="CG76" s="105">
        <f t="shared" ca="1" si="150"/>
        <v>0</v>
      </c>
      <c r="CH76" s="105">
        <f t="shared" ca="1" si="150"/>
        <v>0</v>
      </c>
      <c r="CI76" s="105">
        <f t="shared" ca="1" si="150"/>
        <v>0</v>
      </c>
      <c r="CK76" s="84">
        <v>38930</v>
      </c>
      <c r="CL76" s="111">
        <f t="shared" si="108"/>
        <v>0</v>
      </c>
      <c r="CM76" s="111">
        <f t="shared" ca="1" si="109"/>
        <v>0</v>
      </c>
      <c r="CN76" s="111">
        <f t="shared" ca="1" si="110"/>
        <v>0</v>
      </c>
      <c r="CO76" s="111">
        <f t="shared" ca="1" si="111"/>
        <v>0</v>
      </c>
      <c r="CP76" s="111">
        <f t="shared" ca="1" si="112"/>
        <v>1753980</v>
      </c>
      <c r="CQ76" s="111">
        <f t="shared" ca="1" si="113"/>
        <v>817470</v>
      </c>
      <c r="CR76" s="111">
        <f t="shared" ca="1" si="114"/>
        <v>837930</v>
      </c>
      <c r="CS76" s="111">
        <f t="shared" ca="1" si="115"/>
        <v>0</v>
      </c>
      <c r="CT76" s="111">
        <f t="shared" ca="1" si="116"/>
        <v>0</v>
      </c>
      <c r="CU76" s="111">
        <f t="shared" ca="1" si="117"/>
        <v>0</v>
      </c>
      <c r="CV76" s="111">
        <f t="shared" ca="1" si="118"/>
        <v>0</v>
      </c>
      <c r="CW76" s="111">
        <f t="shared" ca="1" si="119"/>
        <v>0</v>
      </c>
      <c r="CX76" s="111">
        <f t="shared" ca="1" si="120"/>
        <v>0</v>
      </c>
      <c r="CY76" s="111">
        <f t="shared" ca="1" si="121"/>
        <v>0</v>
      </c>
      <c r="CZ76" s="111">
        <f t="shared" ca="1" si="122"/>
        <v>0</v>
      </c>
      <c r="DA76" s="111">
        <f t="shared" ca="1" si="123"/>
        <v>0</v>
      </c>
      <c r="DB76" s="111">
        <f t="shared" ca="1" si="124"/>
        <v>0</v>
      </c>
      <c r="DC76" s="111">
        <f t="shared" ca="1" si="125"/>
        <v>0</v>
      </c>
      <c r="DD76" s="111">
        <f t="shared" ca="1" si="126"/>
        <v>0</v>
      </c>
      <c r="DE76" s="111">
        <f t="shared" ca="1" si="127"/>
        <v>0</v>
      </c>
      <c r="DF76" s="111">
        <f t="shared" ca="1" si="128"/>
        <v>0</v>
      </c>
      <c r="DG76" s="111">
        <f t="shared" ca="1" si="129"/>
        <v>0</v>
      </c>
      <c r="DH76" s="111">
        <f t="shared" ca="1" si="130"/>
        <v>0</v>
      </c>
      <c r="DI76" s="111">
        <f t="shared" ca="1" si="131"/>
        <v>0</v>
      </c>
      <c r="DJ76" s="111">
        <f t="shared" ca="1" si="132"/>
        <v>0</v>
      </c>
      <c r="DK76" s="111">
        <f t="shared" ca="1" si="133"/>
        <v>0</v>
      </c>
      <c r="DL76" s="111">
        <f t="shared" ca="1" si="134"/>
        <v>0</v>
      </c>
      <c r="DM76" s="111">
        <f t="shared" ca="1" si="135"/>
        <v>0</v>
      </c>
      <c r="DN76" s="111">
        <f t="shared" ca="1" si="136"/>
        <v>0</v>
      </c>
      <c r="DO76" s="111">
        <f t="shared" ca="1" si="137"/>
        <v>0</v>
      </c>
      <c r="DP76" s="111">
        <f t="shared" ca="1" si="138"/>
        <v>0</v>
      </c>
      <c r="DQ76" s="111">
        <f t="shared" ca="1" si="139"/>
        <v>0</v>
      </c>
      <c r="DR76" s="111">
        <f t="shared" ca="1" si="140"/>
        <v>0</v>
      </c>
      <c r="DS76" s="102">
        <f t="shared" ca="1" si="141"/>
        <v>0</v>
      </c>
      <c r="DT76" s="113">
        <f t="shared" ca="1" si="148"/>
        <v>45.825000000000003</v>
      </c>
      <c r="DU76" s="114">
        <f t="shared" ca="1" si="149"/>
        <v>45.825000000000003</v>
      </c>
    </row>
    <row r="77" spans="1:125">
      <c r="A77" s="21"/>
      <c r="C77" s="47"/>
      <c r="F77" s="45"/>
      <c r="G77" s="21"/>
      <c r="I77" s="20">
        <v>20</v>
      </c>
      <c r="J77" s="20">
        <v>5</v>
      </c>
      <c r="K77" s="20">
        <v>4</v>
      </c>
      <c r="L77" s="20">
        <v>1</v>
      </c>
      <c r="M77" s="20">
        <v>30</v>
      </c>
      <c r="O77" s="84">
        <v>38961</v>
      </c>
      <c r="P77" s="85">
        <f t="shared" si="142"/>
        <v>0</v>
      </c>
      <c r="Q77" s="85">
        <f t="shared" ca="1" si="143"/>
        <v>0</v>
      </c>
      <c r="R77" s="85">
        <f t="shared" ca="1" si="143"/>
        <v>0</v>
      </c>
      <c r="S77" s="85">
        <f t="shared" ca="1" si="143"/>
        <v>0</v>
      </c>
      <c r="T77" s="85">
        <f t="shared" ca="1" si="143"/>
        <v>36000</v>
      </c>
      <c r="U77" s="85">
        <f t="shared" ca="1" si="143"/>
        <v>18000</v>
      </c>
      <c r="V77" s="85">
        <f t="shared" ca="1" si="143"/>
        <v>18000</v>
      </c>
      <c r="W77" s="86">
        <f t="shared" ca="1" si="103"/>
        <v>0</v>
      </c>
      <c r="X77" s="86">
        <f t="shared" ca="1" si="151"/>
        <v>0</v>
      </c>
      <c r="Y77" s="86">
        <f t="shared" ca="1" si="151"/>
        <v>0</v>
      </c>
      <c r="Z77" s="86">
        <f t="shared" ca="1" si="151"/>
        <v>0</v>
      </c>
      <c r="AA77" s="86">
        <f t="shared" ca="1" si="151"/>
        <v>0</v>
      </c>
      <c r="AB77" s="86">
        <f t="shared" ca="1" si="151"/>
        <v>0</v>
      </c>
      <c r="AC77" s="86">
        <f t="shared" ca="1" si="151"/>
        <v>0</v>
      </c>
      <c r="AD77" s="86">
        <f t="shared" ca="1" si="151"/>
        <v>0</v>
      </c>
      <c r="AE77" s="86">
        <f t="shared" ca="1" si="151"/>
        <v>0</v>
      </c>
      <c r="AF77" s="86">
        <f t="shared" ca="1" si="151"/>
        <v>0</v>
      </c>
      <c r="AG77" s="86">
        <f t="shared" ca="1" si="151"/>
        <v>0</v>
      </c>
      <c r="AH77" s="86">
        <f t="shared" ca="1" si="151"/>
        <v>0</v>
      </c>
      <c r="AI77" s="86">
        <f t="shared" ca="1" si="151"/>
        <v>0</v>
      </c>
      <c r="AJ77" s="86">
        <f t="shared" ca="1" si="151"/>
        <v>0</v>
      </c>
      <c r="AK77" s="86">
        <f t="shared" ca="1" si="151"/>
        <v>0</v>
      </c>
      <c r="AL77" s="86">
        <f t="shared" ca="1" si="151"/>
        <v>0</v>
      </c>
      <c r="AM77" s="86">
        <f t="shared" ca="1" si="151"/>
        <v>0</v>
      </c>
      <c r="AN77" s="86">
        <f t="shared" ca="1" si="151"/>
        <v>0</v>
      </c>
      <c r="AO77" s="86">
        <f t="shared" ca="1" si="151"/>
        <v>0</v>
      </c>
      <c r="AP77" s="86">
        <f t="shared" ca="1" si="151"/>
        <v>0</v>
      </c>
      <c r="AQ77" s="86">
        <f t="shared" ca="1" si="151"/>
        <v>0</v>
      </c>
      <c r="AR77" s="86">
        <f t="shared" ca="1" si="151"/>
        <v>0</v>
      </c>
      <c r="AS77" s="86">
        <f t="shared" ca="1" si="151"/>
        <v>0</v>
      </c>
      <c r="AT77" s="86">
        <f t="shared" ca="1" si="145"/>
        <v>0</v>
      </c>
      <c r="AU77" s="86">
        <f t="shared" ca="1" si="145"/>
        <v>0</v>
      </c>
      <c r="AV77" s="86">
        <f t="shared" ca="1" si="145"/>
        <v>0</v>
      </c>
      <c r="AW77" s="87">
        <f t="shared" ca="1" si="145"/>
        <v>0</v>
      </c>
      <c r="AX77" s="101">
        <f t="shared" ca="1" si="104"/>
        <v>72000</v>
      </c>
      <c r="AY77" s="102">
        <f t="shared" ca="1" si="105"/>
        <v>72000</v>
      </c>
      <c r="BA77" s="84">
        <v>38961</v>
      </c>
      <c r="BB77" s="105">
        <f t="shared" si="146"/>
        <v>0</v>
      </c>
      <c r="BC77" s="105">
        <f t="shared" ca="1" si="106"/>
        <v>0</v>
      </c>
      <c r="BD77" s="105">
        <f t="shared" ca="1" si="150"/>
        <v>0</v>
      </c>
      <c r="BE77" s="105">
        <f t="shared" ca="1" si="150"/>
        <v>0</v>
      </c>
      <c r="BF77" s="105">
        <f t="shared" ca="1" si="150"/>
        <v>47.15</v>
      </c>
      <c r="BG77" s="105">
        <f t="shared" ca="1" si="150"/>
        <v>43.95</v>
      </c>
      <c r="BH77" s="105">
        <f t="shared" ca="1" si="150"/>
        <v>45.05</v>
      </c>
      <c r="BI77" s="105">
        <f t="shared" ca="1" si="150"/>
        <v>0</v>
      </c>
      <c r="BJ77" s="105">
        <f t="shared" ca="1" si="150"/>
        <v>0</v>
      </c>
      <c r="BK77" s="105">
        <f t="shared" ca="1" si="150"/>
        <v>0</v>
      </c>
      <c r="BL77" s="105">
        <f t="shared" ca="1" si="150"/>
        <v>0</v>
      </c>
      <c r="BM77" s="105">
        <f t="shared" ca="1" si="150"/>
        <v>0</v>
      </c>
      <c r="BN77" s="105">
        <f t="shared" ca="1" si="150"/>
        <v>0</v>
      </c>
      <c r="BO77" s="105">
        <f t="shared" ca="1" si="150"/>
        <v>0</v>
      </c>
      <c r="BP77" s="105">
        <f t="shared" ca="1" si="150"/>
        <v>0</v>
      </c>
      <c r="BQ77" s="105">
        <f t="shared" ca="1" si="150"/>
        <v>0</v>
      </c>
      <c r="BR77" s="105">
        <f t="shared" ca="1" si="150"/>
        <v>0</v>
      </c>
      <c r="BS77" s="105">
        <f t="shared" ca="1" si="150"/>
        <v>0</v>
      </c>
      <c r="BT77" s="105">
        <f t="shared" ca="1" si="150"/>
        <v>0</v>
      </c>
      <c r="BU77" s="105">
        <f t="shared" ca="1" si="150"/>
        <v>0</v>
      </c>
      <c r="BV77" s="105">
        <f t="shared" ca="1" si="150"/>
        <v>0</v>
      </c>
      <c r="BW77" s="105">
        <f t="shared" ca="1" si="150"/>
        <v>0</v>
      </c>
      <c r="BX77" s="105">
        <f t="shared" ca="1" si="150"/>
        <v>0</v>
      </c>
      <c r="BY77" s="105">
        <f t="shared" ca="1" si="150"/>
        <v>0</v>
      </c>
      <c r="BZ77" s="105">
        <f t="shared" ca="1" si="150"/>
        <v>0</v>
      </c>
      <c r="CA77" s="105">
        <f t="shared" ca="1" si="150"/>
        <v>0</v>
      </c>
      <c r="CB77" s="105">
        <f t="shared" ca="1" si="150"/>
        <v>0</v>
      </c>
      <c r="CC77" s="105">
        <f t="shared" ca="1" si="150"/>
        <v>0</v>
      </c>
      <c r="CD77" s="105">
        <f t="shared" ca="1" si="150"/>
        <v>0</v>
      </c>
      <c r="CE77" s="105">
        <f t="shared" ca="1" si="150"/>
        <v>0</v>
      </c>
      <c r="CF77" s="105">
        <f t="shared" ca="1" si="150"/>
        <v>0</v>
      </c>
      <c r="CG77" s="105">
        <f t="shared" ca="1" si="150"/>
        <v>0</v>
      </c>
      <c r="CH77" s="105">
        <f t="shared" ca="1" si="150"/>
        <v>0</v>
      </c>
      <c r="CI77" s="105">
        <f t="shared" ca="1" si="150"/>
        <v>0</v>
      </c>
      <c r="CK77" s="84">
        <v>38961</v>
      </c>
      <c r="CL77" s="111">
        <f t="shared" si="108"/>
        <v>0</v>
      </c>
      <c r="CM77" s="111">
        <f t="shared" ca="1" si="109"/>
        <v>0</v>
      </c>
      <c r="CN77" s="111">
        <f t="shared" ca="1" si="110"/>
        <v>0</v>
      </c>
      <c r="CO77" s="111">
        <f t="shared" ca="1" si="111"/>
        <v>0</v>
      </c>
      <c r="CP77" s="111">
        <f t="shared" ca="1" si="112"/>
        <v>1697400</v>
      </c>
      <c r="CQ77" s="111">
        <f t="shared" ca="1" si="113"/>
        <v>791100</v>
      </c>
      <c r="CR77" s="111">
        <f t="shared" ca="1" si="114"/>
        <v>810900</v>
      </c>
      <c r="CS77" s="111">
        <f t="shared" ca="1" si="115"/>
        <v>0</v>
      </c>
      <c r="CT77" s="111">
        <f t="shared" ca="1" si="116"/>
        <v>0</v>
      </c>
      <c r="CU77" s="111">
        <f t="shared" ca="1" si="117"/>
        <v>0</v>
      </c>
      <c r="CV77" s="111">
        <f t="shared" ca="1" si="118"/>
        <v>0</v>
      </c>
      <c r="CW77" s="111">
        <f t="shared" ca="1" si="119"/>
        <v>0</v>
      </c>
      <c r="CX77" s="111">
        <f t="shared" ca="1" si="120"/>
        <v>0</v>
      </c>
      <c r="CY77" s="111">
        <f t="shared" ca="1" si="121"/>
        <v>0</v>
      </c>
      <c r="CZ77" s="111">
        <f t="shared" ca="1" si="122"/>
        <v>0</v>
      </c>
      <c r="DA77" s="111">
        <f t="shared" ca="1" si="123"/>
        <v>0</v>
      </c>
      <c r="DB77" s="111">
        <f t="shared" ca="1" si="124"/>
        <v>0</v>
      </c>
      <c r="DC77" s="111">
        <f t="shared" ca="1" si="125"/>
        <v>0</v>
      </c>
      <c r="DD77" s="111">
        <f t="shared" ca="1" si="126"/>
        <v>0</v>
      </c>
      <c r="DE77" s="111">
        <f t="shared" ca="1" si="127"/>
        <v>0</v>
      </c>
      <c r="DF77" s="111">
        <f t="shared" ca="1" si="128"/>
        <v>0</v>
      </c>
      <c r="DG77" s="111">
        <f t="shared" ca="1" si="129"/>
        <v>0</v>
      </c>
      <c r="DH77" s="111">
        <f t="shared" ca="1" si="130"/>
        <v>0</v>
      </c>
      <c r="DI77" s="111">
        <f t="shared" ca="1" si="131"/>
        <v>0</v>
      </c>
      <c r="DJ77" s="111">
        <f t="shared" ca="1" si="132"/>
        <v>0</v>
      </c>
      <c r="DK77" s="111">
        <f t="shared" ca="1" si="133"/>
        <v>0</v>
      </c>
      <c r="DL77" s="111">
        <f t="shared" ca="1" si="134"/>
        <v>0</v>
      </c>
      <c r="DM77" s="111">
        <f t="shared" ca="1" si="135"/>
        <v>0</v>
      </c>
      <c r="DN77" s="111">
        <f t="shared" ca="1" si="136"/>
        <v>0</v>
      </c>
      <c r="DO77" s="111">
        <f t="shared" ca="1" si="137"/>
        <v>0</v>
      </c>
      <c r="DP77" s="111">
        <f t="shared" ca="1" si="138"/>
        <v>0</v>
      </c>
      <c r="DQ77" s="111">
        <f t="shared" ca="1" si="139"/>
        <v>0</v>
      </c>
      <c r="DR77" s="111">
        <f t="shared" ca="1" si="140"/>
        <v>0</v>
      </c>
      <c r="DS77" s="102">
        <f t="shared" ca="1" si="141"/>
        <v>0</v>
      </c>
      <c r="DT77" s="113">
        <f t="shared" ca="1" si="148"/>
        <v>45.825000000000003</v>
      </c>
      <c r="DU77" s="114">
        <f t="shared" ca="1" si="149"/>
        <v>45.825000000000003</v>
      </c>
    </row>
    <row r="78" spans="1:125">
      <c r="A78" s="21"/>
      <c r="C78" s="47"/>
      <c r="F78" s="45"/>
      <c r="G78" s="21"/>
      <c r="I78" s="20">
        <v>22</v>
      </c>
      <c r="J78" s="20">
        <v>4</v>
      </c>
      <c r="K78" s="20">
        <v>5</v>
      </c>
      <c r="L78" s="20">
        <v>0</v>
      </c>
      <c r="M78" s="20">
        <v>31</v>
      </c>
      <c r="O78" s="84">
        <v>38991</v>
      </c>
      <c r="P78" s="85">
        <f t="shared" si="142"/>
        <v>0</v>
      </c>
      <c r="Q78" s="85">
        <f t="shared" ca="1" si="143"/>
        <v>0</v>
      </c>
      <c r="R78" s="85">
        <f t="shared" ca="1" si="143"/>
        <v>0</v>
      </c>
      <c r="S78" s="85">
        <f t="shared" ca="1" si="143"/>
        <v>0</v>
      </c>
      <c r="T78" s="85">
        <f t="shared" ca="1" si="143"/>
        <v>37200</v>
      </c>
      <c r="U78" s="85">
        <f t="shared" ca="1" si="143"/>
        <v>18600</v>
      </c>
      <c r="V78" s="85">
        <f t="shared" ca="1" si="143"/>
        <v>18600</v>
      </c>
      <c r="W78" s="86">
        <f t="shared" ca="1" si="103"/>
        <v>0</v>
      </c>
      <c r="X78" s="86">
        <f t="shared" ca="1" si="151"/>
        <v>0</v>
      </c>
      <c r="Y78" s="86">
        <f t="shared" ca="1" si="151"/>
        <v>0</v>
      </c>
      <c r="Z78" s="86">
        <f t="shared" ca="1" si="151"/>
        <v>0</v>
      </c>
      <c r="AA78" s="86">
        <f t="shared" ca="1" si="151"/>
        <v>0</v>
      </c>
      <c r="AB78" s="86">
        <f t="shared" ca="1" si="151"/>
        <v>0</v>
      </c>
      <c r="AC78" s="86">
        <f t="shared" ca="1" si="151"/>
        <v>0</v>
      </c>
      <c r="AD78" s="86">
        <f t="shared" ca="1" si="151"/>
        <v>0</v>
      </c>
      <c r="AE78" s="86">
        <f t="shared" ca="1" si="151"/>
        <v>0</v>
      </c>
      <c r="AF78" s="86">
        <f t="shared" ca="1" si="151"/>
        <v>0</v>
      </c>
      <c r="AG78" s="86">
        <f t="shared" ca="1" si="151"/>
        <v>0</v>
      </c>
      <c r="AH78" s="86">
        <f t="shared" ca="1" si="151"/>
        <v>0</v>
      </c>
      <c r="AI78" s="86">
        <f t="shared" ca="1" si="151"/>
        <v>0</v>
      </c>
      <c r="AJ78" s="86">
        <f t="shared" ca="1" si="151"/>
        <v>0</v>
      </c>
      <c r="AK78" s="86">
        <f t="shared" ca="1" si="151"/>
        <v>0</v>
      </c>
      <c r="AL78" s="86">
        <f t="shared" ca="1" si="151"/>
        <v>0</v>
      </c>
      <c r="AM78" s="86">
        <f t="shared" ca="1" si="151"/>
        <v>0</v>
      </c>
      <c r="AN78" s="86">
        <f t="shared" ca="1" si="151"/>
        <v>0</v>
      </c>
      <c r="AO78" s="86">
        <f t="shared" ca="1" si="151"/>
        <v>0</v>
      </c>
      <c r="AP78" s="86">
        <f t="shared" ca="1" si="151"/>
        <v>0</v>
      </c>
      <c r="AQ78" s="86">
        <f t="shared" ca="1" si="151"/>
        <v>0</v>
      </c>
      <c r="AR78" s="86">
        <f t="shared" ca="1" si="151"/>
        <v>0</v>
      </c>
      <c r="AS78" s="86">
        <f t="shared" ca="1" si="151"/>
        <v>0</v>
      </c>
      <c r="AT78" s="86">
        <f t="shared" ca="1" si="145"/>
        <v>0</v>
      </c>
      <c r="AU78" s="86">
        <f t="shared" ca="1" si="145"/>
        <v>0</v>
      </c>
      <c r="AV78" s="86">
        <f t="shared" ca="1" si="145"/>
        <v>0</v>
      </c>
      <c r="AW78" s="87">
        <f t="shared" ca="1" si="145"/>
        <v>0</v>
      </c>
      <c r="AX78" s="101">
        <f t="shared" ca="1" si="104"/>
        <v>74400</v>
      </c>
      <c r="AY78" s="102">
        <f t="shared" ca="1" si="105"/>
        <v>74400</v>
      </c>
      <c r="BA78" s="84">
        <v>38991</v>
      </c>
      <c r="BB78" s="105">
        <f t="shared" si="146"/>
        <v>0</v>
      </c>
      <c r="BC78" s="105">
        <f t="shared" ca="1" si="106"/>
        <v>0</v>
      </c>
      <c r="BD78" s="105">
        <f t="shared" ca="1" si="150"/>
        <v>0</v>
      </c>
      <c r="BE78" s="105">
        <f t="shared" ca="1" si="150"/>
        <v>0</v>
      </c>
      <c r="BF78" s="105">
        <f t="shared" ca="1" si="150"/>
        <v>47.15</v>
      </c>
      <c r="BG78" s="105">
        <f t="shared" ca="1" si="150"/>
        <v>43.95</v>
      </c>
      <c r="BH78" s="105">
        <f t="shared" ca="1" si="150"/>
        <v>45.05</v>
      </c>
      <c r="BI78" s="105">
        <f t="shared" ca="1" si="150"/>
        <v>0</v>
      </c>
      <c r="BJ78" s="105">
        <f t="shared" ca="1" si="150"/>
        <v>0</v>
      </c>
      <c r="BK78" s="105">
        <f t="shared" ca="1" si="150"/>
        <v>0</v>
      </c>
      <c r="BL78" s="105">
        <f t="shared" ca="1" si="150"/>
        <v>0</v>
      </c>
      <c r="BM78" s="105">
        <f t="shared" ca="1" si="150"/>
        <v>0</v>
      </c>
      <c r="BN78" s="105">
        <f t="shared" ca="1" si="150"/>
        <v>0</v>
      </c>
      <c r="BO78" s="105">
        <f t="shared" ca="1" si="150"/>
        <v>0</v>
      </c>
      <c r="BP78" s="105">
        <f t="shared" ca="1" si="150"/>
        <v>0</v>
      </c>
      <c r="BQ78" s="105">
        <f t="shared" ca="1" si="150"/>
        <v>0</v>
      </c>
      <c r="BR78" s="105">
        <f t="shared" ca="1" si="150"/>
        <v>0</v>
      </c>
      <c r="BS78" s="105">
        <f t="shared" ca="1" si="150"/>
        <v>0</v>
      </c>
      <c r="BT78" s="105">
        <f t="shared" ca="1" si="150"/>
        <v>0</v>
      </c>
      <c r="BU78" s="105">
        <f t="shared" ca="1" si="150"/>
        <v>0</v>
      </c>
      <c r="BV78" s="105">
        <f t="shared" ca="1" si="150"/>
        <v>0</v>
      </c>
      <c r="BW78" s="105">
        <f t="shared" ca="1" si="150"/>
        <v>0</v>
      </c>
      <c r="BX78" s="105">
        <f t="shared" ca="1" si="150"/>
        <v>0</v>
      </c>
      <c r="BY78" s="105">
        <f t="shared" ca="1" si="150"/>
        <v>0</v>
      </c>
      <c r="BZ78" s="105">
        <f t="shared" ca="1" si="150"/>
        <v>0</v>
      </c>
      <c r="CA78" s="105">
        <f t="shared" ca="1" si="150"/>
        <v>0</v>
      </c>
      <c r="CB78" s="105">
        <f t="shared" ca="1" si="150"/>
        <v>0</v>
      </c>
      <c r="CC78" s="105">
        <f t="shared" ca="1" si="150"/>
        <v>0</v>
      </c>
      <c r="CD78" s="105">
        <f t="shared" ca="1" si="150"/>
        <v>0</v>
      </c>
      <c r="CE78" s="105">
        <f t="shared" ca="1" si="150"/>
        <v>0</v>
      </c>
      <c r="CF78" s="105">
        <f t="shared" ca="1" si="150"/>
        <v>0</v>
      </c>
      <c r="CG78" s="105">
        <f t="shared" ca="1" si="150"/>
        <v>0</v>
      </c>
      <c r="CH78" s="105">
        <f t="shared" ca="1" si="150"/>
        <v>0</v>
      </c>
      <c r="CI78" s="105">
        <f t="shared" ref="BD78:CI86" ca="1" si="152">IF(AND($BA78&gt;=OFFSET($E$5,CI$3,0),$BA78&lt;=OFFSET($F$5,CI$3,0)),OFFSET($D$5,CI$3,0),0)</f>
        <v>0</v>
      </c>
      <c r="CK78" s="84">
        <v>38991</v>
      </c>
      <c r="CL78" s="111">
        <f t="shared" si="108"/>
        <v>0</v>
      </c>
      <c r="CM78" s="111">
        <f t="shared" ca="1" si="109"/>
        <v>0</v>
      </c>
      <c r="CN78" s="111">
        <f t="shared" ca="1" si="110"/>
        <v>0</v>
      </c>
      <c r="CO78" s="111">
        <f t="shared" ca="1" si="111"/>
        <v>0</v>
      </c>
      <c r="CP78" s="111">
        <f t="shared" ca="1" si="112"/>
        <v>1753980</v>
      </c>
      <c r="CQ78" s="111">
        <f t="shared" ca="1" si="113"/>
        <v>817470</v>
      </c>
      <c r="CR78" s="111">
        <f t="shared" ca="1" si="114"/>
        <v>837930</v>
      </c>
      <c r="CS78" s="111">
        <f t="shared" ca="1" si="115"/>
        <v>0</v>
      </c>
      <c r="CT78" s="111">
        <f t="shared" ca="1" si="116"/>
        <v>0</v>
      </c>
      <c r="CU78" s="111">
        <f t="shared" ca="1" si="117"/>
        <v>0</v>
      </c>
      <c r="CV78" s="111">
        <f t="shared" ca="1" si="118"/>
        <v>0</v>
      </c>
      <c r="CW78" s="111">
        <f t="shared" ca="1" si="119"/>
        <v>0</v>
      </c>
      <c r="CX78" s="111">
        <f t="shared" ca="1" si="120"/>
        <v>0</v>
      </c>
      <c r="CY78" s="111">
        <f t="shared" ca="1" si="121"/>
        <v>0</v>
      </c>
      <c r="CZ78" s="111">
        <f t="shared" ca="1" si="122"/>
        <v>0</v>
      </c>
      <c r="DA78" s="111">
        <f t="shared" ca="1" si="123"/>
        <v>0</v>
      </c>
      <c r="DB78" s="111">
        <f t="shared" ca="1" si="124"/>
        <v>0</v>
      </c>
      <c r="DC78" s="111">
        <f t="shared" ca="1" si="125"/>
        <v>0</v>
      </c>
      <c r="DD78" s="111">
        <f t="shared" ca="1" si="126"/>
        <v>0</v>
      </c>
      <c r="DE78" s="111">
        <f t="shared" ca="1" si="127"/>
        <v>0</v>
      </c>
      <c r="DF78" s="111">
        <f t="shared" ca="1" si="128"/>
        <v>0</v>
      </c>
      <c r="DG78" s="111">
        <f t="shared" ca="1" si="129"/>
        <v>0</v>
      </c>
      <c r="DH78" s="111">
        <f t="shared" ca="1" si="130"/>
        <v>0</v>
      </c>
      <c r="DI78" s="111">
        <f t="shared" ca="1" si="131"/>
        <v>0</v>
      </c>
      <c r="DJ78" s="111">
        <f t="shared" ca="1" si="132"/>
        <v>0</v>
      </c>
      <c r="DK78" s="111">
        <f t="shared" ca="1" si="133"/>
        <v>0</v>
      </c>
      <c r="DL78" s="111">
        <f t="shared" ca="1" si="134"/>
        <v>0</v>
      </c>
      <c r="DM78" s="111">
        <f t="shared" ca="1" si="135"/>
        <v>0</v>
      </c>
      <c r="DN78" s="111">
        <f t="shared" ca="1" si="136"/>
        <v>0</v>
      </c>
      <c r="DO78" s="111">
        <f t="shared" ca="1" si="137"/>
        <v>0</v>
      </c>
      <c r="DP78" s="111">
        <f t="shared" ca="1" si="138"/>
        <v>0</v>
      </c>
      <c r="DQ78" s="111">
        <f t="shared" ca="1" si="139"/>
        <v>0</v>
      </c>
      <c r="DR78" s="111">
        <f t="shared" ca="1" si="140"/>
        <v>0</v>
      </c>
      <c r="DS78" s="102">
        <f t="shared" ca="1" si="141"/>
        <v>0</v>
      </c>
      <c r="DT78" s="113">
        <f t="shared" ca="1" si="148"/>
        <v>45.825000000000003</v>
      </c>
      <c r="DU78" s="114">
        <f t="shared" ca="1" si="149"/>
        <v>45.825000000000003</v>
      </c>
    </row>
    <row r="79" spans="1:125">
      <c r="A79" s="21"/>
      <c r="C79" s="47"/>
      <c r="F79" s="45"/>
      <c r="G79" s="21"/>
      <c r="I79" s="20">
        <v>21</v>
      </c>
      <c r="J79" s="20">
        <v>4</v>
      </c>
      <c r="K79" s="20">
        <v>4</v>
      </c>
      <c r="L79" s="20">
        <v>1</v>
      </c>
      <c r="M79" s="20">
        <v>30</v>
      </c>
      <c r="O79" s="84">
        <v>39022</v>
      </c>
      <c r="P79" s="85">
        <f t="shared" si="142"/>
        <v>0</v>
      </c>
      <c r="Q79" s="85">
        <f t="shared" ca="1" si="143"/>
        <v>0</v>
      </c>
      <c r="R79" s="85">
        <f t="shared" ca="1" si="143"/>
        <v>0</v>
      </c>
      <c r="S79" s="85">
        <f t="shared" ca="1" si="143"/>
        <v>0</v>
      </c>
      <c r="T79" s="85">
        <f t="shared" ca="1" si="143"/>
        <v>36000</v>
      </c>
      <c r="U79" s="85">
        <f t="shared" ca="1" si="143"/>
        <v>18000</v>
      </c>
      <c r="V79" s="85">
        <f t="shared" ca="1" si="143"/>
        <v>18000</v>
      </c>
      <c r="W79" s="86">
        <f t="shared" ca="1" si="103"/>
        <v>0</v>
      </c>
      <c r="X79" s="86">
        <f t="shared" ca="1" si="151"/>
        <v>0</v>
      </c>
      <c r="Y79" s="86">
        <f t="shared" ca="1" si="151"/>
        <v>0</v>
      </c>
      <c r="Z79" s="86">
        <f t="shared" ca="1" si="151"/>
        <v>0</v>
      </c>
      <c r="AA79" s="86">
        <f t="shared" ca="1" si="151"/>
        <v>0</v>
      </c>
      <c r="AB79" s="86">
        <f t="shared" ca="1" si="151"/>
        <v>0</v>
      </c>
      <c r="AC79" s="86">
        <f t="shared" ca="1" si="151"/>
        <v>0</v>
      </c>
      <c r="AD79" s="86">
        <f t="shared" ca="1" si="151"/>
        <v>0</v>
      </c>
      <c r="AE79" s="86">
        <f t="shared" ca="1" si="151"/>
        <v>0</v>
      </c>
      <c r="AF79" s="86">
        <f t="shared" ca="1" si="151"/>
        <v>0</v>
      </c>
      <c r="AG79" s="86">
        <f t="shared" ca="1" si="151"/>
        <v>0</v>
      </c>
      <c r="AH79" s="86">
        <f t="shared" ca="1" si="151"/>
        <v>0</v>
      </c>
      <c r="AI79" s="86">
        <f t="shared" ca="1" si="151"/>
        <v>0</v>
      </c>
      <c r="AJ79" s="86">
        <f t="shared" ca="1" si="151"/>
        <v>0</v>
      </c>
      <c r="AK79" s="86">
        <f t="shared" ca="1" si="151"/>
        <v>0</v>
      </c>
      <c r="AL79" s="86">
        <f t="shared" ca="1" si="151"/>
        <v>0</v>
      </c>
      <c r="AM79" s="86">
        <f t="shared" ca="1" si="151"/>
        <v>0</v>
      </c>
      <c r="AN79" s="86">
        <f t="shared" ca="1" si="151"/>
        <v>0</v>
      </c>
      <c r="AO79" s="86">
        <f t="shared" ca="1" si="151"/>
        <v>0</v>
      </c>
      <c r="AP79" s="86">
        <f t="shared" ca="1" si="151"/>
        <v>0</v>
      </c>
      <c r="AQ79" s="86">
        <f t="shared" ca="1" si="151"/>
        <v>0</v>
      </c>
      <c r="AR79" s="86">
        <f t="shared" ca="1" si="151"/>
        <v>0</v>
      </c>
      <c r="AS79" s="86">
        <f t="shared" ca="1" si="151"/>
        <v>0</v>
      </c>
      <c r="AT79" s="86">
        <f t="shared" ca="1" si="145"/>
        <v>0</v>
      </c>
      <c r="AU79" s="86">
        <f t="shared" ca="1" si="145"/>
        <v>0</v>
      </c>
      <c r="AV79" s="86">
        <f t="shared" ca="1" si="145"/>
        <v>0</v>
      </c>
      <c r="AW79" s="87">
        <f t="shared" ca="1" si="145"/>
        <v>0</v>
      </c>
      <c r="AX79" s="101">
        <f t="shared" ca="1" si="104"/>
        <v>72000</v>
      </c>
      <c r="AY79" s="102">
        <f t="shared" ca="1" si="105"/>
        <v>72000</v>
      </c>
      <c r="BA79" s="84">
        <v>39022</v>
      </c>
      <c r="BB79" s="105">
        <f t="shared" si="146"/>
        <v>0</v>
      </c>
      <c r="BC79" s="105">
        <f t="shared" ca="1" si="106"/>
        <v>0</v>
      </c>
      <c r="BD79" s="105">
        <f t="shared" ca="1" si="152"/>
        <v>0</v>
      </c>
      <c r="BE79" s="105">
        <f t="shared" ca="1" si="152"/>
        <v>0</v>
      </c>
      <c r="BF79" s="105">
        <f t="shared" ca="1" si="152"/>
        <v>47.15</v>
      </c>
      <c r="BG79" s="105">
        <f t="shared" ca="1" si="152"/>
        <v>43.95</v>
      </c>
      <c r="BH79" s="105">
        <f t="shared" ca="1" si="152"/>
        <v>45.05</v>
      </c>
      <c r="BI79" s="105">
        <f t="shared" ca="1" si="152"/>
        <v>0</v>
      </c>
      <c r="BJ79" s="105">
        <f t="shared" ca="1" si="152"/>
        <v>0</v>
      </c>
      <c r="BK79" s="105">
        <f t="shared" ca="1" si="152"/>
        <v>0</v>
      </c>
      <c r="BL79" s="105">
        <f t="shared" ca="1" si="152"/>
        <v>0</v>
      </c>
      <c r="BM79" s="105">
        <f t="shared" ca="1" si="152"/>
        <v>0</v>
      </c>
      <c r="BN79" s="105">
        <f t="shared" ca="1" si="152"/>
        <v>0</v>
      </c>
      <c r="BO79" s="105">
        <f t="shared" ca="1" si="152"/>
        <v>0</v>
      </c>
      <c r="BP79" s="105">
        <f t="shared" ca="1" si="152"/>
        <v>0</v>
      </c>
      <c r="BQ79" s="105">
        <f t="shared" ca="1" si="152"/>
        <v>0</v>
      </c>
      <c r="BR79" s="105">
        <f t="shared" ca="1" si="152"/>
        <v>0</v>
      </c>
      <c r="BS79" s="105">
        <f t="shared" ca="1" si="152"/>
        <v>0</v>
      </c>
      <c r="BT79" s="105">
        <f t="shared" ca="1" si="152"/>
        <v>0</v>
      </c>
      <c r="BU79" s="105">
        <f t="shared" ca="1" si="152"/>
        <v>0</v>
      </c>
      <c r="BV79" s="105">
        <f t="shared" ca="1" si="152"/>
        <v>0</v>
      </c>
      <c r="BW79" s="105">
        <f t="shared" ca="1" si="152"/>
        <v>0</v>
      </c>
      <c r="BX79" s="105">
        <f t="shared" ca="1" si="152"/>
        <v>0</v>
      </c>
      <c r="BY79" s="105">
        <f t="shared" ca="1" si="152"/>
        <v>0</v>
      </c>
      <c r="BZ79" s="105">
        <f t="shared" ca="1" si="152"/>
        <v>0</v>
      </c>
      <c r="CA79" s="105">
        <f t="shared" ca="1" si="152"/>
        <v>0</v>
      </c>
      <c r="CB79" s="105">
        <f t="shared" ca="1" si="152"/>
        <v>0</v>
      </c>
      <c r="CC79" s="105">
        <f t="shared" ca="1" si="152"/>
        <v>0</v>
      </c>
      <c r="CD79" s="105">
        <f t="shared" ca="1" si="152"/>
        <v>0</v>
      </c>
      <c r="CE79" s="105">
        <f t="shared" ca="1" si="152"/>
        <v>0</v>
      </c>
      <c r="CF79" s="105">
        <f t="shared" ca="1" si="152"/>
        <v>0</v>
      </c>
      <c r="CG79" s="105">
        <f t="shared" ca="1" si="152"/>
        <v>0</v>
      </c>
      <c r="CH79" s="105">
        <f t="shared" ca="1" si="152"/>
        <v>0</v>
      </c>
      <c r="CI79" s="105">
        <f t="shared" ca="1" si="152"/>
        <v>0</v>
      </c>
      <c r="CK79" s="84">
        <v>39022</v>
      </c>
      <c r="CL79" s="111">
        <f t="shared" si="108"/>
        <v>0</v>
      </c>
      <c r="CM79" s="111">
        <f t="shared" ca="1" si="109"/>
        <v>0</v>
      </c>
      <c r="CN79" s="111">
        <f t="shared" ca="1" si="110"/>
        <v>0</v>
      </c>
      <c r="CO79" s="111">
        <f t="shared" ca="1" si="111"/>
        <v>0</v>
      </c>
      <c r="CP79" s="111">
        <f t="shared" ca="1" si="112"/>
        <v>1697400</v>
      </c>
      <c r="CQ79" s="111">
        <f t="shared" ca="1" si="113"/>
        <v>791100</v>
      </c>
      <c r="CR79" s="111">
        <f t="shared" ca="1" si="114"/>
        <v>810900</v>
      </c>
      <c r="CS79" s="111">
        <f t="shared" ca="1" si="115"/>
        <v>0</v>
      </c>
      <c r="CT79" s="111">
        <f t="shared" ca="1" si="116"/>
        <v>0</v>
      </c>
      <c r="CU79" s="111">
        <f t="shared" ca="1" si="117"/>
        <v>0</v>
      </c>
      <c r="CV79" s="111">
        <f t="shared" ca="1" si="118"/>
        <v>0</v>
      </c>
      <c r="CW79" s="111">
        <f t="shared" ca="1" si="119"/>
        <v>0</v>
      </c>
      <c r="CX79" s="111">
        <f t="shared" ca="1" si="120"/>
        <v>0</v>
      </c>
      <c r="CY79" s="111">
        <f t="shared" ca="1" si="121"/>
        <v>0</v>
      </c>
      <c r="CZ79" s="111">
        <f t="shared" ca="1" si="122"/>
        <v>0</v>
      </c>
      <c r="DA79" s="111">
        <f t="shared" ca="1" si="123"/>
        <v>0</v>
      </c>
      <c r="DB79" s="111">
        <f t="shared" ca="1" si="124"/>
        <v>0</v>
      </c>
      <c r="DC79" s="111">
        <f t="shared" ca="1" si="125"/>
        <v>0</v>
      </c>
      <c r="DD79" s="111">
        <f t="shared" ca="1" si="126"/>
        <v>0</v>
      </c>
      <c r="DE79" s="111">
        <f t="shared" ca="1" si="127"/>
        <v>0</v>
      </c>
      <c r="DF79" s="111">
        <f t="shared" ca="1" si="128"/>
        <v>0</v>
      </c>
      <c r="DG79" s="111">
        <f t="shared" ca="1" si="129"/>
        <v>0</v>
      </c>
      <c r="DH79" s="111">
        <f t="shared" ca="1" si="130"/>
        <v>0</v>
      </c>
      <c r="DI79" s="111">
        <f t="shared" ca="1" si="131"/>
        <v>0</v>
      </c>
      <c r="DJ79" s="111">
        <f t="shared" ca="1" si="132"/>
        <v>0</v>
      </c>
      <c r="DK79" s="111">
        <f t="shared" ca="1" si="133"/>
        <v>0</v>
      </c>
      <c r="DL79" s="111">
        <f t="shared" ca="1" si="134"/>
        <v>0</v>
      </c>
      <c r="DM79" s="111">
        <f t="shared" ca="1" si="135"/>
        <v>0</v>
      </c>
      <c r="DN79" s="111">
        <f t="shared" ca="1" si="136"/>
        <v>0</v>
      </c>
      <c r="DO79" s="111">
        <f t="shared" ca="1" si="137"/>
        <v>0</v>
      </c>
      <c r="DP79" s="111">
        <f t="shared" ca="1" si="138"/>
        <v>0</v>
      </c>
      <c r="DQ79" s="111">
        <f t="shared" ca="1" si="139"/>
        <v>0</v>
      </c>
      <c r="DR79" s="111">
        <f t="shared" ca="1" si="140"/>
        <v>0</v>
      </c>
      <c r="DS79" s="102">
        <f t="shared" ca="1" si="141"/>
        <v>0</v>
      </c>
      <c r="DT79" s="113">
        <f t="shared" ca="1" si="148"/>
        <v>45.825000000000003</v>
      </c>
      <c r="DU79" s="114">
        <f t="shared" ca="1" si="149"/>
        <v>45.825000000000003</v>
      </c>
    </row>
    <row r="80" spans="1:125">
      <c r="A80" s="21"/>
      <c r="C80" s="47"/>
      <c r="F80" s="45"/>
      <c r="G80" s="21"/>
      <c r="I80" s="20">
        <v>20</v>
      </c>
      <c r="J80" s="20">
        <v>5</v>
      </c>
      <c r="K80" s="20">
        <v>5</v>
      </c>
      <c r="L80" s="20">
        <v>1</v>
      </c>
      <c r="M80" s="20">
        <v>31</v>
      </c>
      <c r="O80" s="84">
        <v>39052</v>
      </c>
      <c r="P80" s="85">
        <f t="shared" si="142"/>
        <v>0</v>
      </c>
      <c r="Q80" s="85">
        <f t="shared" ca="1" si="143"/>
        <v>0</v>
      </c>
      <c r="R80" s="85">
        <f t="shared" ca="1" si="143"/>
        <v>0</v>
      </c>
      <c r="S80" s="85">
        <f t="shared" ca="1" si="143"/>
        <v>0</v>
      </c>
      <c r="T80" s="85">
        <f t="shared" ca="1" si="143"/>
        <v>37200</v>
      </c>
      <c r="U80" s="85">
        <f t="shared" ca="1" si="143"/>
        <v>18600</v>
      </c>
      <c r="V80" s="85">
        <f t="shared" ca="1" si="143"/>
        <v>18600</v>
      </c>
      <c r="W80" s="86">
        <f t="shared" ca="1" si="103"/>
        <v>0</v>
      </c>
      <c r="X80" s="86">
        <f t="shared" ca="1" si="151"/>
        <v>0</v>
      </c>
      <c r="Y80" s="86">
        <f t="shared" ca="1" si="151"/>
        <v>0</v>
      </c>
      <c r="Z80" s="86">
        <f t="shared" ca="1" si="151"/>
        <v>0</v>
      </c>
      <c r="AA80" s="86">
        <f t="shared" ca="1" si="151"/>
        <v>0</v>
      </c>
      <c r="AB80" s="86">
        <f t="shared" ca="1" si="151"/>
        <v>0</v>
      </c>
      <c r="AC80" s="86">
        <f t="shared" ca="1" si="151"/>
        <v>0</v>
      </c>
      <c r="AD80" s="86">
        <f t="shared" ca="1" si="151"/>
        <v>0</v>
      </c>
      <c r="AE80" s="86">
        <f t="shared" ca="1" si="151"/>
        <v>0</v>
      </c>
      <c r="AF80" s="86">
        <f t="shared" ca="1" si="151"/>
        <v>0</v>
      </c>
      <c r="AG80" s="86">
        <f t="shared" ca="1" si="151"/>
        <v>0</v>
      </c>
      <c r="AH80" s="86">
        <f t="shared" ca="1" si="151"/>
        <v>0</v>
      </c>
      <c r="AI80" s="86">
        <f t="shared" ca="1" si="151"/>
        <v>0</v>
      </c>
      <c r="AJ80" s="86">
        <f t="shared" ca="1" si="151"/>
        <v>0</v>
      </c>
      <c r="AK80" s="86">
        <f t="shared" ca="1" si="151"/>
        <v>0</v>
      </c>
      <c r="AL80" s="86">
        <f t="shared" ca="1" si="151"/>
        <v>0</v>
      </c>
      <c r="AM80" s="86">
        <f t="shared" ca="1" si="151"/>
        <v>0</v>
      </c>
      <c r="AN80" s="86">
        <f t="shared" ca="1" si="151"/>
        <v>0</v>
      </c>
      <c r="AO80" s="86">
        <f t="shared" ca="1" si="151"/>
        <v>0</v>
      </c>
      <c r="AP80" s="86">
        <f t="shared" ca="1" si="151"/>
        <v>0</v>
      </c>
      <c r="AQ80" s="86">
        <f t="shared" ca="1" si="151"/>
        <v>0</v>
      </c>
      <c r="AR80" s="86">
        <f t="shared" ca="1" si="151"/>
        <v>0</v>
      </c>
      <c r="AS80" s="86">
        <f t="shared" ca="1" si="151"/>
        <v>0</v>
      </c>
      <c r="AT80" s="86">
        <f t="shared" ca="1" si="145"/>
        <v>0</v>
      </c>
      <c r="AU80" s="86">
        <f t="shared" ca="1" si="145"/>
        <v>0</v>
      </c>
      <c r="AV80" s="86">
        <f t="shared" ca="1" si="145"/>
        <v>0</v>
      </c>
      <c r="AW80" s="87">
        <f t="shared" ca="1" si="145"/>
        <v>0</v>
      </c>
      <c r="AX80" s="101">
        <f t="shared" ca="1" si="104"/>
        <v>74400</v>
      </c>
      <c r="AY80" s="102">
        <f t="shared" ca="1" si="105"/>
        <v>74400</v>
      </c>
      <c r="BA80" s="84">
        <v>39052</v>
      </c>
      <c r="BB80" s="105">
        <f t="shared" si="146"/>
        <v>0</v>
      </c>
      <c r="BC80" s="105">
        <f t="shared" ca="1" si="106"/>
        <v>0</v>
      </c>
      <c r="BD80" s="105">
        <f t="shared" ca="1" si="152"/>
        <v>0</v>
      </c>
      <c r="BE80" s="105">
        <f t="shared" ca="1" si="152"/>
        <v>0</v>
      </c>
      <c r="BF80" s="105">
        <f t="shared" ca="1" si="152"/>
        <v>47.15</v>
      </c>
      <c r="BG80" s="105">
        <f t="shared" ca="1" si="152"/>
        <v>43.95</v>
      </c>
      <c r="BH80" s="105">
        <f t="shared" ca="1" si="152"/>
        <v>45.05</v>
      </c>
      <c r="BI80" s="105">
        <f t="shared" ca="1" si="152"/>
        <v>0</v>
      </c>
      <c r="BJ80" s="105">
        <f t="shared" ca="1" si="152"/>
        <v>0</v>
      </c>
      <c r="BK80" s="105">
        <f t="shared" ca="1" si="152"/>
        <v>0</v>
      </c>
      <c r="BL80" s="105">
        <f t="shared" ca="1" si="152"/>
        <v>0</v>
      </c>
      <c r="BM80" s="105">
        <f t="shared" ca="1" si="152"/>
        <v>0</v>
      </c>
      <c r="BN80" s="105">
        <f t="shared" ca="1" si="152"/>
        <v>0</v>
      </c>
      <c r="BO80" s="105">
        <f t="shared" ca="1" si="152"/>
        <v>0</v>
      </c>
      <c r="BP80" s="105">
        <f t="shared" ca="1" si="152"/>
        <v>0</v>
      </c>
      <c r="BQ80" s="105">
        <f t="shared" ca="1" si="152"/>
        <v>0</v>
      </c>
      <c r="BR80" s="105">
        <f t="shared" ca="1" si="152"/>
        <v>0</v>
      </c>
      <c r="BS80" s="105">
        <f t="shared" ca="1" si="152"/>
        <v>0</v>
      </c>
      <c r="BT80" s="105">
        <f t="shared" ca="1" si="152"/>
        <v>0</v>
      </c>
      <c r="BU80" s="105">
        <f t="shared" ca="1" si="152"/>
        <v>0</v>
      </c>
      <c r="BV80" s="105">
        <f t="shared" ca="1" si="152"/>
        <v>0</v>
      </c>
      <c r="BW80" s="105">
        <f t="shared" ca="1" si="152"/>
        <v>0</v>
      </c>
      <c r="BX80" s="105">
        <f t="shared" ca="1" si="152"/>
        <v>0</v>
      </c>
      <c r="BY80" s="105">
        <f t="shared" ca="1" si="152"/>
        <v>0</v>
      </c>
      <c r="BZ80" s="105">
        <f t="shared" ca="1" si="152"/>
        <v>0</v>
      </c>
      <c r="CA80" s="105">
        <f t="shared" ca="1" si="152"/>
        <v>0</v>
      </c>
      <c r="CB80" s="105">
        <f t="shared" ca="1" si="152"/>
        <v>0</v>
      </c>
      <c r="CC80" s="105">
        <f t="shared" ca="1" si="152"/>
        <v>0</v>
      </c>
      <c r="CD80" s="105">
        <f t="shared" ca="1" si="152"/>
        <v>0</v>
      </c>
      <c r="CE80" s="105">
        <f t="shared" ca="1" si="152"/>
        <v>0</v>
      </c>
      <c r="CF80" s="105">
        <f t="shared" ca="1" si="152"/>
        <v>0</v>
      </c>
      <c r="CG80" s="105">
        <f t="shared" ca="1" si="152"/>
        <v>0</v>
      </c>
      <c r="CH80" s="105">
        <f t="shared" ca="1" si="152"/>
        <v>0</v>
      </c>
      <c r="CI80" s="105">
        <f t="shared" ca="1" si="152"/>
        <v>0</v>
      </c>
      <c r="CK80" s="84">
        <v>39052</v>
      </c>
      <c r="CL80" s="111">
        <f t="shared" si="108"/>
        <v>0</v>
      </c>
      <c r="CM80" s="111">
        <f t="shared" ca="1" si="109"/>
        <v>0</v>
      </c>
      <c r="CN80" s="111">
        <f t="shared" ca="1" si="110"/>
        <v>0</v>
      </c>
      <c r="CO80" s="111">
        <f t="shared" ca="1" si="111"/>
        <v>0</v>
      </c>
      <c r="CP80" s="111">
        <f t="shared" ca="1" si="112"/>
        <v>1753980</v>
      </c>
      <c r="CQ80" s="111">
        <f t="shared" ca="1" si="113"/>
        <v>817470</v>
      </c>
      <c r="CR80" s="111">
        <f t="shared" ca="1" si="114"/>
        <v>837930</v>
      </c>
      <c r="CS80" s="111">
        <f t="shared" ca="1" si="115"/>
        <v>0</v>
      </c>
      <c r="CT80" s="111">
        <f t="shared" ca="1" si="116"/>
        <v>0</v>
      </c>
      <c r="CU80" s="111">
        <f t="shared" ca="1" si="117"/>
        <v>0</v>
      </c>
      <c r="CV80" s="111">
        <f t="shared" ca="1" si="118"/>
        <v>0</v>
      </c>
      <c r="CW80" s="111">
        <f t="shared" ca="1" si="119"/>
        <v>0</v>
      </c>
      <c r="CX80" s="111">
        <f t="shared" ca="1" si="120"/>
        <v>0</v>
      </c>
      <c r="CY80" s="111">
        <f t="shared" ca="1" si="121"/>
        <v>0</v>
      </c>
      <c r="CZ80" s="111">
        <f t="shared" ca="1" si="122"/>
        <v>0</v>
      </c>
      <c r="DA80" s="111">
        <f t="shared" ca="1" si="123"/>
        <v>0</v>
      </c>
      <c r="DB80" s="111">
        <f t="shared" ca="1" si="124"/>
        <v>0</v>
      </c>
      <c r="DC80" s="111">
        <f t="shared" ca="1" si="125"/>
        <v>0</v>
      </c>
      <c r="DD80" s="111">
        <f t="shared" ca="1" si="126"/>
        <v>0</v>
      </c>
      <c r="DE80" s="111">
        <f t="shared" ca="1" si="127"/>
        <v>0</v>
      </c>
      <c r="DF80" s="111">
        <f t="shared" ca="1" si="128"/>
        <v>0</v>
      </c>
      <c r="DG80" s="111">
        <f t="shared" ca="1" si="129"/>
        <v>0</v>
      </c>
      <c r="DH80" s="111">
        <f t="shared" ca="1" si="130"/>
        <v>0</v>
      </c>
      <c r="DI80" s="111">
        <f t="shared" ca="1" si="131"/>
        <v>0</v>
      </c>
      <c r="DJ80" s="111">
        <f t="shared" ca="1" si="132"/>
        <v>0</v>
      </c>
      <c r="DK80" s="111">
        <f t="shared" ca="1" si="133"/>
        <v>0</v>
      </c>
      <c r="DL80" s="111">
        <f t="shared" ca="1" si="134"/>
        <v>0</v>
      </c>
      <c r="DM80" s="111">
        <f t="shared" ca="1" si="135"/>
        <v>0</v>
      </c>
      <c r="DN80" s="111">
        <f t="shared" ca="1" si="136"/>
        <v>0</v>
      </c>
      <c r="DO80" s="111">
        <f t="shared" ca="1" si="137"/>
        <v>0</v>
      </c>
      <c r="DP80" s="111">
        <f t="shared" ca="1" si="138"/>
        <v>0</v>
      </c>
      <c r="DQ80" s="111">
        <f t="shared" ca="1" si="139"/>
        <v>0</v>
      </c>
      <c r="DR80" s="111">
        <f t="shared" ca="1" si="140"/>
        <v>0</v>
      </c>
      <c r="DS80" s="102">
        <f t="shared" ca="1" si="141"/>
        <v>0</v>
      </c>
      <c r="DT80" s="113">
        <f t="shared" ca="1" si="148"/>
        <v>45.825000000000003</v>
      </c>
      <c r="DU80" s="114">
        <f t="shared" ca="1" si="149"/>
        <v>45.825000000000003</v>
      </c>
    </row>
    <row r="81" spans="1:125">
      <c r="A81" s="21"/>
      <c r="C81" s="47"/>
      <c r="F81" s="45"/>
      <c r="G81" s="21"/>
      <c r="I81" s="20">
        <v>22</v>
      </c>
      <c r="J81" s="20">
        <v>4</v>
      </c>
      <c r="K81" s="20">
        <v>4</v>
      </c>
      <c r="L81" s="20">
        <v>1</v>
      </c>
      <c r="M81" s="20">
        <v>31</v>
      </c>
      <c r="O81" s="84">
        <v>39083</v>
      </c>
      <c r="P81" s="85">
        <f t="shared" si="142"/>
        <v>0</v>
      </c>
      <c r="Q81" s="85">
        <f t="shared" ca="1" si="143"/>
        <v>0</v>
      </c>
      <c r="R81" s="85">
        <f t="shared" ca="1" si="143"/>
        <v>0</v>
      </c>
      <c r="S81" s="85">
        <f t="shared" ca="1" si="143"/>
        <v>0</v>
      </c>
      <c r="T81" s="85">
        <f t="shared" ca="1" si="143"/>
        <v>37200</v>
      </c>
      <c r="U81" s="85">
        <f t="shared" ca="1" si="143"/>
        <v>18600</v>
      </c>
      <c r="V81" s="85">
        <f t="shared" ca="1" si="143"/>
        <v>18600</v>
      </c>
      <c r="W81" s="86">
        <f t="shared" ca="1" si="103"/>
        <v>0</v>
      </c>
      <c r="X81" s="86">
        <f t="shared" ca="1" si="151"/>
        <v>0</v>
      </c>
      <c r="Y81" s="86">
        <f t="shared" ca="1" si="151"/>
        <v>0</v>
      </c>
      <c r="Z81" s="86">
        <f t="shared" ca="1" si="151"/>
        <v>0</v>
      </c>
      <c r="AA81" s="86">
        <f t="shared" ca="1" si="151"/>
        <v>0</v>
      </c>
      <c r="AB81" s="86">
        <f t="shared" ca="1" si="151"/>
        <v>0</v>
      </c>
      <c r="AC81" s="86">
        <f t="shared" ca="1" si="151"/>
        <v>0</v>
      </c>
      <c r="AD81" s="86">
        <f t="shared" ca="1" si="151"/>
        <v>0</v>
      </c>
      <c r="AE81" s="86">
        <f t="shared" ca="1" si="151"/>
        <v>0</v>
      </c>
      <c r="AF81" s="86">
        <f t="shared" ca="1" si="151"/>
        <v>0</v>
      </c>
      <c r="AG81" s="86">
        <f t="shared" ca="1" si="151"/>
        <v>0</v>
      </c>
      <c r="AH81" s="86">
        <f t="shared" ca="1" si="151"/>
        <v>0</v>
      </c>
      <c r="AI81" s="86">
        <f t="shared" ca="1" si="151"/>
        <v>0</v>
      </c>
      <c r="AJ81" s="86">
        <f t="shared" ca="1" si="151"/>
        <v>0</v>
      </c>
      <c r="AK81" s="86">
        <f t="shared" ca="1" si="151"/>
        <v>0</v>
      </c>
      <c r="AL81" s="86">
        <f t="shared" ca="1" si="151"/>
        <v>0</v>
      </c>
      <c r="AM81" s="86">
        <f t="shared" ca="1" si="151"/>
        <v>0</v>
      </c>
      <c r="AN81" s="86">
        <f t="shared" ca="1" si="151"/>
        <v>0</v>
      </c>
      <c r="AO81" s="86">
        <f t="shared" ca="1" si="151"/>
        <v>0</v>
      </c>
      <c r="AP81" s="86">
        <f t="shared" ca="1" si="151"/>
        <v>0</v>
      </c>
      <c r="AQ81" s="86">
        <f t="shared" ca="1" si="151"/>
        <v>0</v>
      </c>
      <c r="AR81" s="86">
        <f t="shared" ca="1" si="151"/>
        <v>0</v>
      </c>
      <c r="AS81" s="86">
        <f t="shared" ca="1" si="151"/>
        <v>0</v>
      </c>
      <c r="AT81" s="86">
        <f t="shared" ca="1" si="145"/>
        <v>0</v>
      </c>
      <c r="AU81" s="86">
        <f t="shared" ca="1" si="145"/>
        <v>0</v>
      </c>
      <c r="AV81" s="86">
        <f t="shared" ca="1" si="145"/>
        <v>0</v>
      </c>
      <c r="AW81" s="87">
        <f t="shared" ca="1" si="145"/>
        <v>0</v>
      </c>
      <c r="AX81" s="101">
        <f t="shared" ca="1" si="104"/>
        <v>74400</v>
      </c>
      <c r="AY81" s="102">
        <f t="shared" ca="1" si="105"/>
        <v>74400</v>
      </c>
      <c r="BA81" s="84">
        <v>39083</v>
      </c>
      <c r="BB81" s="105">
        <f t="shared" si="146"/>
        <v>0</v>
      </c>
      <c r="BC81" s="105">
        <f t="shared" ca="1" si="106"/>
        <v>0</v>
      </c>
      <c r="BD81" s="105">
        <f t="shared" ca="1" si="152"/>
        <v>0</v>
      </c>
      <c r="BE81" s="105">
        <f t="shared" ca="1" si="152"/>
        <v>0</v>
      </c>
      <c r="BF81" s="105">
        <f t="shared" ca="1" si="152"/>
        <v>47.15</v>
      </c>
      <c r="BG81" s="105">
        <f t="shared" ca="1" si="152"/>
        <v>43.95</v>
      </c>
      <c r="BH81" s="105">
        <f t="shared" ca="1" si="152"/>
        <v>45.05</v>
      </c>
      <c r="BI81" s="105">
        <f t="shared" ca="1" si="152"/>
        <v>0</v>
      </c>
      <c r="BJ81" s="105">
        <f t="shared" ca="1" si="152"/>
        <v>0</v>
      </c>
      <c r="BK81" s="105">
        <f t="shared" ca="1" si="152"/>
        <v>0</v>
      </c>
      <c r="BL81" s="105">
        <f t="shared" ca="1" si="152"/>
        <v>0</v>
      </c>
      <c r="BM81" s="105">
        <f t="shared" ca="1" si="152"/>
        <v>0</v>
      </c>
      <c r="BN81" s="105">
        <f t="shared" ca="1" si="152"/>
        <v>0</v>
      </c>
      <c r="BO81" s="105">
        <f t="shared" ca="1" si="152"/>
        <v>0</v>
      </c>
      <c r="BP81" s="105">
        <f t="shared" ca="1" si="152"/>
        <v>0</v>
      </c>
      <c r="BQ81" s="105">
        <f t="shared" ca="1" si="152"/>
        <v>0</v>
      </c>
      <c r="BR81" s="105">
        <f t="shared" ca="1" si="152"/>
        <v>0</v>
      </c>
      <c r="BS81" s="105">
        <f t="shared" ca="1" si="152"/>
        <v>0</v>
      </c>
      <c r="BT81" s="105">
        <f t="shared" ca="1" si="152"/>
        <v>0</v>
      </c>
      <c r="BU81" s="105">
        <f t="shared" ca="1" si="152"/>
        <v>0</v>
      </c>
      <c r="BV81" s="105">
        <f t="shared" ca="1" si="152"/>
        <v>0</v>
      </c>
      <c r="BW81" s="105">
        <f t="shared" ca="1" si="152"/>
        <v>0</v>
      </c>
      <c r="BX81" s="105">
        <f t="shared" ca="1" si="152"/>
        <v>0</v>
      </c>
      <c r="BY81" s="105">
        <f t="shared" ca="1" si="152"/>
        <v>0</v>
      </c>
      <c r="BZ81" s="105">
        <f t="shared" ca="1" si="152"/>
        <v>0</v>
      </c>
      <c r="CA81" s="105">
        <f t="shared" ca="1" si="152"/>
        <v>0</v>
      </c>
      <c r="CB81" s="105">
        <f t="shared" ca="1" si="152"/>
        <v>0</v>
      </c>
      <c r="CC81" s="105">
        <f t="shared" ca="1" si="152"/>
        <v>0</v>
      </c>
      <c r="CD81" s="105">
        <f t="shared" ca="1" si="152"/>
        <v>0</v>
      </c>
      <c r="CE81" s="105">
        <f t="shared" ca="1" si="152"/>
        <v>0</v>
      </c>
      <c r="CF81" s="105">
        <f t="shared" ca="1" si="152"/>
        <v>0</v>
      </c>
      <c r="CG81" s="105">
        <f t="shared" ca="1" si="152"/>
        <v>0</v>
      </c>
      <c r="CH81" s="105">
        <f t="shared" ca="1" si="152"/>
        <v>0</v>
      </c>
      <c r="CI81" s="105">
        <f t="shared" ca="1" si="152"/>
        <v>0</v>
      </c>
      <c r="CK81" s="84">
        <v>39083</v>
      </c>
      <c r="CL81" s="111">
        <f t="shared" si="108"/>
        <v>0</v>
      </c>
      <c r="CM81" s="111">
        <f t="shared" ca="1" si="109"/>
        <v>0</v>
      </c>
      <c r="CN81" s="111">
        <f t="shared" ca="1" si="110"/>
        <v>0</v>
      </c>
      <c r="CO81" s="111">
        <f t="shared" ca="1" si="111"/>
        <v>0</v>
      </c>
      <c r="CP81" s="111">
        <f t="shared" ca="1" si="112"/>
        <v>1753980</v>
      </c>
      <c r="CQ81" s="111">
        <f t="shared" ca="1" si="113"/>
        <v>817470</v>
      </c>
      <c r="CR81" s="111">
        <f t="shared" ca="1" si="114"/>
        <v>837930</v>
      </c>
      <c r="CS81" s="111">
        <f t="shared" ca="1" si="115"/>
        <v>0</v>
      </c>
      <c r="CT81" s="111">
        <f t="shared" ca="1" si="116"/>
        <v>0</v>
      </c>
      <c r="CU81" s="111">
        <f t="shared" ca="1" si="117"/>
        <v>0</v>
      </c>
      <c r="CV81" s="111">
        <f t="shared" ca="1" si="118"/>
        <v>0</v>
      </c>
      <c r="CW81" s="111">
        <f t="shared" ca="1" si="119"/>
        <v>0</v>
      </c>
      <c r="CX81" s="111">
        <f t="shared" ca="1" si="120"/>
        <v>0</v>
      </c>
      <c r="CY81" s="111">
        <f t="shared" ca="1" si="121"/>
        <v>0</v>
      </c>
      <c r="CZ81" s="111">
        <f t="shared" ca="1" si="122"/>
        <v>0</v>
      </c>
      <c r="DA81" s="111">
        <f t="shared" ca="1" si="123"/>
        <v>0</v>
      </c>
      <c r="DB81" s="111">
        <f t="shared" ca="1" si="124"/>
        <v>0</v>
      </c>
      <c r="DC81" s="111">
        <f t="shared" ca="1" si="125"/>
        <v>0</v>
      </c>
      <c r="DD81" s="111">
        <f t="shared" ca="1" si="126"/>
        <v>0</v>
      </c>
      <c r="DE81" s="111">
        <f t="shared" ca="1" si="127"/>
        <v>0</v>
      </c>
      <c r="DF81" s="111">
        <f t="shared" ca="1" si="128"/>
        <v>0</v>
      </c>
      <c r="DG81" s="111">
        <f t="shared" ca="1" si="129"/>
        <v>0</v>
      </c>
      <c r="DH81" s="111">
        <f t="shared" ca="1" si="130"/>
        <v>0</v>
      </c>
      <c r="DI81" s="111">
        <f t="shared" ca="1" si="131"/>
        <v>0</v>
      </c>
      <c r="DJ81" s="111">
        <f t="shared" ca="1" si="132"/>
        <v>0</v>
      </c>
      <c r="DK81" s="111">
        <f t="shared" ca="1" si="133"/>
        <v>0</v>
      </c>
      <c r="DL81" s="111">
        <f t="shared" ca="1" si="134"/>
        <v>0</v>
      </c>
      <c r="DM81" s="111">
        <f t="shared" ca="1" si="135"/>
        <v>0</v>
      </c>
      <c r="DN81" s="111">
        <f t="shared" ca="1" si="136"/>
        <v>0</v>
      </c>
      <c r="DO81" s="111">
        <f t="shared" ca="1" si="137"/>
        <v>0</v>
      </c>
      <c r="DP81" s="111">
        <f t="shared" ca="1" si="138"/>
        <v>0</v>
      </c>
      <c r="DQ81" s="111">
        <f t="shared" ca="1" si="139"/>
        <v>0</v>
      </c>
      <c r="DR81" s="111">
        <f t="shared" ca="1" si="140"/>
        <v>0</v>
      </c>
      <c r="DS81" s="102">
        <f t="shared" ca="1" si="141"/>
        <v>0</v>
      </c>
      <c r="DT81" s="113">
        <f t="shared" ca="1" si="148"/>
        <v>45.825000000000003</v>
      </c>
      <c r="DU81" s="114">
        <f t="shared" ca="1" si="149"/>
        <v>45.825000000000003</v>
      </c>
    </row>
    <row r="82" spans="1:125">
      <c r="A82" s="21"/>
      <c r="C82" s="47"/>
      <c r="F82" s="45"/>
      <c r="G82" s="21"/>
      <c r="I82" s="20">
        <v>20</v>
      </c>
      <c r="J82" s="20">
        <v>4</v>
      </c>
      <c r="K82" s="20">
        <v>4</v>
      </c>
      <c r="L82" s="20">
        <v>0</v>
      </c>
      <c r="M82" s="20">
        <v>28</v>
      </c>
      <c r="O82" s="84">
        <v>39114</v>
      </c>
      <c r="P82" s="85">
        <f t="shared" si="142"/>
        <v>0</v>
      </c>
      <c r="Q82" s="85">
        <f t="shared" ca="1" si="143"/>
        <v>0</v>
      </c>
      <c r="R82" s="85">
        <f t="shared" ca="1" si="143"/>
        <v>0</v>
      </c>
      <c r="S82" s="85">
        <f t="shared" ca="1" si="143"/>
        <v>0</v>
      </c>
      <c r="T82" s="85">
        <f t="shared" ca="1" si="143"/>
        <v>33600</v>
      </c>
      <c r="U82" s="85">
        <f t="shared" ca="1" si="143"/>
        <v>16800</v>
      </c>
      <c r="V82" s="85">
        <f t="shared" ca="1" si="143"/>
        <v>16800</v>
      </c>
      <c r="W82" s="86">
        <f t="shared" ca="1" si="103"/>
        <v>0</v>
      </c>
      <c r="X82" s="86">
        <f t="shared" ca="1" si="151"/>
        <v>0</v>
      </c>
      <c r="Y82" s="86">
        <f t="shared" ca="1" si="151"/>
        <v>0</v>
      </c>
      <c r="Z82" s="86">
        <f t="shared" ca="1" si="151"/>
        <v>0</v>
      </c>
      <c r="AA82" s="86">
        <f t="shared" ca="1" si="151"/>
        <v>0</v>
      </c>
      <c r="AB82" s="86">
        <f t="shared" ca="1" si="151"/>
        <v>0</v>
      </c>
      <c r="AC82" s="86">
        <f t="shared" ca="1" si="151"/>
        <v>0</v>
      </c>
      <c r="AD82" s="86">
        <f t="shared" ca="1" si="151"/>
        <v>0</v>
      </c>
      <c r="AE82" s="86">
        <f t="shared" ca="1" si="151"/>
        <v>0</v>
      </c>
      <c r="AF82" s="86">
        <f t="shared" ca="1" si="151"/>
        <v>0</v>
      </c>
      <c r="AG82" s="86">
        <f t="shared" ca="1" si="151"/>
        <v>0</v>
      </c>
      <c r="AH82" s="86">
        <f t="shared" ca="1" si="151"/>
        <v>0</v>
      </c>
      <c r="AI82" s="86">
        <f t="shared" ca="1" si="151"/>
        <v>0</v>
      </c>
      <c r="AJ82" s="86">
        <f t="shared" ca="1" si="151"/>
        <v>0</v>
      </c>
      <c r="AK82" s="86">
        <f t="shared" ca="1" si="151"/>
        <v>0</v>
      </c>
      <c r="AL82" s="86">
        <f t="shared" ca="1" si="151"/>
        <v>0</v>
      </c>
      <c r="AM82" s="86">
        <f t="shared" ca="1" si="151"/>
        <v>0</v>
      </c>
      <c r="AN82" s="86">
        <f t="shared" ca="1" si="151"/>
        <v>0</v>
      </c>
      <c r="AO82" s="86">
        <f t="shared" ca="1" si="151"/>
        <v>0</v>
      </c>
      <c r="AP82" s="86">
        <f t="shared" ca="1" si="151"/>
        <v>0</v>
      </c>
      <c r="AQ82" s="86">
        <f t="shared" ca="1" si="151"/>
        <v>0</v>
      </c>
      <c r="AR82" s="86">
        <f t="shared" ca="1" si="151"/>
        <v>0</v>
      </c>
      <c r="AS82" s="86">
        <f t="shared" ca="1" si="151"/>
        <v>0</v>
      </c>
      <c r="AT82" s="86">
        <f t="shared" ca="1" si="145"/>
        <v>0</v>
      </c>
      <c r="AU82" s="86">
        <f t="shared" ca="1" si="145"/>
        <v>0</v>
      </c>
      <c r="AV82" s="86">
        <f t="shared" ca="1" si="145"/>
        <v>0</v>
      </c>
      <c r="AW82" s="87">
        <f t="shared" ca="1" si="145"/>
        <v>0</v>
      </c>
      <c r="AX82" s="101">
        <f t="shared" ca="1" si="104"/>
        <v>67200</v>
      </c>
      <c r="AY82" s="102">
        <f t="shared" ca="1" si="105"/>
        <v>67200</v>
      </c>
      <c r="BA82" s="84">
        <v>39114</v>
      </c>
      <c r="BB82" s="105">
        <f t="shared" si="146"/>
        <v>0</v>
      </c>
      <c r="BC82" s="105">
        <f t="shared" ca="1" si="106"/>
        <v>0</v>
      </c>
      <c r="BD82" s="105">
        <f t="shared" ca="1" si="152"/>
        <v>0</v>
      </c>
      <c r="BE82" s="105">
        <f t="shared" ca="1" si="152"/>
        <v>0</v>
      </c>
      <c r="BF82" s="105">
        <f t="shared" ca="1" si="152"/>
        <v>47.15</v>
      </c>
      <c r="BG82" s="105">
        <f t="shared" ca="1" si="152"/>
        <v>43.95</v>
      </c>
      <c r="BH82" s="105">
        <f t="shared" ca="1" si="152"/>
        <v>45.05</v>
      </c>
      <c r="BI82" s="105">
        <f t="shared" ca="1" si="152"/>
        <v>0</v>
      </c>
      <c r="BJ82" s="105">
        <f t="shared" ca="1" si="152"/>
        <v>0</v>
      </c>
      <c r="BK82" s="105">
        <f t="shared" ca="1" si="152"/>
        <v>0</v>
      </c>
      <c r="BL82" s="105">
        <f t="shared" ca="1" si="152"/>
        <v>0</v>
      </c>
      <c r="BM82" s="105">
        <f t="shared" ca="1" si="152"/>
        <v>0</v>
      </c>
      <c r="BN82" s="105">
        <f t="shared" ca="1" si="152"/>
        <v>0</v>
      </c>
      <c r="BO82" s="105">
        <f t="shared" ca="1" si="152"/>
        <v>0</v>
      </c>
      <c r="BP82" s="105">
        <f t="shared" ca="1" si="152"/>
        <v>0</v>
      </c>
      <c r="BQ82" s="105">
        <f t="shared" ca="1" si="152"/>
        <v>0</v>
      </c>
      <c r="BR82" s="105">
        <f t="shared" ca="1" si="152"/>
        <v>0</v>
      </c>
      <c r="BS82" s="105">
        <f t="shared" ca="1" si="152"/>
        <v>0</v>
      </c>
      <c r="BT82" s="105">
        <f t="shared" ca="1" si="152"/>
        <v>0</v>
      </c>
      <c r="BU82" s="105">
        <f t="shared" ca="1" si="152"/>
        <v>0</v>
      </c>
      <c r="BV82" s="105">
        <f t="shared" ca="1" si="152"/>
        <v>0</v>
      </c>
      <c r="BW82" s="105">
        <f t="shared" ca="1" si="152"/>
        <v>0</v>
      </c>
      <c r="BX82" s="105">
        <f t="shared" ca="1" si="152"/>
        <v>0</v>
      </c>
      <c r="BY82" s="105">
        <f t="shared" ca="1" si="152"/>
        <v>0</v>
      </c>
      <c r="BZ82" s="105">
        <f t="shared" ca="1" si="152"/>
        <v>0</v>
      </c>
      <c r="CA82" s="105">
        <f t="shared" ca="1" si="152"/>
        <v>0</v>
      </c>
      <c r="CB82" s="105">
        <f t="shared" ca="1" si="152"/>
        <v>0</v>
      </c>
      <c r="CC82" s="105">
        <f t="shared" ca="1" si="152"/>
        <v>0</v>
      </c>
      <c r="CD82" s="105">
        <f t="shared" ca="1" si="152"/>
        <v>0</v>
      </c>
      <c r="CE82" s="105">
        <f t="shared" ca="1" si="152"/>
        <v>0</v>
      </c>
      <c r="CF82" s="105">
        <f t="shared" ca="1" si="152"/>
        <v>0</v>
      </c>
      <c r="CG82" s="105">
        <f t="shared" ca="1" si="152"/>
        <v>0</v>
      </c>
      <c r="CH82" s="105">
        <f t="shared" ca="1" si="152"/>
        <v>0</v>
      </c>
      <c r="CI82" s="105">
        <f t="shared" ca="1" si="152"/>
        <v>0</v>
      </c>
      <c r="CK82" s="84">
        <v>39114</v>
      </c>
      <c r="CL82" s="111">
        <f t="shared" si="108"/>
        <v>0</v>
      </c>
      <c r="CM82" s="111">
        <f t="shared" ca="1" si="109"/>
        <v>0</v>
      </c>
      <c r="CN82" s="111">
        <f t="shared" ca="1" si="110"/>
        <v>0</v>
      </c>
      <c r="CO82" s="111">
        <f t="shared" ca="1" si="111"/>
        <v>0</v>
      </c>
      <c r="CP82" s="111">
        <f t="shared" ca="1" si="112"/>
        <v>1584240</v>
      </c>
      <c r="CQ82" s="111">
        <f t="shared" ca="1" si="113"/>
        <v>738360</v>
      </c>
      <c r="CR82" s="111">
        <f t="shared" ca="1" si="114"/>
        <v>756840</v>
      </c>
      <c r="CS82" s="111">
        <f t="shared" ca="1" si="115"/>
        <v>0</v>
      </c>
      <c r="CT82" s="111">
        <f t="shared" ca="1" si="116"/>
        <v>0</v>
      </c>
      <c r="CU82" s="111">
        <f t="shared" ca="1" si="117"/>
        <v>0</v>
      </c>
      <c r="CV82" s="111">
        <f t="shared" ca="1" si="118"/>
        <v>0</v>
      </c>
      <c r="CW82" s="111">
        <f t="shared" ca="1" si="119"/>
        <v>0</v>
      </c>
      <c r="CX82" s="111">
        <f t="shared" ca="1" si="120"/>
        <v>0</v>
      </c>
      <c r="CY82" s="111">
        <f t="shared" ca="1" si="121"/>
        <v>0</v>
      </c>
      <c r="CZ82" s="111">
        <f t="shared" ca="1" si="122"/>
        <v>0</v>
      </c>
      <c r="DA82" s="111">
        <f t="shared" ca="1" si="123"/>
        <v>0</v>
      </c>
      <c r="DB82" s="111">
        <f t="shared" ca="1" si="124"/>
        <v>0</v>
      </c>
      <c r="DC82" s="111">
        <f t="shared" ca="1" si="125"/>
        <v>0</v>
      </c>
      <c r="DD82" s="111">
        <f t="shared" ca="1" si="126"/>
        <v>0</v>
      </c>
      <c r="DE82" s="111">
        <f t="shared" ca="1" si="127"/>
        <v>0</v>
      </c>
      <c r="DF82" s="111">
        <f t="shared" ca="1" si="128"/>
        <v>0</v>
      </c>
      <c r="DG82" s="111">
        <f t="shared" ca="1" si="129"/>
        <v>0</v>
      </c>
      <c r="DH82" s="111">
        <f t="shared" ca="1" si="130"/>
        <v>0</v>
      </c>
      <c r="DI82" s="111">
        <f t="shared" ca="1" si="131"/>
        <v>0</v>
      </c>
      <c r="DJ82" s="111">
        <f t="shared" ca="1" si="132"/>
        <v>0</v>
      </c>
      <c r="DK82" s="111">
        <f t="shared" ca="1" si="133"/>
        <v>0</v>
      </c>
      <c r="DL82" s="111">
        <f t="shared" ca="1" si="134"/>
        <v>0</v>
      </c>
      <c r="DM82" s="111">
        <f t="shared" ca="1" si="135"/>
        <v>0</v>
      </c>
      <c r="DN82" s="111">
        <f t="shared" ca="1" si="136"/>
        <v>0</v>
      </c>
      <c r="DO82" s="111">
        <f t="shared" ca="1" si="137"/>
        <v>0</v>
      </c>
      <c r="DP82" s="111">
        <f t="shared" ca="1" si="138"/>
        <v>0</v>
      </c>
      <c r="DQ82" s="111">
        <f t="shared" ca="1" si="139"/>
        <v>0</v>
      </c>
      <c r="DR82" s="111">
        <f t="shared" ca="1" si="140"/>
        <v>0</v>
      </c>
      <c r="DS82" s="102">
        <f t="shared" ca="1" si="141"/>
        <v>0</v>
      </c>
      <c r="DT82" s="113">
        <f t="shared" ca="1" si="148"/>
        <v>45.825000000000003</v>
      </c>
      <c r="DU82" s="114">
        <f t="shared" ca="1" si="149"/>
        <v>45.825000000000003</v>
      </c>
    </row>
    <row r="83" spans="1:125">
      <c r="A83" s="21"/>
      <c r="C83" s="47"/>
      <c r="F83" s="45"/>
      <c r="G83" s="21"/>
      <c r="I83" s="20">
        <v>22</v>
      </c>
      <c r="J83" s="20">
        <v>5</v>
      </c>
      <c r="K83" s="20">
        <v>4</v>
      </c>
      <c r="L83" s="20">
        <v>0</v>
      </c>
      <c r="M83" s="20">
        <v>31</v>
      </c>
      <c r="O83" s="84">
        <v>39142</v>
      </c>
      <c r="P83" s="85">
        <f t="shared" si="142"/>
        <v>0</v>
      </c>
      <c r="Q83" s="85">
        <f t="shared" ca="1" si="143"/>
        <v>0</v>
      </c>
      <c r="R83" s="85">
        <f t="shared" ca="1" si="143"/>
        <v>0</v>
      </c>
      <c r="S83" s="85">
        <f t="shared" ca="1" si="143"/>
        <v>0</v>
      </c>
      <c r="T83" s="85">
        <f t="shared" ca="1" si="143"/>
        <v>37200</v>
      </c>
      <c r="U83" s="85">
        <f t="shared" ca="1" si="143"/>
        <v>18600</v>
      </c>
      <c r="V83" s="85">
        <f t="shared" ca="1" si="143"/>
        <v>18600</v>
      </c>
      <c r="W83" s="86">
        <f t="shared" ca="1" si="103"/>
        <v>0</v>
      </c>
      <c r="X83" s="86">
        <f t="shared" ca="1" si="151"/>
        <v>0</v>
      </c>
      <c r="Y83" s="86">
        <f t="shared" ca="1" si="151"/>
        <v>0</v>
      </c>
      <c r="Z83" s="86">
        <f t="shared" ca="1" si="151"/>
        <v>0</v>
      </c>
      <c r="AA83" s="86">
        <f t="shared" ca="1" si="151"/>
        <v>0</v>
      </c>
      <c r="AB83" s="86">
        <f t="shared" ca="1" si="151"/>
        <v>0</v>
      </c>
      <c r="AC83" s="86">
        <f t="shared" ca="1" si="151"/>
        <v>0</v>
      </c>
      <c r="AD83" s="86">
        <f t="shared" ca="1" si="151"/>
        <v>0</v>
      </c>
      <c r="AE83" s="86">
        <f t="shared" ca="1" si="151"/>
        <v>0</v>
      </c>
      <c r="AF83" s="86">
        <f t="shared" ca="1" si="151"/>
        <v>0</v>
      </c>
      <c r="AG83" s="86">
        <f t="shared" ca="1" si="151"/>
        <v>0</v>
      </c>
      <c r="AH83" s="86">
        <f t="shared" ca="1" si="151"/>
        <v>0</v>
      </c>
      <c r="AI83" s="86">
        <f t="shared" ca="1" si="151"/>
        <v>0</v>
      </c>
      <c r="AJ83" s="86">
        <f t="shared" ca="1" si="151"/>
        <v>0</v>
      </c>
      <c r="AK83" s="86">
        <f t="shared" ca="1" si="151"/>
        <v>0</v>
      </c>
      <c r="AL83" s="86">
        <f t="shared" ca="1" si="151"/>
        <v>0</v>
      </c>
      <c r="AM83" s="86">
        <f t="shared" ca="1" si="151"/>
        <v>0</v>
      </c>
      <c r="AN83" s="86">
        <f t="shared" ca="1" si="151"/>
        <v>0</v>
      </c>
      <c r="AO83" s="86">
        <f t="shared" ca="1" si="151"/>
        <v>0</v>
      </c>
      <c r="AP83" s="86">
        <f t="shared" ca="1" si="151"/>
        <v>0</v>
      </c>
      <c r="AQ83" s="86">
        <f t="shared" ca="1" si="151"/>
        <v>0</v>
      </c>
      <c r="AR83" s="86">
        <f t="shared" ca="1" si="151"/>
        <v>0</v>
      </c>
      <c r="AS83" s="86">
        <f t="shared" ca="1" si="151"/>
        <v>0</v>
      </c>
      <c r="AT83" s="86">
        <f t="shared" ca="1" si="145"/>
        <v>0</v>
      </c>
      <c r="AU83" s="86">
        <f t="shared" ca="1" si="145"/>
        <v>0</v>
      </c>
      <c r="AV83" s="86">
        <f t="shared" ca="1" si="145"/>
        <v>0</v>
      </c>
      <c r="AW83" s="87">
        <f t="shared" ca="1" si="145"/>
        <v>0</v>
      </c>
      <c r="AX83" s="101">
        <f t="shared" ca="1" si="104"/>
        <v>74400</v>
      </c>
      <c r="AY83" s="102">
        <f t="shared" ca="1" si="105"/>
        <v>74400</v>
      </c>
      <c r="BA83" s="84">
        <v>39142</v>
      </c>
      <c r="BB83" s="105">
        <f t="shared" si="146"/>
        <v>0</v>
      </c>
      <c r="BC83" s="105">
        <f t="shared" ca="1" si="106"/>
        <v>0</v>
      </c>
      <c r="BD83" s="105">
        <f t="shared" ca="1" si="152"/>
        <v>0</v>
      </c>
      <c r="BE83" s="105">
        <f t="shared" ca="1" si="152"/>
        <v>0</v>
      </c>
      <c r="BF83" s="105">
        <f t="shared" ca="1" si="152"/>
        <v>47.15</v>
      </c>
      <c r="BG83" s="105">
        <f t="shared" ca="1" si="152"/>
        <v>43.95</v>
      </c>
      <c r="BH83" s="105">
        <f t="shared" ca="1" si="152"/>
        <v>45.05</v>
      </c>
      <c r="BI83" s="105">
        <f t="shared" ca="1" si="152"/>
        <v>0</v>
      </c>
      <c r="BJ83" s="105">
        <f t="shared" ca="1" si="152"/>
        <v>0</v>
      </c>
      <c r="BK83" s="105">
        <f t="shared" ca="1" si="152"/>
        <v>0</v>
      </c>
      <c r="BL83" s="105">
        <f t="shared" ca="1" si="152"/>
        <v>0</v>
      </c>
      <c r="BM83" s="105">
        <f t="shared" ca="1" si="152"/>
        <v>0</v>
      </c>
      <c r="BN83" s="105">
        <f t="shared" ca="1" si="152"/>
        <v>0</v>
      </c>
      <c r="BO83" s="105">
        <f t="shared" ca="1" si="152"/>
        <v>0</v>
      </c>
      <c r="BP83" s="105">
        <f t="shared" ca="1" si="152"/>
        <v>0</v>
      </c>
      <c r="BQ83" s="105">
        <f t="shared" ca="1" si="152"/>
        <v>0</v>
      </c>
      <c r="BR83" s="105">
        <f t="shared" ca="1" si="152"/>
        <v>0</v>
      </c>
      <c r="BS83" s="105">
        <f t="shared" ca="1" si="152"/>
        <v>0</v>
      </c>
      <c r="BT83" s="105">
        <f t="shared" ca="1" si="152"/>
        <v>0</v>
      </c>
      <c r="BU83" s="105">
        <f t="shared" ca="1" si="152"/>
        <v>0</v>
      </c>
      <c r="BV83" s="105">
        <f t="shared" ca="1" si="152"/>
        <v>0</v>
      </c>
      <c r="BW83" s="105">
        <f t="shared" ca="1" si="152"/>
        <v>0</v>
      </c>
      <c r="BX83" s="105">
        <f t="shared" ca="1" si="152"/>
        <v>0</v>
      </c>
      <c r="BY83" s="105">
        <f t="shared" ca="1" si="152"/>
        <v>0</v>
      </c>
      <c r="BZ83" s="105">
        <f t="shared" ca="1" si="152"/>
        <v>0</v>
      </c>
      <c r="CA83" s="105">
        <f t="shared" ca="1" si="152"/>
        <v>0</v>
      </c>
      <c r="CB83" s="105">
        <f t="shared" ca="1" si="152"/>
        <v>0</v>
      </c>
      <c r="CC83" s="105">
        <f t="shared" ca="1" si="152"/>
        <v>0</v>
      </c>
      <c r="CD83" s="105">
        <f t="shared" ca="1" si="152"/>
        <v>0</v>
      </c>
      <c r="CE83" s="105">
        <f t="shared" ca="1" si="152"/>
        <v>0</v>
      </c>
      <c r="CF83" s="105">
        <f t="shared" ca="1" si="152"/>
        <v>0</v>
      </c>
      <c r="CG83" s="105">
        <f t="shared" ca="1" si="152"/>
        <v>0</v>
      </c>
      <c r="CH83" s="105">
        <f t="shared" ca="1" si="152"/>
        <v>0</v>
      </c>
      <c r="CI83" s="105">
        <f t="shared" ca="1" si="152"/>
        <v>0</v>
      </c>
      <c r="CK83" s="84">
        <v>39142</v>
      </c>
      <c r="CL83" s="111">
        <f t="shared" si="108"/>
        <v>0</v>
      </c>
      <c r="CM83" s="111">
        <f t="shared" ca="1" si="109"/>
        <v>0</v>
      </c>
      <c r="CN83" s="111">
        <f t="shared" ca="1" si="110"/>
        <v>0</v>
      </c>
      <c r="CO83" s="111">
        <f t="shared" ca="1" si="111"/>
        <v>0</v>
      </c>
      <c r="CP83" s="111">
        <f t="shared" ca="1" si="112"/>
        <v>1753980</v>
      </c>
      <c r="CQ83" s="111">
        <f t="shared" ca="1" si="113"/>
        <v>817470</v>
      </c>
      <c r="CR83" s="111">
        <f t="shared" ca="1" si="114"/>
        <v>837930</v>
      </c>
      <c r="CS83" s="111">
        <f t="shared" ca="1" si="115"/>
        <v>0</v>
      </c>
      <c r="CT83" s="111">
        <f t="shared" ca="1" si="116"/>
        <v>0</v>
      </c>
      <c r="CU83" s="111">
        <f t="shared" ca="1" si="117"/>
        <v>0</v>
      </c>
      <c r="CV83" s="111">
        <f t="shared" ca="1" si="118"/>
        <v>0</v>
      </c>
      <c r="CW83" s="111">
        <f t="shared" ca="1" si="119"/>
        <v>0</v>
      </c>
      <c r="CX83" s="111">
        <f t="shared" ca="1" si="120"/>
        <v>0</v>
      </c>
      <c r="CY83" s="111">
        <f t="shared" ca="1" si="121"/>
        <v>0</v>
      </c>
      <c r="CZ83" s="111">
        <f t="shared" ca="1" si="122"/>
        <v>0</v>
      </c>
      <c r="DA83" s="111">
        <f t="shared" ca="1" si="123"/>
        <v>0</v>
      </c>
      <c r="DB83" s="111">
        <f t="shared" ca="1" si="124"/>
        <v>0</v>
      </c>
      <c r="DC83" s="111">
        <f t="shared" ca="1" si="125"/>
        <v>0</v>
      </c>
      <c r="DD83" s="111">
        <f t="shared" ca="1" si="126"/>
        <v>0</v>
      </c>
      <c r="DE83" s="111">
        <f t="shared" ca="1" si="127"/>
        <v>0</v>
      </c>
      <c r="DF83" s="111">
        <f t="shared" ca="1" si="128"/>
        <v>0</v>
      </c>
      <c r="DG83" s="111">
        <f t="shared" ca="1" si="129"/>
        <v>0</v>
      </c>
      <c r="DH83" s="111">
        <f t="shared" ca="1" si="130"/>
        <v>0</v>
      </c>
      <c r="DI83" s="111">
        <f t="shared" ca="1" si="131"/>
        <v>0</v>
      </c>
      <c r="DJ83" s="111">
        <f t="shared" ca="1" si="132"/>
        <v>0</v>
      </c>
      <c r="DK83" s="111">
        <f t="shared" ca="1" si="133"/>
        <v>0</v>
      </c>
      <c r="DL83" s="111">
        <f t="shared" ca="1" si="134"/>
        <v>0</v>
      </c>
      <c r="DM83" s="111">
        <f t="shared" ca="1" si="135"/>
        <v>0</v>
      </c>
      <c r="DN83" s="111">
        <f t="shared" ca="1" si="136"/>
        <v>0</v>
      </c>
      <c r="DO83" s="111">
        <f t="shared" ca="1" si="137"/>
        <v>0</v>
      </c>
      <c r="DP83" s="111">
        <f t="shared" ca="1" si="138"/>
        <v>0</v>
      </c>
      <c r="DQ83" s="111">
        <f t="shared" ca="1" si="139"/>
        <v>0</v>
      </c>
      <c r="DR83" s="111">
        <f t="shared" ca="1" si="140"/>
        <v>0</v>
      </c>
      <c r="DS83" s="102">
        <f t="shared" ca="1" si="141"/>
        <v>0</v>
      </c>
      <c r="DT83" s="113">
        <f t="shared" ca="1" si="148"/>
        <v>45.825000000000003</v>
      </c>
      <c r="DU83" s="114">
        <f t="shared" ca="1" si="149"/>
        <v>45.825000000000003</v>
      </c>
    </row>
    <row r="84" spans="1:125">
      <c r="A84" s="21"/>
      <c r="C84" s="47"/>
      <c r="F84" s="45"/>
      <c r="G84" s="21"/>
      <c r="I84" s="20">
        <v>21</v>
      </c>
      <c r="J84" s="20">
        <v>4</v>
      </c>
      <c r="K84" s="20">
        <v>5</v>
      </c>
      <c r="L84" s="20">
        <v>0</v>
      </c>
      <c r="M84" s="20">
        <v>30</v>
      </c>
      <c r="O84" s="84">
        <v>39173</v>
      </c>
      <c r="P84" s="85">
        <f t="shared" si="142"/>
        <v>0</v>
      </c>
      <c r="Q84" s="85">
        <f t="shared" ca="1" si="143"/>
        <v>0</v>
      </c>
      <c r="R84" s="85">
        <f t="shared" ca="1" si="143"/>
        <v>0</v>
      </c>
      <c r="S84" s="85">
        <f t="shared" ca="1" si="143"/>
        <v>0</v>
      </c>
      <c r="T84" s="85">
        <f t="shared" ca="1" si="143"/>
        <v>36000</v>
      </c>
      <c r="U84" s="85">
        <f t="shared" ca="1" si="143"/>
        <v>18000</v>
      </c>
      <c r="V84" s="85">
        <f t="shared" ca="1" si="143"/>
        <v>18000</v>
      </c>
      <c r="W84" s="86">
        <f t="shared" ca="1" si="103"/>
        <v>0</v>
      </c>
      <c r="X84" s="86">
        <f t="shared" ca="1" si="151"/>
        <v>0</v>
      </c>
      <c r="Y84" s="86">
        <f t="shared" ca="1" si="151"/>
        <v>0</v>
      </c>
      <c r="Z84" s="86">
        <f t="shared" ca="1" si="151"/>
        <v>0</v>
      </c>
      <c r="AA84" s="86">
        <f t="shared" ca="1" si="151"/>
        <v>0</v>
      </c>
      <c r="AB84" s="86">
        <f t="shared" ca="1" si="151"/>
        <v>0</v>
      </c>
      <c r="AC84" s="86">
        <f t="shared" ca="1" si="151"/>
        <v>0</v>
      </c>
      <c r="AD84" s="86">
        <f t="shared" ca="1" si="151"/>
        <v>0</v>
      </c>
      <c r="AE84" s="86">
        <f t="shared" ca="1" si="151"/>
        <v>0</v>
      </c>
      <c r="AF84" s="86">
        <f t="shared" ca="1" si="151"/>
        <v>0</v>
      </c>
      <c r="AG84" s="86">
        <f t="shared" ca="1" si="151"/>
        <v>0</v>
      </c>
      <c r="AH84" s="86">
        <f t="shared" ca="1" si="151"/>
        <v>0</v>
      </c>
      <c r="AI84" s="86">
        <f t="shared" ca="1" si="151"/>
        <v>0</v>
      </c>
      <c r="AJ84" s="86">
        <f t="shared" ca="1" si="151"/>
        <v>0</v>
      </c>
      <c r="AK84" s="86">
        <f t="shared" ca="1" si="151"/>
        <v>0</v>
      </c>
      <c r="AL84" s="86">
        <f t="shared" ca="1" si="151"/>
        <v>0</v>
      </c>
      <c r="AM84" s="86">
        <f t="shared" ca="1" si="151"/>
        <v>0</v>
      </c>
      <c r="AN84" s="86">
        <f t="shared" ca="1" si="151"/>
        <v>0</v>
      </c>
      <c r="AO84" s="86">
        <f t="shared" ca="1" si="151"/>
        <v>0</v>
      </c>
      <c r="AP84" s="86">
        <f t="shared" ca="1" si="151"/>
        <v>0</v>
      </c>
      <c r="AQ84" s="86">
        <f t="shared" ca="1" si="151"/>
        <v>0</v>
      </c>
      <c r="AR84" s="86">
        <f t="shared" ca="1" si="151"/>
        <v>0</v>
      </c>
      <c r="AS84" s="86">
        <f t="shared" ca="1" si="151"/>
        <v>0</v>
      </c>
      <c r="AT84" s="86">
        <f t="shared" ca="1" si="145"/>
        <v>0</v>
      </c>
      <c r="AU84" s="86">
        <f t="shared" ca="1" si="145"/>
        <v>0</v>
      </c>
      <c r="AV84" s="86">
        <f t="shared" ca="1" si="145"/>
        <v>0</v>
      </c>
      <c r="AW84" s="87">
        <f t="shared" ca="1" si="145"/>
        <v>0</v>
      </c>
      <c r="AX84" s="101">
        <f t="shared" ca="1" si="104"/>
        <v>72000</v>
      </c>
      <c r="AY84" s="102">
        <f t="shared" ca="1" si="105"/>
        <v>72000</v>
      </c>
      <c r="BA84" s="84">
        <v>39173</v>
      </c>
      <c r="BB84" s="105">
        <f t="shared" si="146"/>
        <v>0</v>
      </c>
      <c r="BC84" s="105">
        <f t="shared" ca="1" si="106"/>
        <v>0</v>
      </c>
      <c r="BD84" s="105">
        <f t="shared" ca="1" si="152"/>
        <v>0</v>
      </c>
      <c r="BE84" s="105">
        <f t="shared" ca="1" si="152"/>
        <v>0</v>
      </c>
      <c r="BF84" s="105">
        <f t="shared" ca="1" si="152"/>
        <v>47.15</v>
      </c>
      <c r="BG84" s="105">
        <f t="shared" ca="1" si="152"/>
        <v>43.95</v>
      </c>
      <c r="BH84" s="105">
        <f t="shared" ca="1" si="152"/>
        <v>45.05</v>
      </c>
      <c r="BI84" s="105">
        <f t="shared" ca="1" si="152"/>
        <v>0</v>
      </c>
      <c r="BJ84" s="105">
        <f t="shared" ca="1" si="152"/>
        <v>0</v>
      </c>
      <c r="BK84" s="105">
        <f t="shared" ca="1" si="152"/>
        <v>0</v>
      </c>
      <c r="BL84" s="105">
        <f t="shared" ca="1" si="152"/>
        <v>0</v>
      </c>
      <c r="BM84" s="105">
        <f t="shared" ca="1" si="152"/>
        <v>0</v>
      </c>
      <c r="BN84" s="105">
        <f t="shared" ca="1" si="152"/>
        <v>0</v>
      </c>
      <c r="BO84" s="105">
        <f t="shared" ca="1" si="152"/>
        <v>0</v>
      </c>
      <c r="BP84" s="105">
        <f t="shared" ca="1" si="152"/>
        <v>0</v>
      </c>
      <c r="BQ84" s="105">
        <f t="shared" ca="1" si="152"/>
        <v>0</v>
      </c>
      <c r="BR84" s="105">
        <f t="shared" ca="1" si="152"/>
        <v>0</v>
      </c>
      <c r="BS84" s="105">
        <f t="shared" ca="1" si="152"/>
        <v>0</v>
      </c>
      <c r="BT84" s="105">
        <f t="shared" ca="1" si="152"/>
        <v>0</v>
      </c>
      <c r="BU84" s="105">
        <f t="shared" ca="1" si="152"/>
        <v>0</v>
      </c>
      <c r="BV84" s="105">
        <f t="shared" ca="1" si="152"/>
        <v>0</v>
      </c>
      <c r="BW84" s="105">
        <f t="shared" ca="1" si="152"/>
        <v>0</v>
      </c>
      <c r="BX84" s="105">
        <f t="shared" ca="1" si="152"/>
        <v>0</v>
      </c>
      <c r="BY84" s="105">
        <f t="shared" ca="1" si="152"/>
        <v>0</v>
      </c>
      <c r="BZ84" s="105">
        <f t="shared" ca="1" si="152"/>
        <v>0</v>
      </c>
      <c r="CA84" s="105">
        <f t="shared" ca="1" si="152"/>
        <v>0</v>
      </c>
      <c r="CB84" s="105">
        <f t="shared" ca="1" si="152"/>
        <v>0</v>
      </c>
      <c r="CC84" s="105">
        <f t="shared" ca="1" si="152"/>
        <v>0</v>
      </c>
      <c r="CD84" s="105">
        <f t="shared" ca="1" si="152"/>
        <v>0</v>
      </c>
      <c r="CE84" s="105">
        <f t="shared" ca="1" si="152"/>
        <v>0</v>
      </c>
      <c r="CF84" s="105">
        <f t="shared" ca="1" si="152"/>
        <v>0</v>
      </c>
      <c r="CG84" s="105">
        <f t="shared" ca="1" si="152"/>
        <v>0</v>
      </c>
      <c r="CH84" s="105">
        <f t="shared" ca="1" si="152"/>
        <v>0</v>
      </c>
      <c r="CI84" s="105">
        <f t="shared" ca="1" si="152"/>
        <v>0</v>
      </c>
      <c r="CK84" s="84">
        <v>39173</v>
      </c>
      <c r="CL84" s="111">
        <f t="shared" si="108"/>
        <v>0</v>
      </c>
      <c r="CM84" s="111">
        <f t="shared" ca="1" si="109"/>
        <v>0</v>
      </c>
      <c r="CN84" s="111">
        <f t="shared" ca="1" si="110"/>
        <v>0</v>
      </c>
      <c r="CO84" s="111">
        <f t="shared" ca="1" si="111"/>
        <v>0</v>
      </c>
      <c r="CP84" s="111">
        <f t="shared" ca="1" si="112"/>
        <v>1697400</v>
      </c>
      <c r="CQ84" s="111">
        <f t="shared" ca="1" si="113"/>
        <v>791100</v>
      </c>
      <c r="CR84" s="111">
        <f t="shared" ca="1" si="114"/>
        <v>810900</v>
      </c>
      <c r="CS84" s="111">
        <f t="shared" ca="1" si="115"/>
        <v>0</v>
      </c>
      <c r="CT84" s="111">
        <f t="shared" ca="1" si="116"/>
        <v>0</v>
      </c>
      <c r="CU84" s="111">
        <f t="shared" ca="1" si="117"/>
        <v>0</v>
      </c>
      <c r="CV84" s="111">
        <f t="shared" ca="1" si="118"/>
        <v>0</v>
      </c>
      <c r="CW84" s="111">
        <f t="shared" ca="1" si="119"/>
        <v>0</v>
      </c>
      <c r="CX84" s="111">
        <f t="shared" ca="1" si="120"/>
        <v>0</v>
      </c>
      <c r="CY84" s="111">
        <f t="shared" ca="1" si="121"/>
        <v>0</v>
      </c>
      <c r="CZ84" s="111">
        <f t="shared" ca="1" si="122"/>
        <v>0</v>
      </c>
      <c r="DA84" s="111">
        <f t="shared" ca="1" si="123"/>
        <v>0</v>
      </c>
      <c r="DB84" s="111">
        <f t="shared" ca="1" si="124"/>
        <v>0</v>
      </c>
      <c r="DC84" s="111">
        <f t="shared" ca="1" si="125"/>
        <v>0</v>
      </c>
      <c r="DD84" s="111">
        <f t="shared" ca="1" si="126"/>
        <v>0</v>
      </c>
      <c r="DE84" s="111">
        <f t="shared" ca="1" si="127"/>
        <v>0</v>
      </c>
      <c r="DF84" s="111">
        <f t="shared" ca="1" si="128"/>
        <v>0</v>
      </c>
      <c r="DG84" s="111">
        <f t="shared" ca="1" si="129"/>
        <v>0</v>
      </c>
      <c r="DH84" s="111">
        <f t="shared" ca="1" si="130"/>
        <v>0</v>
      </c>
      <c r="DI84" s="111">
        <f t="shared" ca="1" si="131"/>
        <v>0</v>
      </c>
      <c r="DJ84" s="111">
        <f t="shared" ca="1" si="132"/>
        <v>0</v>
      </c>
      <c r="DK84" s="111">
        <f t="shared" ca="1" si="133"/>
        <v>0</v>
      </c>
      <c r="DL84" s="111">
        <f t="shared" ca="1" si="134"/>
        <v>0</v>
      </c>
      <c r="DM84" s="111">
        <f t="shared" ca="1" si="135"/>
        <v>0</v>
      </c>
      <c r="DN84" s="111">
        <f t="shared" ca="1" si="136"/>
        <v>0</v>
      </c>
      <c r="DO84" s="111">
        <f t="shared" ca="1" si="137"/>
        <v>0</v>
      </c>
      <c r="DP84" s="111">
        <f t="shared" ca="1" si="138"/>
        <v>0</v>
      </c>
      <c r="DQ84" s="111">
        <f t="shared" ca="1" si="139"/>
        <v>0</v>
      </c>
      <c r="DR84" s="111">
        <f t="shared" ca="1" si="140"/>
        <v>0</v>
      </c>
      <c r="DS84" s="102">
        <f t="shared" ca="1" si="141"/>
        <v>0</v>
      </c>
      <c r="DT84" s="113">
        <f t="shared" ca="1" si="148"/>
        <v>45.825000000000003</v>
      </c>
      <c r="DU84" s="114">
        <f t="shared" ca="1" si="149"/>
        <v>45.825000000000003</v>
      </c>
    </row>
    <row r="85" spans="1:125">
      <c r="A85" s="21"/>
      <c r="C85" s="47"/>
      <c r="F85" s="45"/>
      <c r="G85" s="21"/>
      <c r="I85" s="20">
        <v>22</v>
      </c>
      <c r="J85" s="20">
        <v>4</v>
      </c>
      <c r="K85" s="20">
        <v>4</v>
      </c>
      <c r="L85" s="20">
        <v>1</v>
      </c>
      <c r="M85" s="20">
        <v>31</v>
      </c>
      <c r="O85" s="84">
        <v>39203</v>
      </c>
      <c r="P85" s="85">
        <f t="shared" si="142"/>
        <v>0</v>
      </c>
      <c r="Q85" s="85">
        <f t="shared" ca="1" si="143"/>
        <v>0</v>
      </c>
      <c r="R85" s="85">
        <f t="shared" ca="1" si="143"/>
        <v>0</v>
      </c>
      <c r="S85" s="85">
        <f t="shared" ca="1" si="143"/>
        <v>0</v>
      </c>
      <c r="T85" s="85">
        <f t="shared" ca="1" si="143"/>
        <v>37200</v>
      </c>
      <c r="U85" s="85">
        <f t="shared" ca="1" si="143"/>
        <v>18600</v>
      </c>
      <c r="V85" s="85">
        <f t="shared" ca="1" si="143"/>
        <v>18600</v>
      </c>
      <c r="W85" s="86">
        <f t="shared" ca="1" si="103"/>
        <v>0</v>
      </c>
      <c r="X85" s="86">
        <f t="shared" ca="1" si="151"/>
        <v>0</v>
      </c>
      <c r="Y85" s="86">
        <f t="shared" ca="1" si="151"/>
        <v>0</v>
      </c>
      <c r="Z85" s="86">
        <f t="shared" ca="1" si="151"/>
        <v>0</v>
      </c>
      <c r="AA85" s="86">
        <f t="shared" ca="1" si="151"/>
        <v>0</v>
      </c>
      <c r="AB85" s="86">
        <f t="shared" ca="1" si="151"/>
        <v>0</v>
      </c>
      <c r="AC85" s="86">
        <f t="shared" ca="1" si="151"/>
        <v>0</v>
      </c>
      <c r="AD85" s="86">
        <f t="shared" ca="1" si="151"/>
        <v>0</v>
      </c>
      <c r="AE85" s="86">
        <f t="shared" ca="1" si="151"/>
        <v>0</v>
      </c>
      <c r="AF85" s="86">
        <f t="shared" ca="1" si="151"/>
        <v>0</v>
      </c>
      <c r="AG85" s="86">
        <f t="shared" ca="1" si="151"/>
        <v>0</v>
      </c>
      <c r="AH85" s="86">
        <f t="shared" ca="1" si="151"/>
        <v>0</v>
      </c>
      <c r="AI85" s="86">
        <f t="shared" ca="1" si="151"/>
        <v>0</v>
      </c>
      <c r="AJ85" s="86">
        <f t="shared" ca="1" si="151"/>
        <v>0</v>
      </c>
      <c r="AK85" s="86">
        <f t="shared" ca="1" si="151"/>
        <v>0</v>
      </c>
      <c r="AL85" s="86">
        <f t="shared" ca="1" si="151"/>
        <v>0</v>
      </c>
      <c r="AM85" s="86">
        <f t="shared" ca="1" si="151"/>
        <v>0</v>
      </c>
      <c r="AN85" s="86">
        <f t="shared" ca="1" si="151"/>
        <v>0</v>
      </c>
      <c r="AO85" s="86">
        <f t="shared" ca="1" si="151"/>
        <v>0</v>
      </c>
      <c r="AP85" s="86">
        <f t="shared" ca="1" si="151"/>
        <v>0</v>
      </c>
      <c r="AQ85" s="86">
        <f t="shared" ca="1" si="151"/>
        <v>0</v>
      </c>
      <c r="AR85" s="86">
        <f t="shared" ca="1" si="151"/>
        <v>0</v>
      </c>
      <c r="AS85" s="86">
        <f t="shared" ca="1" si="151"/>
        <v>0</v>
      </c>
      <c r="AT85" s="86">
        <f t="shared" ca="1" si="145"/>
        <v>0</v>
      </c>
      <c r="AU85" s="86">
        <f t="shared" ca="1" si="145"/>
        <v>0</v>
      </c>
      <c r="AV85" s="86">
        <f t="shared" ca="1" si="145"/>
        <v>0</v>
      </c>
      <c r="AW85" s="87">
        <f t="shared" ca="1" si="145"/>
        <v>0</v>
      </c>
      <c r="AX85" s="101">
        <f t="shared" ca="1" si="104"/>
        <v>74400</v>
      </c>
      <c r="AY85" s="102">
        <f t="shared" ca="1" si="105"/>
        <v>74400</v>
      </c>
      <c r="BA85" s="84">
        <v>39203</v>
      </c>
      <c r="BB85" s="105">
        <f t="shared" si="146"/>
        <v>0</v>
      </c>
      <c r="BC85" s="105">
        <f t="shared" ca="1" si="106"/>
        <v>0</v>
      </c>
      <c r="BD85" s="105">
        <f t="shared" ca="1" si="152"/>
        <v>0</v>
      </c>
      <c r="BE85" s="105">
        <f t="shared" ca="1" si="152"/>
        <v>0</v>
      </c>
      <c r="BF85" s="105">
        <f t="shared" ca="1" si="152"/>
        <v>47.15</v>
      </c>
      <c r="BG85" s="105">
        <f t="shared" ca="1" si="152"/>
        <v>43.95</v>
      </c>
      <c r="BH85" s="105">
        <f t="shared" ca="1" si="152"/>
        <v>45.05</v>
      </c>
      <c r="BI85" s="105">
        <f t="shared" ca="1" si="152"/>
        <v>0</v>
      </c>
      <c r="BJ85" s="105">
        <f t="shared" ca="1" si="152"/>
        <v>0</v>
      </c>
      <c r="BK85" s="105">
        <f t="shared" ca="1" si="152"/>
        <v>0</v>
      </c>
      <c r="BL85" s="105">
        <f t="shared" ca="1" si="152"/>
        <v>0</v>
      </c>
      <c r="BM85" s="105">
        <f t="shared" ca="1" si="152"/>
        <v>0</v>
      </c>
      <c r="BN85" s="105">
        <f t="shared" ca="1" si="152"/>
        <v>0</v>
      </c>
      <c r="BO85" s="105">
        <f t="shared" ca="1" si="152"/>
        <v>0</v>
      </c>
      <c r="BP85" s="105">
        <f t="shared" ca="1" si="152"/>
        <v>0</v>
      </c>
      <c r="BQ85" s="105">
        <f t="shared" ca="1" si="152"/>
        <v>0</v>
      </c>
      <c r="BR85" s="105">
        <f t="shared" ca="1" si="152"/>
        <v>0</v>
      </c>
      <c r="BS85" s="105">
        <f t="shared" ca="1" si="152"/>
        <v>0</v>
      </c>
      <c r="BT85" s="105">
        <f t="shared" ca="1" si="152"/>
        <v>0</v>
      </c>
      <c r="BU85" s="105">
        <f t="shared" ca="1" si="152"/>
        <v>0</v>
      </c>
      <c r="BV85" s="105">
        <f t="shared" ca="1" si="152"/>
        <v>0</v>
      </c>
      <c r="BW85" s="105">
        <f t="shared" ca="1" si="152"/>
        <v>0</v>
      </c>
      <c r="BX85" s="105">
        <f t="shared" ca="1" si="152"/>
        <v>0</v>
      </c>
      <c r="BY85" s="105">
        <f t="shared" ca="1" si="152"/>
        <v>0</v>
      </c>
      <c r="BZ85" s="105">
        <f t="shared" ca="1" si="152"/>
        <v>0</v>
      </c>
      <c r="CA85" s="105">
        <f t="shared" ca="1" si="152"/>
        <v>0</v>
      </c>
      <c r="CB85" s="105">
        <f t="shared" ca="1" si="152"/>
        <v>0</v>
      </c>
      <c r="CC85" s="105">
        <f t="shared" ca="1" si="152"/>
        <v>0</v>
      </c>
      <c r="CD85" s="105">
        <f t="shared" ca="1" si="152"/>
        <v>0</v>
      </c>
      <c r="CE85" s="105">
        <f t="shared" ca="1" si="152"/>
        <v>0</v>
      </c>
      <c r="CF85" s="105">
        <f t="shared" ca="1" si="152"/>
        <v>0</v>
      </c>
      <c r="CG85" s="105">
        <f t="shared" ca="1" si="152"/>
        <v>0</v>
      </c>
      <c r="CH85" s="105">
        <f t="shared" ca="1" si="152"/>
        <v>0</v>
      </c>
      <c r="CI85" s="105">
        <f t="shared" ca="1" si="152"/>
        <v>0</v>
      </c>
      <c r="CK85" s="84">
        <v>39203</v>
      </c>
      <c r="CL85" s="111">
        <f t="shared" si="108"/>
        <v>0</v>
      </c>
      <c r="CM85" s="111">
        <f t="shared" ca="1" si="109"/>
        <v>0</v>
      </c>
      <c r="CN85" s="111">
        <f t="shared" ca="1" si="110"/>
        <v>0</v>
      </c>
      <c r="CO85" s="111">
        <f t="shared" ca="1" si="111"/>
        <v>0</v>
      </c>
      <c r="CP85" s="111">
        <f t="shared" ca="1" si="112"/>
        <v>1753980</v>
      </c>
      <c r="CQ85" s="111">
        <f t="shared" ca="1" si="113"/>
        <v>817470</v>
      </c>
      <c r="CR85" s="111">
        <f t="shared" ca="1" si="114"/>
        <v>837930</v>
      </c>
      <c r="CS85" s="111">
        <f t="shared" ca="1" si="115"/>
        <v>0</v>
      </c>
      <c r="CT85" s="111">
        <f t="shared" ca="1" si="116"/>
        <v>0</v>
      </c>
      <c r="CU85" s="111">
        <f t="shared" ca="1" si="117"/>
        <v>0</v>
      </c>
      <c r="CV85" s="111">
        <f t="shared" ca="1" si="118"/>
        <v>0</v>
      </c>
      <c r="CW85" s="111">
        <f t="shared" ca="1" si="119"/>
        <v>0</v>
      </c>
      <c r="CX85" s="111">
        <f t="shared" ca="1" si="120"/>
        <v>0</v>
      </c>
      <c r="CY85" s="111">
        <f t="shared" ca="1" si="121"/>
        <v>0</v>
      </c>
      <c r="CZ85" s="111">
        <f t="shared" ca="1" si="122"/>
        <v>0</v>
      </c>
      <c r="DA85" s="111">
        <f t="shared" ca="1" si="123"/>
        <v>0</v>
      </c>
      <c r="DB85" s="111">
        <f t="shared" ca="1" si="124"/>
        <v>0</v>
      </c>
      <c r="DC85" s="111">
        <f t="shared" ca="1" si="125"/>
        <v>0</v>
      </c>
      <c r="DD85" s="111">
        <f t="shared" ca="1" si="126"/>
        <v>0</v>
      </c>
      <c r="DE85" s="111">
        <f t="shared" ca="1" si="127"/>
        <v>0</v>
      </c>
      <c r="DF85" s="111">
        <f t="shared" ca="1" si="128"/>
        <v>0</v>
      </c>
      <c r="DG85" s="111">
        <f t="shared" ca="1" si="129"/>
        <v>0</v>
      </c>
      <c r="DH85" s="111">
        <f t="shared" ca="1" si="130"/>
        <v>0</v>
      </c>
      <c r="DI85" s="111">
        <f t="shared" ca="1" si="131"/>
        <v>0</v>
      </c>
      <c r="DJ85" s="111">
        <f t="shared" ca="1" si="132"/>
        <v>0</v>
      </c>
      <c r="DK85" s="111">
        <f t="shared" ca="1" si="133"/>
        <v>0</v>
      </c>
      <c r="DL85" s="111">
        <f t="shared" ca="1" si="134"/>
        <v>0</v>
      </c>
      <c r="DM85" s="111">
        <f t="shared" ca="1" si="135"/>
        <v>0</v>
      </c>
      <c r="DN85" s="111">
        <f t="shared" ca="1" si="136"/>
        <v>0</v>
      </c>
      <c r="DO85" s="111">
        <f t="shared" ca="1" si="137"/>
        <v>0</v>
      </c>
      <c r="DP85" s="111">
        <f t="shared" ca="1" si="138"/>
        <v>0</v>
      </c>
      <c r="DQ85" s="111">
        <f t="shared" ca="1" si="139"/>
        <v>0</v>
      </c>
      <c r="DR85" s="111">
        <f t="shared" ca="1" si="140"/>
        <v>0</v>
      </c>
      <c r="DS85" s="102">
        <f t="shared" ca="1" si="141"/>
        <v>0</v>
      </c>
      <c r="DT85" s="113">
        <f t="shared" ca="1" si="148"/>
        <v>45.825000000000003</v>
      </c>
      <c r="DU85" s="114">
        <f t="shared" ca="1" si="149"/>
        <v>45.825000000000003</v>
      </c>
    </row>
    <row r="86" spans="1:125">
      <c r="A86" s="21"/>
      <c r="C86" s="47"/>
      <c r="F86" s="45"/>
      <c r="G86" s="21"/>
      <c r="I86" s="20">
        <v>21</v>
      </c>
      <c r="J86" s="20">
        <v>5</v>
      </c>
      <c r="K86" s="20">
        <v>4</v>
      </c>
      <c r="L86" s="20">
        <v>0</v>
      </c>
      <c r="M86" s="20">
        <v>30</v>
      </c>
      <c r="O86" s="84">
        <v>39234</v>
      </c>
      <c r="P86" s="85">
        <f t="shared" si="142"/>
        <v>0</v>
      </c>
      <c r="Q86" s="85">
        <f t="shared" ca="1" si="143"/>
        <v>0</v>
      </c>
      <c r="R86" s="85">
        <f t="shared" ca="1" si="143"/>
        <v>0</v>
      </c>
      <c r="S86" s="85">
        <f t="shared" ca="1" si="143"/>
        <v>0</v>
      </c>
      <c r="T86" s="85">
        <f t="shared" ca="1" si="143"/>
        <v>36000</v>
      </c>
      <c r="U86" s="85">
        <f t="shared" ca="1" si="143"/>
        <v>18000</v>
      </c>
      <c r="V86" s="85">
        <f t="shared" ca="1" si="143"/>
        <v>18000</v>
      </c>
      <c r="W86" s="86">
        <f t="shared" ca="1" si="103"/>
        <v>0</v>
      </c>
      <c r="X86" s="86">
        <f t="shared" ca="1" si="151"/>
        <v>0</v>
      </c>
      <c r="Y86" s="86">
        <f t="shared" ca="1" si="151"/>
        <v>0</v>
      </c>
      <c r="Z86" s="86">
        <f t="shared" ca="1" si="151"/>
        <v>0</v>
      </c>
      <c r="AA86" s="86">
        <f t="shared" ca="1" si="151"/>
        <v>0</v>
      </c>
      <c r="AB86" s="86">
        <f t="shared" ca="1" si="151"/>
        <v>0</v>
      </c>
      <c r="AC86" s="86">
        <f t="shared" ca="1" si="151"/>
        <v>0</v>
      </c>
      <c r="AD86" s="86">
        <f t="shared" ca="1" si="151"/>
        <v>0</v>
      </c>
      <c r="AE86" s="86">
        <f t="shared" ca="1" si="151"/>
        <v>0</v>
      </c>
      <c r="AF86" s="86">
        <f t="shared" ca="1" si="151"/>
        <v>0</v>
      </c>
      <c r="AG86" s="86">
        <f t="shared" ca="1" si="151"/>
        <v>0</v>
      </c>
      <c r="AH86" s="86">
        <f t="shared" ca="1" si="151"/>
        <v>0</v>
      </c>
      <c r="AI86" s="86">
        <f t="shared" ca="1" si="151"/>
        <v>0</v>
      </c>
      <c r="AJ86" s="86">
        <f t="shared" ca="1" si="151"/>
        <v>0</v>
      </c>
      <c r="AK86" s="86">
        <f t="shared" ca="1" si="151"/>
        <v>0</v>
      </c>
      <c r="AL86" s="86">
        <f t="shared" ca="1" si="151"/>
        <v>0</v>
      </c>
      <c r="AM86" s="86">
        <f t="shared" ca="1" si="151"/>
        <v>0</v>
      </c>
      <c r="AN86" s="86">
        <f t="shared" ca="1" si="151"/>
        <v>0</v>
      </c>
      <c r="AO86" s="86">
        <f t="shared" ca="1" si="151"/>
        <v>0</v>
      </c>
      <c r="AP86" s="86">
        <f t="shared" ca="1" si="151"/>
        <v>0</v>
      </c>
      <c r="AQ86" s="86">
        <f t="shared" ca="1" si="151"/>
        <v>0</v>
      </c>
      <c r="AR86" s="86">
        <f t="shared" ca="1" si="151"/>
        <v>0</v>
      </c>
      <c r="AS86" s="86">
        <f t="shared" ca="1" si="151"/>
        <v>0</v>
      </c>
      <c r="AT86" s="86">
        <f t="shared" ca="1" si="145"/>
        <v>0</v>
      </c>
      <c r="AU86" s="86">
        <f t="shared" ca="1" si="145"/>
        <v>0</v>
      </c>
      <c r="AV86" s="86">
        <f t="shared" ca="1" si="145"/>
        <v>0</v>
      </c>
      <c r="AW86" s="87">
        <f t="shared" ca="1" si="145"/>
        <v>0</v>
      </c>
      <c r="AX86" s="101">
        <f t="shared" ca="1" si="104"/>
        <v>72000</v>
      </c>
      <c r="AY86" s="102">
        <f t="shared" ca="1" si="105"/>
        <v>72000</v>
      </c>
      <c r="BA86" s="84">
        <v>39234</v>
      </c>
      <c r="BB86" s="105">
        <f t="shared" si="146"/>
        <v>0</v>
      </c>
      <c r="BC86" s="105">
        <f t="shared" ca="1" si="106"/>
        <v>0</v>
      </c>
      <c r="BD86" s="105">
        <f t="shared" ca="1" si="152"/>
        <v>0</v>
      </c>
      <c r="BE86" s="105">
        <f t="shared" ca="1" si="152"/>
        <v>0</v>
      </c>
      <c r="BF86" s="105">
        <f t="shared" ca="1" si="152"/>
        <v>47.15</v>
      </c>
      <c r="BG86" s="105">
        <f t="shared" ca="1" si="152"/>
        <v>43.95</v>
      </c>
      <c r="BH86" s="105">
        <f t="shared" ca="1" si="152"/>
        <v>45.05</v>
      </c>
      <c r="BI86" s="105">
        <f t="shared" ca="1" si="152"/>
        <v>0</v>
      </c>
      <c r="BJ86" s="105">
        <f t="shared" ca="1" si="152"/>
        <v>0</v>
      </c>
      <c r="BK86" s="105">
        <f t="shared" ca="1" si="152"/>
        <v>0</v>
      </c>
      <c r="BL86" s="105">
        <f t="shared" ca="1" si="152"/>
        <v>0</v>
      </c>
      <c r="BM86" s="105">
        <f t="shared" ca="1" si="152"/>
        <v>0</v>
      </c>
      <c r="BN86" s="105">
        <f t="shared" ca="1" si="152"/>
        <v>0</v>
      </c>
      <c r="BO86" s="105">
        <f t="shared" ca="1" si="152"/>
        <v>0</v>
      </c>
      <c r="BP86" s="105">
        <f t="shared" ca="1" si="152"/>
        <v>0</v>
      </c>
      <c r="BQ86" s="105">
        <f t="shared" ca="1" si="152"/>
        <v>0</v>
      </c>
      <c r="BR86" s="105">
        <f t="shared" ca="1" si="152"/>
        <v>0</v>
      </c>
      <c r="BS86" s="105">
        <f t="shared" ca="1" si="152"/>
        <v>0</v>
      </c>
      <c r="BT86" s="105">
        <f t="shared" ca="1" si="152"/>
        <v>0</v>
      </c>
      <c r="BU86" s="105">
        <f t="shared" ca="1" si="152"/>
        <v>0</v>
      </c>
      <c r="BV86" s="105">
        <f t="shared" ca="1" si="152"/>
        <v>0</v>
      </c>
      <c r="BW86" s="105">
        <f t="shared" ca="1" si="152"/>
        <v>0</v>
      </c>
      <c r="BX86" s="105">
        <f t="shared" ca="1" si="152"/>
        <v>0</v>
      </c>
      <c r="BY86" s="105">
        <f t="shared" ca="1" si="152"/>
        <v>0</v>
      </c>
      <c r="BZ86" s="105">
        <f t="shared" ca="1" si="152"/>
        <v>0</v>
      </c>
      <c r="CA86" s="105">
        <f t="shared" ca="1" si="152"/>
        <v>0</v>
      </c>
      <c r="CB86" s="105">
        <f t="shared" ca="1" si="152"/>
        <v>0</v>
      </c>
      <c r="CC86" s="105">
        <f t="shared" ca="1" si="152"/>
        <v>0</v>
      </c>
      <c r="CD86" s="105">
        <f t="shared" ca="1" si="152"/>
        <v>0</v>
      </c>
      <c r="CE86" s="105">
        <f t="shared" ca="1" si="152"/>
        <v>0</v>
      </c>
      <c r="CF86" s="105">
        <f t="shared" ca="1" si="152"/>
        <v>0</v>
      </c>
      <c r="CG86" s="105">
        <f t="shared" ca="1" si="152"/>
        <v>0</v>
      </c>
      <c r="CH86" s="105">
        <f t="shared" ref="BD86:CI94" ca="1" si="153">IF(AND($BA86&gt;=OFFSET($E$5,CH$3,0),$BA86&lt;=OFFSET($F$5,CH$3,0)),OFFSET($D$5,CH$3,0),0)</f>
        <v>0</v>
      </c>
      <c r="CI86" s="105">
        <f t="shared" ca="1" si="153"/>
        <v>0</v>
      </c>
      <c r="CK86" s="84">
        <v>39234</v>
      </c>
      <c r="CL86" s="111">
        <f t="shared" si="108"/>
        <v>0</v>
      </c>
      <c r="CM86" s="111">
        <f t="shared" ca="1" si="109"/>
        <v>0</v>
      </c>
      <c r="CN86" s="111">
        <f t="shared" ca="1" si="110"/>
        <v>0</v>
      </c>
      <c r="CO86" s="111">
        <f t="shared" ca="1" si="111"/>
        <v>0</v>
      </c>
      <c r="CP86" s="111">
        <f t="shared" ca="1" si="112"/>
        <v>1697400</v>
      </c>
      <c r="CQ86" s="111">
        <f t="shared" ca="1" si="113"/>
        <v>791100</v>
      </c>
      <c r="CR86" s="111">
        <f t="shared" ca="1" si="114"/>
        <v>810900</v>
      </c>
      <c r="CS86" s="111">
        <f t="shared" ca="1" si="115"/>
        <v>0</v>
      </c>
      <c r="CT86" s="111">
        <f t="shared" ca="1" si="116"/>
        <v>0</v>
      </c>
      <c r="CU86" s="111">
        <f t="shared" ca="1" si="117"/>
        <v>0</v>
      </c>
      <c r="CV86" s="111">
        <f t="shared" ca="1" si="118"/>
        <v>0</v>
      </c>
      <c r="CW86" s="111">
        <f t="shared" ca="1" si="119"/>
        <v>0</v>
      </c>
      <c r="CX86" s="111">
        <f t="shared" ca="1" si="120"/>
        <v>0</v>
      </c>
      <c r="CY86" s="111">
        <f t="shared" ca="1" si="121"/>
        <v>0</v>
      </c>
      <c r="CZ86" s="111">
        <f t="shared" ca="1" si="122"/>
        <v>0</v>
      </c>
      <c r="DA86" s="111">
        <f t="shared" ca="1" si="123"/>
        <v>0</v>
      </c>
      <c r="DB86" s="111">
        <f t="shared" ca="1" si="124"/>
        <v>0</v>
      </c>
      <c r="DC86" s="111">
        <f t="shared" ca="1" si="125"/>
        <v>0</v>
      </c>
      <c r="DD86" s="111">
        <f t="shared" ca="1" si="126"/>
        <v>0</v>
      </c>
      <c r="DE86" s="111">
        <f t="shared" ca="1" si="127"/>
        <v>0</v>
      </c>
      <c r="DF86" s="111">
        <f t="shared" ca="1" si="128"/>
        <v>0</v>
      </c>
      <c r="DG86" s="111">
        <f t="shared" ca="1" si="129"/>
        <v>0</v>
      </c>
      <c r="DH86" s="111">
        <f t="shared" ca="1" si="130"/>
        <v>0</v>
      </c>
      <c r="DI86" s="111">
        <f t="shared" ca="1" si="131"/>
        <v>0</v>
      </c>
      <c r="DJ86" s="111">
        <f t="shared" ca="1" si="132"/>
        <v>0</v>
      </c>
      <c r="DK86" s="111">
        <f t="shared" ca="1" si="133"/>
        <v>0</v>
      </c>
      <c r="DL86" s="111">
        <f t="shared" ca="1" si="134"/>
        <v>0</v>
      </c>
      <c r="DM86" s="111">
        <f t="shared" ca="1" si="135"/>
        <v>0</v>
      </c>
      <c r="DN86" s="111">
        <f t="shared" ca="1" si="136"/>
        <v>0</v>
      </c>
      <c r="DO86" s="111">
        <f t="shared" ca="1" si="137"/>
        <v>0</v>
      </c>
      <c r="DP86" s="111">
        <f t="shared" ca="1" si="138"/>
        <v>0</v>
      </c>
      <c r="DQ86" s="111">
        <f t="shared" ca="1" si="139"/>
        <v>0</v>
      </c>
      <c r="DR86" s="111">
        <f t="shared" ca="1" si="140"/>
        <v>0</v>
      </c>
      <c r="DS86" s="102">
        <f t="shared" ca="1" si="141"/>
        <v>0</v>
      </c>
      <c r="DT86" s="113">
        <f t="shared" ca="1" si="148"/>
        <v>45.825000000000003</v>
      </c>
      <c r="DU86" s="114">
        <f t="shared" ca="1" si="149"/>
        <v>45.825000000000003</v>
      </c>
    </row>
    <row r="87" spans="1:125">
      <c r="A87" s="21"/>
      <c r="C87" s="47"/>
      <c r="F87" s="45"/>
      <c r="G87" s="21"/>
      <c r="I87" s="20">
        <v>21</v>
      </c>
      <c r="J87" s="20">
        <v>4</v>
      </c>
      <c r="K87" s="20">
        <v>5</v>
      </c>
      <c r="L87" s="20">
        <v>1</v>
      </c>
      <c r="M87" s="20">
        <v>31</v>
      </c>
      <c r="O87" s="84">
        <v>39264</v>
      </c>
      <c r="P87" s="85">
        <f t="shared" si="142"/>
        <v>0</v>
      </c>
      <c r="Q87" s="85">
        <f t="shared" ca="1" si="143"/>
        <v>0</v>
      </c>
      <c r="R87" s="85">
        <f t="shared" ca="1" si="143"/>
        <v>0</v>
      </c>
      <c r="S87" s="85">
        <f t="shared" ca="1" si="143"/>
        <v>0</v>
      </c>
      <c r="T87" s="85">
        <f t="shared" ca="1" si="143"/>
        <v>37200</v>
      </c>
      <c r="U87" s="85">
        <f t="shared" ca="1" si="143"/>
        <v>18600</v>
      </c>
      <c r="V87" s="85">
        <f t="shared" ca="1" si="143"/>
        <v>18600</v>
      </c>
      <c r="W87" s="86">
        <f t="shared" ca="1" si="103"/>
        <v>0</v>
      </c>
      <c r="X87" s="86">
        <f t="shared" ca="1" si="151"/>
        <v>0</v>
      </c>
      <c r="Y87" s="86">
        <f t="shared" ca="1" si="151"/>
        <v>0</v>
      </c>
      <c r="Z87" s="86">
        <f t="shared" ca="1" si="151"/>
        <v>0</v>
      </c>
      <c r="AA87" s="86">
        <f t="shared" ca="1" si="151"/>
        <v>0</v>
      </c>
      <c r="AB87" s="86">
        <f t="shared" ca="1" si="151"/>
        <v>0</v>
      </c>
      <c r="AC87" s="86">
        <f t="shared" ca="1" si="151"/>
        <v>0</v>
      </c>
      <c r="AD87" s="86">
        <f t="shared" ca="1" si="151"/>
        <v>0</v>
      </c>
      <c r="AE87" s="86">
        <f t="shared" ca="1" si="151"/>
        <v>0</v>
      </c>
      <c r="AF87" s="86">
        <f t="shared" ca="1" si="151"/>
        <v>0</v>
      </c>
      <c r="AG87" s="86">
        <f t="shared" ca="1" si="151"/>
        <v>0</v>
      </c>
      <c r="AH87" s="86">
        <f t="shared" ca="1" si="151"/>
        <v>0</v>
      </c>
      <c r="AI87" s="86">
        <f t="shared" ref="X87:AS99" ca="1" si="154">IF(AND($O87&gt;=OFFSET($E$5,AI$3,0),$O87&lt;=OFFSET($F$5,AI$3,0)),OFFSET($C$5,AI$3,0)*AI$2*($I87+$J87),0)</f>
        <v>0</v>
      </c>
      <c r="AJ87" s="86">
        <f t="shared" ca="1" si="154"/>
        <v>0</v>
      </c>
      <c r="AK87" s="86">
        <f t="shared" ca="1" si="154"/>
        <v>0</v>
      </c>
      <c r="AL87" s="86">
        <f t="shared" ca="1" si="154"/>
        <v>0</v>
      </c>
      <c r="AM87" s="86">
        <f t="shared" ca="1" si="154"/>
        <v>0</v>
      </c>
      <c r="AN87" s="86">
        <f t="shared" ca="1" si="154"/>
        <v>0</v>
      </c>
      <c r="AO87" s="86">
        <f t="shared" ca="1" si="154"/>
        <v>0</v>
      </c>
      <c r="AP87" s="86">
        <f t="shared" ca="1" si="154"/>
        <v>0</v>
      </c>
      <c r="AQ87" s="86">
        <f t="shared" ca="1" si="154"/>
        <v>0</v>
      </c>
      <c r="AR87" s="86">
        <f t="shared" ca="1" si="154"/>
        <v>0</v>
      </c>
      <c r="AS87" s="86">
        <f t="shared" ca="1" si="154"/>
        <v>0</v>
      </c>
      <c r="AT87" s="86">
        <f t="shared" ca="1" si="145"/>
        <v>0</v>
      </c>
      <c r="AU87" s="86">
        <f t="shared" ca="1" si="145"/>
        <v>0</v>
      </c>
      <c r="AV87" s="86">
        <f t="shared" ca="1" si="145"/>
        <v>0</v>
      </c>
      <c r="AW87" s="87">
        <f t="shared" ca="1" si="145"/>
        <v>0</v>
      </c>
      <c r="AX87" s="101">
        <f t="shared" ca="1" si="104"/>
        <v>74400</v>
      </c>
      <c r="AY87" s="102">
        <f t="shared" ca="1" si="105"/>
        <v>74400</v>
      </c>
      <c r="BA87" s="84">
        <v>39264</v>
      </c>
      <c r="BB87" s="105">
        <f t="shared" si="146"/>
        <v>0</v>
      </c>
      <c r="BC87" s="105">
        <f t="shared" ca="1" si="106"/>
        <v>0</v>
      </c>
      <c r="BD87" s="105">
        <f t="shared" ca="1" si="153"/>
        <v>0</v>
      </c>
      <c r="BE87" s="105">
        <f t="shared" ca="1" si="153"/>
        <v>0</v>
      </c>
      <c r="BF87" s="105">
        <f t="shared" ca="1" si="153"/>
        <v>47.15</v>
      </c>
      <c r="BG87" s="105">
        <f t="shared" ca="1" si="153"/>
        <v>43.95</v>
      </c>
      <c r="BH87" s="105">
        <f t="shared" ca="1" si="153"/>
        <v>45.05</v>
      </c>
      <c r="BI87" s="105">
        <f t="shared" ca="1" si="153"/>
        <v>0</v>
      </c>
      <c r="BJ87" s="105">
        <f t="shared" ca="1" si="153"/>
        <v>0</v>
      </c>
      <c r="BK87" s="105">
        <f t="shared" ca="1" si="153"/>
        <v>0</v>
      </c>
      <c r="BL87" s="105">
        <f t="shared" ca="1" si="153"/>
        <v>0</v>
      </c>
      <c r="BM87" s="105">
        <f t="shared" ca="1" si="153"/>
        <v>0</v>
      </c>
      <c r="BN87" s="105">
        <f t="shared" ca="1" si="153"/>
        <v>0</v>
      </c>
      <c r="BO87" s="105">
        <f t="shared" ca="1" si="153"/>
        <v>0</v>
      </c>
      <c r="BP87" s="105">
        <f t="shared" ca="1" si="153"/>
        <v>0</v>
      </c>
      <c r="BQ87" s="105">
        <f t="shared" ca="1" si="153"/>
        <v>0</v>
      </c>
      <c r="BR87" s="105">
        <f t="shared" ca="1" si="153"/>
        <v>0</v>
      </c>
      <c r="BS87" s="105">
        <f t="shared" ca="1" si="153"/>
        <v>0</v>
      </c>
      <c r="BT87" s="105">
        <f t="shared" ca="1" si="153"/>
        <v>0</v>
      </c>
      <c r="BU87" s="105">
        <f t="shared" ca="1" si="153"/>
        <v>0</v>
      </c>
      <c r="BV87" s="105">
        <f t="shared" ca="1" si="153"/>
        <v>0</v>
      </c>
      <c r="BW87" s="105">
        <f t="shared" ca="1" si="153"/>
        <v>0</v>
      </c>
      <c r="BX87" s="105">
        <f t="shared" ca="1" si="153"/>
        <v>0</v>
      </c>
      <c r="BY87" s="105">
        <f t="shared" ca="1" si="153"/>
        <v>0</v>
      </c>
      <c r="BZ87" s="105">
        <f t="shared" ca="1" si="153"/>
        <v>0</v>
      </c>
      <c r="CA87" s="105">
        <f t="shared" ca="1" si="153"/>
        <v>0</v>
      </c>
      <c r="CB87" s="105">
        <f t="shared" ca="1" si="153"/>
        <v>0</v>
      </c>
      <c r="CC87" s="105">
        <f t="shared" ca="1" si="153"/>
        <v>0</v>
      </c>
      <c r="CD87" s="105">
        <f t="shared" ca="1" si="153"/>
        <v>0</v>
      </c>
      <c r="CE87" s="105">
        <f t="shared" ca="1" si="153"/>
        <v>0</v>
      </c>
      <c r="CF87" s="105">
        <f t="shared" ca="1" si="153"/>
        <v>0</v>
      </c>
      <c r="CG87" s="105">
        <f t="shared" ca="1" si="153"/>
        <v>0</v>
      </c>
      <c r="CH87" s="105">
        <f t="shared" ca="1" si="153"/>
        <v>0</v>
      </c>
      <c r="CI87" s="105">
        <f t="shared" ca="1" si="153"/>
        <v>0</v>
      </c>
      <c r="CK87" s="84">
        <v>39264</v>
      </c>
      <c r="CL87" s="111">
        <f t="shared" si="108"/>
        <v>0</v>
      </c>
      <c r="CM87" s="111">
        <f t="shared" ca="1" si="109"/>
        <v>0</v>
      </c>
      <c r="CN87" s="111">
        <f t="shared" ca="1" si="110"/>
        <v>0</v>
      </c>
      <c r="CO87" s="111">
        <f t="shared" ca="1" si="111"/>
        <v>0</v>
      </c>
      <c r="CP87" s="111">
        <f t="shared" ca="1" si="112"/>
        <v>1753980</v>
      </c>
      <c r="CQ87" s="111">
        <f t="shared" ca="1" si="113"/>
        <v>817470</v>
      </c>
      <c r="CR87" s="111">
        <f t="shared" ca="1" si="114"/>
        <v>837930</v>
      </c>
      <c r="CS87" s="111">
        <f t="shared" ca="1" si="115"/>
        <v>0</v>
      </c>
      <c r="CT87" s="111">
        <f t="shared" ca="1" si="116"/>
        <v>0</v>
      </c>
      <c r="CU87" s="111">
        <f t="shared" ca="1" si="117"/>
        <v>0</v>
      </c>
      <c r="CV87" s="111">
        <f t="shared" ca="1" si="118"/>
        <v>0</v>
      </c>
      <c r="CW87" s="111">
        <f t="shared" ca="1" si="119"/>
        <v>0</v>
      </c>
      <c r="CX87" s="111">
        <f t="shared" ca="1" si="120"/>
        <v>0</v>
      </c>
      <c r="CY87" s="111">
        <f t="shared" ca="1" si="121"/>
        <v>0</v>
      </c>
      <c r="CZ87" s="111">
        <f t="shared" ca="1" si="122"/>
        <v>0</v>
      </c>
      <c r="DA87" s="111">
        <f t="shared" ca="1" si="123"/>
        <v>0</v>
      </c>
      <c r="DB87" s="111">
        <f t="shared" ca="1" si="124"/>
        <v>0</v>
      </c>
      <c r="DC87" s="111">
        <f t="shared" ca="1" si="125"/>
        <v>0</v>
      </c>
      <c r="DD87" s="111">
        <f t="shared" ca="1" si="126"/>
        <v>0</v>
      </c>
      <c r="DE87" s="111">
        <f t="shared" ca="1" si="127"/>
        <v>0</v>
      </c>
      <c r="DF87" s="111">
        <f t="shared" ca="1" si="128"/>
        <v>0</v>
      </c>
      <c r="DG87" s="111">
        <f t="shared" ca="1" si="129"/>
        <v>0</v>
      </c>
      <c r="DH87" s="111">
        <f t="shared" ca="1" si="130"/>
        <v>0</v>
      </c>
      <c r="DI87" s="111">
        <f t="shared" ca="1" si="131"/>
        <v>0</v>
      </c>
      <c r="DJ87" s="111">
        <f t="shared" ca="1" si="132"/>
        <v>0</v>
      </c>
      <c r="DK87" s="111">
        <f t="shared" ca="1" si="133"/>
        <v>0</v>
      </c>
      <c r="DL87" s="111">
        <f t="shared" ca="1" si="134"/>
        <v>0</v>
      </c>
      <c r="DM87" s="111">
        <f t="shared" ca="1" si="135"/>
        <v>0</v>
      </c>
      <c r="DN87" s="111">
        <f t="shared" ca="1" si="136"/>
        <v>0</v>
      </c>
      <c r="DO87" s="111">
        <f t="shared" ca="1" si="137"/>
        <v>0</v>
      </c>
      <c r="DP87" s="111">
        <f t="shared" ca="1" si="138"/>
        <v>0</v>
      </c>
      <c r="DQ87" s="111">
        <f t="shared" ca="1" si="139"/>
        <v>0</v>
      </c>
      <c r="DR87" s="111">
        <f t="shared" ca="1" si="140"/>
        <v>0</v>
      </c>
      <c r="DS87" s="102">
        <f t="shared" ca="1" si="141"/>
        <v>0</v>
      </c>
      <c r="DT87" s="113">
        <f t="shared" ca="1" si="148"/>
        <v>45.825000000000003</v>
      </c>
      <c r="DU87" s="114">
        <f t="shared" ca="1" si="149"/>
        <v>45.825000000000003</v>
      </c>
    </row>
    <row r="88" spans="1:125">
      <c r="A88" s="21"/>
      <c r="C88" s="47"/>
      <c r="F88" s="45"/>
      <c r="G88" s="21"/>
      <c r="I88" s="20">
        <v>23</v>
      </c>
      <c r="J88" s="20">
        <v>4</v>
      </c>
      <c r="K88" s="20">
        <v>4</v>
      </c>
      <c r="L88" s="20">
        <v>0</v>
      </c>
      <c r="M88" s="20">
        <v>31</v>
      </c>
      <c r="O88" s="84">
        <v>39295</v>
      </c>
      <c r="P88" s="85">
        <f t="shared" si="142"/>
        <v>0</v>
      </c>
      <c r="Q88" s="85">
        <f t="shared" ca="1" si="143"/>
        <v>0</v>
      </c>
      <c r="R88" s="85">
        <f t="shared" ca="1" si="143"/>
        <v>0</v>
      </c>
      <c r="S88" s="85">
        <f t="shared" ca="1" si="143"/>
        <v>0</v>
      </c>
      <c r="T88" s="85">
        <f t="shared" ca="1" si="143"/>
        <v>37200</v>
      </c>
      <c r="U88" s="85">
        <f t="shared" ca="1" si="143"/>
        <v>18600</v>
      </c>
      <c r="V88" s="85">
        <f t="shared" ca="1" si="143"/>
        <v>18600</v>
      </c>
      <c r="W88" s="86">
        <f t="shared" ca="1" si="103"/>
        <v>0</v>
      </c>
      <c r="X88" s="86">
        <f t="shared" ca="1" si="154"/>
        <v>0</v>
      </c>
      <c r="Y88" s="86">
        <f t="shared" ca="1" si="154"/>
        <v>0</v>
      </c>
      <c r="Z88" s="86">
        <f t="shared" ca="1" si="154"/>
        <v>0</v>
      </c>
      <c r="AA88" s="86">
        <f t="shared" ca="1" si="154"/>
        <v>0</v>
      </c>
      <c r="AB88" s="86">
        <f t="shared" ca="1" si="154"/>
        <v>0</v>
      </c>
      <c r="AC88" s="86">
        <f t="shared" ca="1" si="154"/>
        <v>0</v>
      </c>
      <c r="AD88" s="86">
        <f t="shared" ca="1" si="154"/>
        <v>0</v>
      </c>
      <c r="AE88" s="86">
        <f t="shared" ca="1" si="154"/>
        <v>0</v>
      </c>
      <c r="AF88" s="86">
        <f t="shared" ca="1" si="154"/>
        <v>0</v>
      </c>
      <c r="AG88" s="86">
        <f t="shared" ca="1" si="154"/>
        <v>0</v>
      </c>
      <c r="AH88" s="86">
        <f t="shared" ca="1" si="154"/>
        <v>0</v>
      </c>
      <c r="AI88" s="86">
        <f t="shared" ca="1" si="154"/>
        <v>0</v>
      </c>
      <c r="AJ88" s="86">
        <f t="shared" ca="1" si="154"/>
        <v>0</v>
      </c>
      <c r="AK88" s="86">
        <f t="shared" ca="1" si="154"/>
        <v>0</v>
      </c>
      <c r="AL88" s="86">
        <f t="shared" ca="1" si="154"/>
        <v>0</v>
      </c>
      <c r="AM88" s="86">
        <f t="shared" ca="1" si="154"/>
        <v>0</v>
      </c>
      <c r="AN88" s="86">
        <f t="shared" ca="1" si="154"/>
        <v>0</v>
      </c>
      <c r="AO88" s="86">
        <f t="shared" ca="1" si="154"/>
        <v>0</v>
      </c>
      <c r="AP88" s="86">
        <f t="shared" ca="1" si="154"/>
        <v>0</v>
      </c>
      <c r="AQ88" s="86">
        <f t="shared" ca="1" si="154"/>
        <v>0</v>
      </c>
      <c r="AR88" s="86">
        <f t="shared" ca="1" si="154"/>
        <v>0</v>
      </c>
      <c r="AS88" s="86">
        <f t="shared" ca="1" si="154"/>
        <v>0</v>
      </c>
      <c r="AT88" s="86">
        <f t="shared" ca="1" si="145"/>
        <v>0</v>
      </c>
      <c r="AU88" s="86">
        <f t="shared" ca="1" si="145"/>
        <v>0</v>
      </c>
      <c r="AV88" s="86">
        <f t="shared" ca="1" si="145"/>
        <v>0</v>
      </c>
      <c r="AW88" s="87">
        <f t="shared" ca="1" si="145"/>
        <v>0</v>
      </c>
      <c r="AX88" s="101">
        <f t="shared" ca="1" si="104"/>
        <v>74400</v>
      </c>
      <c r="AY88" s="102">
        <f t="shared" ca="1" si="105"/>
        <v>74400</v>
      </c>
      <c r="BA88" s="84">
        <v>39295</v>
      </c>
      <c r="BB88" s="105">
        <f t="shared" si="146"/>
        <v>0</v>
      </c>
      <c r="BC88" s="105">
        <f t="shared" ca="1" si="106"/>
        <v>0</v>
      </c>
      <c r="BD88" s="105">
        <f t="shared" ca="1" si="153"/>
        <v>0</v>
      </c>
      <c r="BE88" s="105">
        <f t="shared" ca="1" si="153"/>
        <v>0</v>
      </c>
      <c r="BF88" s="105">
        <f t="shared" ca="1" si="153"/>
        <v>47.15</v>
      </c>
      <c r="BG88" s="105">
        <f t="shared" ca="1" si="153"/>
        <v>43.95</v>
      </c>
      <c r="BH88" s="105">
        <f t="shared" ca="1" si="153"/>
        <v>45.05</v>
      </c>
      <c r="BI88" s="105">
        <f t="shared" ca="1" si="153"/>
        <v>0</v>
      </c>
      <c r="BJ88" s="105">
        <f t="shared" ca="1" si="153"/>
        <v>0</v>
      </c>
      <c r="BK88" s="105">
        <f t="shared" ca="1" si="153"/>
        <v>0</v>
      </c>
      <c r="BL88" s="105">
        <f t="shared" ca="1" si="153"/>
        <v>0</v>
      </c>
      <c r="BM88" s="105">
        <f t="shared" ca="1" si="153"/>
        <v>0</v>
      </c>
      <c r="BN88" s="105">
        <f t="shared" ca="1" si="153"/>
        <v>0</v>
      </c>
      <c r="BO88" s="105">
        <f t="shared" ca="1" si="153"/>
        <v>0</v>
      </c>
      <c r="BP88" s="105">
        <f t="shared" ca="1" si="153"/>
        <v>0</v>
      </c>
      <c r="BQ88" s="105">
        <f t="shared" ca="1" si="153"/>
        <v>0</v>
      </c>
      <c r="BR88" s="105">
        <f t="shared" ca="1" si="153"/>
        <v>0</v>
      </c>
      <c r="BS88" s="105">
        <f t="shared" ca="1" si="153"/>
        <v>0</v>
      </c>
      <c r="BT88" s="105">
        <f t="shared" ca="1" si="153"/>
        <v>0</v>
      </c>
      <c r="BU88" s="105">
        <f t="shared" ca="1" si="153"/>
        <v>0</v>
      </c>
      <c r="BV88" s="105">
        <f t="shared" ca="1" si="153"/>
        <v>0</v>
      </c>
      <c r="BW88" s="105">
        <f t="shared" ca="1" si="153"/>
        <v>0</v>
      </c>
      <c r="BX88" s="105">
        <f t="shared" ca="1" si="153"/>
        <v>0</v>
      </c>
      <c r="BY88" s="105">
        <f t="shared" ca="1" si="153"/>
        <v>0</v>
      </c>
      <c r="BZ88" s="105">
        <f t="shared" ca="1" si="153"/>
        <v>0</v>
      </c>
      <c r="CA88" s="105">
        <f t="shared" ca="1" si="153"/>
        <v>0</v>
      </c>
      <c r="CB88" s="105">
        <f t="shared" ca="1" si="153"/>
        <v>0</v>
      </c>
      <c r="CC88" s="105">
        <f t="shared" ca="1" si="153"/>
        <v>0</v>
      </c>
      <c r="CD88" s="105">
        <f t="shared" ca="1" si="153"/>
        <v>0</v>
      </c>
      <c r="CE88" s="105">
        <f t="shared" ca="1" si="153"/>
        <v>0</v>
      </c>
      <c r="CF88" s="105">
        <f t="shared" ca="1" si="153"/>
        <v>0</v>
      </c>
      <c r="CG88" s="105">
        <f t="shared" ca="1" si="153"/>
        <v>0</v>
      </c>
      <c r="CH88" s="105">
        <f t="shared" ca="1" si="153"/>
        <v>0</v>
      </c>
      <c r="CI88" s="105">
        <f t="shared" ca="1" si="153"/>
        <v>0</v>
      </c>
      <c r="CK88" s="84">
        <v>39295</v>
      </c>
      <c r="CL88" s="111">
        <f t="shared" si="108"/>
        <v>0</v>
      </c>
      <c r="CM88" s="111">
        <f t="shared" ca="1" si="109"/>
        <v>0</v>
      </c>
      <c r="CN88" s="111">
        <f t="shared" ca="1" si="110"/>
        <v>0</v>
      </c>
      <c r="CO88" s="111">
        <f t="shared" ca="1" si="111"/>
        <v>0</v>
      </c>
      <c r="CP88" s="111">
        <f t="shared" ca="1" si="112"/>
        <v>1753980</v>
      </c>
      <c r="CQ88" s="111">
        <f t="shared" ca="1" si="113"/>
        <v>817470</v>
      </c>
      <c r="CR88" s="111">
        <f t="shared" ca="1" si="114"/>
        <v>837930</v>
      </c>
      <c r="CS88" s="111">
        <f t="shared" ca="1" si="115"/>
        <v>0</v>
      </c>
      <c r="CT88" s="111">
        <f t="shared" ca="1" si="116"/>
        <v>0</v>
      </c>
      <c r="CU88" s="111">
        <f t="shared" ca="1" si="117"/>
        <v>0</v>
      </c>
      <c r="CV88" s="111">
        <f t="shared" ca="1" si="118"/>
        <v>0</v>
      </c>
      <c r="CW88" s="111">
        <f t="shared" ca="1" si="119"/>
        <v>0</v>
      </c>
      <c r="CX88" s="111">
        <f t="shared" ca="1" si="120"/>
        <v>0</v>
      </c>
      <c r="CY88" s="111">
        <f t="shared" ca="1" si="121"/>
        <v>0</v>
      </c>
      <c r="CZ88" s="111">
        <f t="shared" ca="1" si="122"/>
        <v>0</v>
      </c>
      <c r="DA88" s="111">
        <f t="shared" ca="1" si="123"/>
        <v>0</v>
      </c>
      <c r="DB88" s="111">
        <f t="shared" ca="1" si="124"/>
        <v>0</v>
      </c>
      <c r="DC88" s="111">
        <f t="shared" ca="1" si="125"/>
        <v>0</v>
      </c>
      <c r="DD88" s="111">
        <f t="shared" ca="1" si="126"/>
        <v>0</v>
      </c>
      <c r="DE88" s="111">
        <f t="shared" ca="1" si="127"/>
        <v>0</v>
      </c>
      <c r="DF88" s="111">
        <f t="shared" ca="1" si="128"/>
        <v>0</v>
      </c>
      <c r="DG88" s="111">
        <f t="shared" ca="1" si="129"/>
        <v>0</v>
      </c>
      <c r="DH88" s="111">
        <f t="shared" ca="1" si="130"/>
        <v>0</v>
      </c>
      <c r="DI88" s="111">
        <f t="shared" ca="1" si="131"/>
        <v>0</v>
      </c>
      <c r="DJ88" s="111">
        <f t="shared" ca="1" si="132"/>
        <v>0</v>
      </c>
      <c r="DK88" s="111">
        <f t="shared" ca="1" si="133"/>
        <v>0</v>
      </c>
      <c r="DL88" s="111">
        <f t="shared" ca="1" si="134"/>
        <v>0</v>
      </c>
      <c r="DM88" s="111">
        <f t="shared" ca="1" si="135"/>
        <v>0</v>
      </c>
      <c r="DN88" s="111">
        <f t="shared" ca="1" si="136"/>
        <v>0</v>
      </c>
      <c r="DO88" s="111">
        <f t="shared" ca="1" si="137"/>
        <v>0</v>
      </c>
      <c r="DP88" s="111">
        <f t="shared" ca="1" si="138"/>
        <v>0</v>
      </c>
      <c r="DQ88" s="111">
        <f t="shared" ca="1" si="139"/>
        <v>0</v>
      </c>
      <c r="DR88" s="111">
        <f t="shared" ca="1" si="140"/>
        <v>0</v>
      </c>
      <c r="DS88" s="102">
        <f t="shared" ca="1" si="141"/>
        <v>0</v>
      </c>
      <c r="DT88" s="113">
        <f t="shared" ca="1" si="148"/>
        <v>45.825000000000003</v>
      </c>
      <c r="DU88" s="114">
        <f t="shared" ca="1" si="149"/>
        <v>45.825000000000003</v>
      </c>
    </row>
    <row r="89" spans="1:125">
      <c r="A89" s="21"/>
      <c r="C89" s="47"/>
      <c r="F89" s="45"/>
      <c r="G89" s="21"/>
      <c r="I89" s="20">
        <v>19</v>
      </c>
      <c r="J89" s="20">
        <v>5</v>
      </c>
      <c r="K89" s="20">
        <v>5</v>
      </c>
      <c r="L89" s="20">
        <v>1</v>
      </c>
      <c r="M89" s="20">
        <v>30</v>
      </c>
      <c r="O89" s="84">
        <v>39326</v>
      </c>
      <c r="P89" s="85">
        <f t="shared" si="142"/>
        <v>0</v>
      </c>
      <c r="Q89" s="85">
        <f t="shared" ca="1" si="143"/>
        <v>0</v>
      </c>
      <c r="R89" s="85">
        <f t="shared" ca="1" si="143"/>
        <v>0</v>
      </c>
      <c r="S89" s="85">
        <f t="shared" ca="1" si="143"/>
        <v>0</v>
      </c>
      <c r="T89" s="85">
        <f t="shared" ca="1" si="143"/>
        <v>36000</v>
      </c>
      <c r="U89" s="85">
        <f t="shared" ca="1" si="143"/>
        <v>18000</v>
      </c>
      <c r="V89" s="85">
        <f t="shared" ca="1" si="143"/>
        <v>18000</v>
      </c>
      <c r="W89" s="86">
        <f t="shared" ca="1" si="103"/>
        <v>0</v>
      </c>
      <c r="X89" s="86">
        <f t="shared" ca="1" si="154"/>
        <v>0</v>
      </c>
      <c r="Y89" s="86">
        <f t="shared" ca="1" si="154"/>
        <v>0</v>
      </c>
      <c r="Z89" s="86">
        <f t="shared" ca="1" si="154"/>
        <v>0</v>
      </c>
      <c r="AA89" s="86">
        <f t="shared" ca="1" si="154"/>
        <v>0</v>
      </c>
      <c r="AB89" s="86">
        <f t="shared" ca="1" si="154"/>
        <v>0</v>
      </c>
      <c r="AC89" s="86">
        <f t="shared" ca="1" si="154"/>
        <v>0</v>
      </c>
      <c r="AD89" s="86">
        <f t="shared" ca="1" si="154"/>
        <v>0</v>
      </c>
      <c r="AE89" s="86">
        <f t="shared" ca="1" si="154"/>
        <v>0</v>
      </c>
      <c r="AF89" s="86">
        <f t="shared" ca="1" si="154"/>
        <v>0</v>
      </c>
      <c r="AG89" s="86">
        <f t="shared" ca="1" si="154"/>
        <v>0</v>
      </c>
      <c r="AH89" s="86">
        <f t="shared" ca="1" si="154"/>
        <v>0</v>
      </c>
      <c r="AI89" s="86">
        <f t="shared" ca="1" si="154"/>
        <v>0</v>
      </c>
      <c r="AJ89" s="86">
        <f t="shared" ca="1" si="154"/>
        <v>0</v>
      </c>
      <c r="AK89" s="86">
        <f t="shared" ca="1" si="154"/>
        <v>0</v>
      </c>
      <c r="AL89" s="86">
        <f t="shared" ca="1" si="154"/>
        <v>0</v>
      </c>
      <c r="AM89" s="86">
        <f t="shared" ca="1" si="154"/>
        <v>0</v>
      </c>
      <c r="AN89" s="86">
        <f t="shared" ca="1" si="154"/>
        <v>0</v>
      </c>
      <c r="AO89" s="86">
        <f t="shared" ca="1" si="154"/>
        <v>0</v>
      </c>
      <c r="AP89" s="86">
        <f t="shared" ca="1" si="154"/>
        <v>0</v>
      </c>
      <c r="AQ89" s="86">
        <f t="shared" ca="1" si="154"/>
        <v>0</v>
      </c>
      <c r="AR89" s="86">
        <f t="shared" ca="1" si="154"/>
        <v>0</v>
      </c>
      <c r="AS89" s="86">
        <f t="shared" ca="1" si="154"/>
        <v>0</v>
      </c>
      <c r="AT89" s="86">
        <f t="shared" ca="1" si="145"/>
        <v>0</v>
      </c>
      <c r="AU89" s="86">
        <f t="shared" ca="1" si="145"/>
        <v>0</v>
      </c>
      <c r="AV89" s="86">
        <f t="shared" ca="1" si="145"/>
        <v>0</v>
      </c>
      <c r="AW89" s="87">
        <f t="shared" ca="1" si="145"/>
        <v>0</v>
      </c>
      <c r="AX89" s="101">
        <f t="shared" ca="1" si="104"/>
        <v>72000</v>
      </c>
      <c r="AY89" s="102">
        <f t="shared" ca="1" si="105"/>
        <v>72000</v>
      </c>
      <c r="BA89" s="84">
        <v>39326</v>
      </c>
      <c r="BB89" s="105">
        <f t="shared" si="146"/>
        <v>0</v>
      </c>
      <c r="BC89" s="105">
        <f t="shared" ca="1" si="106"/>
        <v>0</v>
      </c>
      <c r="BD89" s="105">
        <f t="shared" ca="1" si="153"/>
        <v>0</v>
      </c>
      <c r="BE89" s="105">
        <f t="shared" ca="1" si="153"/>
        <v>0</v>
      </c>
      <c r="BF89" s="105">
        <f t="shared" ca="1" si="153"/>
        <v>47.15</v>
      </c>
      <c r="BG89" s="105">
        <f t="shared" ca="1" si="153"/>
        <v>43.95</v>
      </c>
      <c r="BH89" s="105">
        <f t="shared" ca="1" si="153"/>
        <v>45.05</v>
      </c>
      <c r="BI89" s="105">
        <f t="shared" ca="1" si="153"/>
        <v>0</v>
      </c>
      <c r="BJ89" s="105">
        <f t="shared" ca="1" si="153"/>
        <v>0</v>
      </c>
      <c r="BK89" s="105">
        <f t="shared" ca="1" si="153"/>
        <v>0</v>
      </c>
      <c r="BL89" s="105">
        <f t="shared" ca="1" si="153"/>
        <v>0</v>
      </c>
      <c r="BM89" s="105">
        <f t="shared" ca="1" si="153"/>
        <v>0</v>
      </c>
      <c r="BN89" s="105">
        <f t="shared" ca="1" si="153"/>
        <v>0</v>
      </c>
      <c r="BO89" s="105">
        <f t="shared" ca="1" si="153"/>
        <v>0</v>
      </c>
      <c r="BP89" s="105">
        <f t="shared" ca="1" si="153"/>
        <v>0</v>
      </c>
      <c r="BQ89" s="105">
        <f t="shared" ca="1" si="153"/>
        <v>0</v>
      </c>
      <c r="BR89" s="105">
        <f t="shared" ca="1" si="153"/>
        <v>0</v>
      </c>
      <c r="BS89" s="105">
        <f t="shared" ca="1" si="153"/>
        <v>0</v>
      </c>
      <c r="BT89" s="105">
        <f t="shared" ca="1" si="153"/>
        <v>0</v>
      </c>
      <c r="BU89" s="105">
        <f t="shared" ca="1" si="153"/>
        <v>0</v>
      </c>
      <c r="BV89" s="105">
        <f t="shared" ca="1" si="153"/>
        <v>0</v>
      </c>
      <c r="BW89" s="105">
        <f t="shared" ca="1" si="153"/>
        <v>0</v>
      </c>
      <c r="BX89" s="105">
        <f t="shared" ca="1" si="153"/>
        <v>0</v>
      </c>
      <c r="BY89" s="105">
        <f t="shared" ca="1" si="153"/>
        <v>0</v>
      </c>
      <c r="BZ89" s="105">
        <f t="shared" ca="1" si="153"/>
        <v>0</v>
      </c>
      <c r="CA89" s="105">
        <f t="shared" ca="1" si="153"/>
        <v>0</v>
      </c>
      <c r="CB89" s="105">
        <f t="shared" ca="1" si="153"/>
        <v>0</v>
      </c>
      <c r="CC89" s="105">
        <f t="shared" ca="1" si="153"/>
        <v>0</v>
      </c>
      <c r="CD89" s="105">
        <f t="shared" ca="1" si="153"/>
        <v>0</v>
      </c>
      <c r="CE89" s="105">
        <f t="shared" ca="1" si="153"/>
        <v>0</v>
      </c>
      <c r="CF89" s="105">
        <f t="shared" ca="1" si="153"/>
        <v>0</v>
      </c>
      <c r="CG89" s="105">
        <f t="shared" ca="1" si="153"/>
        <v>0</v>
      </c>
      <c r="CH89" s="105">
        <f t="shared" ca="1" si="153"/>
        <v>0</v>
      </c>
      <c r="CI89" s="105">
        <f t="shared" ca="1" si="153"/>
        <v>0</v>
      </c>
      <c r="CK89" s="84">
        <v>39326</v>
      </c>
      <c r="CL89" s="111">
        <f t="shared" si="108"/>
        <v>0</v>
      </c>
      <c r="CM89" s="111">
        <f t="shared" ca="1" si="109"/>
        <v>0</v>
      </c>
      <c r="CN89" s="111">
        <f t="shared" ca="1" si="110"/>
        <v>0</v>
      </c>
      <c r="CO89" s="111">
        <f t="shared" ca="1" si="111"/>
        <v>0</v>
      </c>
      <c r="CP89" s="111">
        <f t="shared" ca="1" si="112"/>
        <v>1697400</v>
      </c>
      <c r="CQ89" s="111">
        <f t="shared" ca="1" si="113"/>
        <v>791100</v>
      </c>
      <c r="CR89" s="111">
        <f t="shared" ca="1" si="114"/>
        <v>810900</v>
      </c>
      <c r="CS89" s="111">
        <f t="shared" ca="1" si="115"/>
        <v>0</v>
      </c>
      <c r="CT89" s="111">
        <f t="shared" ca="1" si="116"/>
        <v>0</v>
      </c>
      <c r="CU89" s="111">
        <f t="shared" ca="1" si="117"/>
        <v>0</v>
      </c>
      <c r="CV89" s="111">
        <f t="shared" ca="1" si="118"/>
        <v>0</v>
      </c>
      <c r="CW89" s="111">
        <f t="shared" ca="1" si="119"/>
        <v>0</v>
      </c>
      <c r="CX89" s="111">
        <f t="shared" ca="1" si="120"/>
        <v>0</v>
      </c>
      <c r="CY89" s="111">
        <f t="shared" ca="1" si="121"/>
        <v>0</v>
      </c>
      <c r="CZ89" s="111">
        <f t="shared" ca="1" si="122"/>
        <v>0</v>
      </c>
      <c r="DA89" s="111">
        <f t="shared" ca="1" si="123"/>
        <v>0</v>
      </c>
      <c r="DB89" s="111">
        <f t="shared" ca="1" si="124"/>
        <v>0</v>
      </c>
      <c r="DC89" s="111">
        <f t="shared" ca="1" si="125"/>
        <v>0</v>
      </c>
      <c r="DD89" s="111">
        <f t="shared" ca="1" si="126"/>
        <v>0</v>
      </c>
      <c r="DE89" s="111">
        <f t="shared" ca="1" si="127"/>
        <v>0</v>
      </c>
      <c r="DF89" s="111">
        <f t="shared" ca="1" si="128"/>
        <v>0</v>
      </c>
      <c r="DG89" s="111">
        <f t="shared" ca="1" si="129"/>
        <v>0</v>
      </c>
      <c r="DH89" s="111">
        <f t="shared" ca="1" si="130"/>
        <v>0</v>
      </c>
      <c r="DI89" s="111">
        <f t="shared" ca="1" si="131"/>
        <v>0</v>
      </c>
      <c r="DJ89" s="111">
        <f t="shared" ca="1" si="132"/>
        <v>0</v>
      </c>
      <c r="DK89" s="111">
        <f t="shared" ca="1" si="133"/>
        <v>0</v>
      </c>
      <c r="DL89" s="111">
        <f t="shared" ca="1" si="134"/>
        <v>0</v>
      </c>
      <c r="DM89" s="111">
        <f t="shared" ca="1" si="135"/>
        <v>0</v>
      </c>
      <c r="DN89" s="111">
        <f t="shared" ca="1" si="136"/>
        <v>0</v>
      </c>
      <c r="DO89" s="111">
        <f t="shared" ca="1" si="137"/>
        <v>0</v>
      </c>
      <c r="DP89" s="111">
        <f t="shared" ca="1" si="138"/>
        <v>0</v>
      </c>
      <c r="DQ89" s="111">
        <f t="shared" ca="1" si="139"/>
        <v>0</v>
      </c>
      <c r="DR89" s="111">
        <f t="shared" ca="1" si="140"/>
        <v>0</v>
      </c>
      <c r="DS89" s="102">
        <f t="shared" ca="1" si="141"/>
        <v>0</v>
      </c>
      <c r="DT89" s="113">
        <f t="shared" ca="1" si="148"/>
        <v>45.825000000000003</v>
      </c>
      <c r="DU89" s="114">
        <f t="shared" ca="1" si="149"/>
        <v>45.825000000000003</v>
      </c>
    </row>
    <row r="90" spans="1:125">
      <c r="A90" s="21"/>
      <c r="C90" s="47"/>
      <c r="F90" s="45"/>
      <c r="G90" s="21"/>
      <c r="I90" s="20">
        <v>23</v>
      </c>
      <c r="J90" s="20">
        <v>4</v>
      </c>
      <c r="K90" s="20">
        <v>4</v>
      </c>
      <c r="L90" s="20">
        <v>0</v>
      </c>
      <c r="M90" s="20">
        <v>31</v>
      </c>
      <c r="O90" s="84">
        <v>39356</v>
      </c>
      <c r="P90" s="85">
        <f t="shared" si="142"/>
        <v>0</v>
      </c>
      <c r="Q90" s="85">
        <f t="shared" ca="1" si="143"/>
        <v>0</v>
      </c>
      <c r="R90" s="85">
        <f t="shared" ca="1" si="143"/>
        <v>0</v>
      </c>
      <c r="S90" s="85">
        <f t="shared" ca="1" si="143"/>
        <v>0</v>
      </c>
      <c r="T90" s="85">
        <f t="shared" ca="1" si="143"/>
        <v>37200</v>
      </c>
      <c r="U90" s="85">
        <f t="shared" ca="1" si="143"/>
        <v>18600</v>
      </c>
      <c r="V90" s="85">
        <f t="shared" ca="1" si="143"/>
        <v>18600</v>
      </c>
      <c r="W90" s="86">
        <f t="shared" ca="1" si="103"/>
        <v>0</v>
      </c>
      <c r="X90" s="86">
        <f t="shared" ca="1" si="154"/>
        <v>0</v>
      </c>
      <c r="Y90" s="86">
        <f t="shared" ca="1" si="154"/>
        <v>0</v>
      </c>
      <c r="Z90" s="86">
        <f t="shared" ca="1" si="154"/>
        <v>0</v>
      </c>
      <c r="AA90" s="86">
        <f t="shared" ca="1" si="154"/>
        <v>0</v>
      </c>
      <c r="AB90" s="86">
        <f t="shared" ca="1" si="154"/>
        <v>0</v>
      </c>
      <c r="AC90" s="86">
        <f t="shared" ca="1" si="154"/>
        <v>0</v>
      </c>
      <c r="AD90" s="86">
        <f t="shared" ca="1" si="154"/>
        <v>0</v>
      </c>
      <c r="AE90" s="86">
        <f t="shared" ca="1" si="154"/>
        <v>0</v>
      </c>
      <c r="AF90" s="86">
        <f t="shared" ca="1" si="154"/>
        <v>0</v>
      </c>
      <c r="AG90" s="86">
        <f t="shared" ca="1" si="154"/>
        <v>0</v>
      </c>
      <c r="AH90" s="86">
        <f t="shared" ca="1" si="154"/>
        <v>0</v>
      </c>
      <c r="AI90" s="86">
        <f t="shared" ca="1" si="154"/>
        <v>0</v>
      </c>
      <c r="AJ90" s="86">
        <f t="shared" ca="1" si="154"/>
        <v>0</v>
      </c>
      <c r="AK90" s="86">
        <f t="shared" ca="1" si="154"/>
        <v>0</v>
      </c>
      <c r="AL90" s="86">
        <f t="shared" ca="1" si="154"/>
        <v>0</v>
      </c>
      <c r="AM90" s="86">
        <f t="shared" ca="1" si="154"/>
        <v>0</v>
      </c>
      <c r="AN90" s="86">
        <f t="shared" ca="1" si="154"/>
        <v>0</v>
      </c>
      <c r="AO90" s="86">
        <f t="shared" ca="1" si="154"/>
        <v>0</v>
      </c>
      <c r="AP90" s="86">
        <f t="shared" ca="1" si="154"/>
        <v>0</v>
      </c>
      <c r="AQ90" s="86">
        <f t="shared" ca="1" si="154"/>
        <v>0</v>
      </c>
      <c r="AR90" s="86">
        <f t="shared" ca="1" si="154"/>
        <v>0</v>
      </c>
      <c r="AS90" s="86">
        <f t="shared" ca="1" si="154"/>
        <v>0</v>
      </c>
      <c r="AT90" s="86">
        <f t="shared" ca="1" si="145"/>
        <v>0</v>
      </c>
      <c r="AU90" s="86">
        <f t="shared" ca="1" si="145"/>
        <v>0</v>
      </c>
      <c r="AV90" s="86">
        <f t="shared" ca="1" si="145"/>
        <v>0</v>
      </c>
      <c r="AW90" s="87">
        <f t="shared" ca="1" si="145"/>
        <v>0</v>
      </c>
      <c r="AX90" s="101">
        <f t="shared" ca="1" si="104"/>
        <v>74400</v>
      </c>
      <c r="AY90" s="102">
        <f t="shared" ca="1" si="105"/>
        <v>74400</v>
      </c>
      <c r="BA90" s="84">
        <v>39356</v>
      </c>
      <c r="BB90" s="105">
        <f t="shared" si="146"/>
        <v>0</v>
      </c>
      <c r="BC90" s="105">
        <f t="shared" ca="1" si="106"/>
        <v>0</v>
      </c>
      <c r="BD90" s="105">
        <f t="shared" ca="1" si="153"/>
        <v>0</v>
      </c>
      <c r="BE90" s="105">
        <f t="shared" ca="1" si="153"/>
        <v>0</v>
      </c>
      <c r="BF90" s="105">
        <f t="shared" ca="1" si="153"/>
        <v>47.15</v>
      </c>
      <c r="BG90" s="105">
        <f t="shared" ca="1" si="153"/>
        <v>43.95</v>
      </c>
      <c r="BH90" s="105">
        <f t="shared" ca="1" si="153"/>
        <v>45.05</v>
      </c>
      <c r="BI90" s="105">
        <f t="shared" ca="1" si="153"/>
        <v>0</v>
      </c>
      <c r="BJ90" s="105">
        <f t="shared" ca="1" si="153"/>
        <v>0</v>
      </c>
      <c r="BK90" s="105">
        <f t="shared" ca="1" si="153"/>
        <v>0</v>
      </c>
      <c r="BL90" s="105">
        <f t="shared" ca="1" si="153"/>
        <v>0</v>
      </c>
      <c r="BM90" s="105">
        <f t="shared" ca="1" si="153"/>
        <v>0</v>
      </c>
      <c r="BN90" s="105">
        <f t="shared" ca="1" si="153"/>
        <v>0</v>
      </c>
      <c r="BO90" s="105">
        <f t="shared" ca="1" si="153"/>
        <v>0</v>
      </c>
      <c r="BP90" s="105">
        <f t="shared" ca="1" si="153"/>
        <v>0</v>
      </c>
      <c r="BQ90" s="105">
        <f t="shared" ca="1" si="153"/>
        <v>0</v>
      </c>
      <c r="BR90" s="105">
        <f t="shared" ca="1" si="153"/>
        <v>0</v>
      </c>
      <c r="BS90" s="105">
        <f t="shared" ca="1" si="153"/>
        <v>0</v>
      </c>
      <c r="BT90" s="105">
        <f t="shared" ca="1" si="153"/>
        <v>0</v>
      </c>
      <c r="BU90" s="105">
        <f t="shared" ca="1" si="153"/>
        <v>0</v>
      </c>
      <c r="BV90" s="105">
        <f t="shared" ca="1" si="153"/>
        <v>0</v>
      </c>
      <c r="BW90" s="105">
        <f t="shared" ca="1" si="153"/>
        <v>0</v>
      </c>
      <c r="BX90" s="105">
        <f t="shared" ca="1" si="153"/>
        <v>0</v>
      </c>
      <c r="BY90" s="105">
        <f t="shared" ca="1" si="153"/>
        <v>0</v>
      </c>
      <c r="BZ90" s="105">
        <f t="shared" ca="1" si="153"/>
        <v>0</v>
      </c>
      <c r="CA90" s="105">
        <f t="shared" ca="1" si="153"/>
        <v>0</v>
      </c>
      <c r="CB90" s="105">
        <f t="shared" ca="1" si="153"/>
        <v>0</v>
      </c>
      <c r="CC90" s="105">
        <f t="shared" ca="1" si="153"/>
        <v>0</v>
      </c>
      <c r="CD90" s="105">
        <f t="shared" ca="1" si="153"/>
        <v>0</v>
      </c>
      <c r="CE90" s="105">
        <f t="shared" ca="1" si="153"/>
        <v>0</v>
      </c>
      <c r="CF90" s="105">
        <f t="shared" ca="1" si="153"/>
        <v>0</v>
      </c>
      <c r="CG90" s="105">
        <f t="shared" ca="1" si="153"/>
        <v>0</v>
      </c>
      <c r="CH90" s="105">
        <f t="shared" ca="1" si="153"/>
        <v>0</v>
      </c>
      <c r="CI90" s="105">
        <f t="shared" ca="1" si="153"/>
        <v>0</v>
      </c>
      <c r="CK90" s="84">
        <v>39356</v>
      </c>
      <c r="CL90" s="111">
        <f t="shared" si="108"/>
        <v>0</v>
      </c>
      <c r="CM90" s="111">
        <f t="shared" ca="1" si="109"/>
        <v>0</v>
      </c>
      <c r="CN90" s="111">
        <f t="shared" ca="1" si="110"/>
        <v>0</v>
      </c>
      <c r="CO90" s="111">
        <f t="shared" ca="1" si="111"/>
        <v>0</v>
      </c>
      <c r="CP90" s="111">
        <f t="shared" ca="1" si="112"/>
        <v>1753980</v>
      </c>
      <c r="CQ90" s="111">
        <f t="shared" ca="1" si="113"/>
        <v>817470</v>
      </c>
      <c r="CR90" s="111">
        <f t="shared" ca="1" si="114"/>
        <v>837930</v>
      </c>
      <c r="CS90" s="111">
        <f t="shared" ca="1" si="115"/>
        <v>0</v>
      </c>
      <c r="CT90" s="111">
        <f t="shared" ca="1" si="116"/>
        <v>0</v>
      </c>
      <c r="CU90" s="111">
        <f t="shared" ca="1" si="117"/>
        <v>0</v>
      </c>
      <c r="CV90" s="111">
        <f t="shared" ca="1" si="118"/>
        <v>0</v>
      </c>
      <c r="CW90" s="111">
        <f t="shared" ca="1" si="119"/>
        <v>0</v>
      </c>
      <c r="CX90" s="111">
        <f t="shared" ca="1" si="120"/>
        <v>0</v>
      </c>
      <c r="CY90" s="111">
        <f t="shared" ca="1" si="121"/>
        <v>0</v>
      </c>
      <c r="CZ90" s="111">
        <f t="shared" ca="1" si="122"/>
        <v>0</v>
      </c>
      <c r="DA90" s="111">
        <f t="shared" ca="1" si="123"/>
        <v>0</v>
      </c>
      <c r="DB90" s="111">
        <f t="shared" ca="1" si="124"/>
        <v>0</v>
      </c>
      <c r="DC90" s="111">
        <f t="shared" ca="1" si="125"/>
        <v>0</v>
      </c>
      <c r="DD90" s="111">
        <f t="shared" ca="1" si="126"/>
        <v>0</v>
      </c>
      <c r="DE90" s="111">
        <f t="shared" ca="1" si="127"/>
        <v>0</v>
      </c>
      <c r="DF90" s="111">
        <f t="shared" ca="1" si="128"/>
        <v>0</v>
      </c>
      <c r="DG90" s="111">
        <f t="shared" ca="1" si="129"/>
        <v>0</v>
      </c>
      <c r="DH90" s="111">
        <f t="shared" ca="1" si="130"/>
        <v>0</v>
      </c>
      <c r="DI90" s="111">
        <f t="shared" ca="1" si="131"/>
        <v>0</v>
      </c>
      <c r="DJ90" s="111">
        <f t="shared" ca="1" si="132"/>
        <v>0</v>
      </c>
      <c r="DK90" s="111">
        <f t="shared" ca="1" si="133"/>
        <v>0</v>
      </c>
      <c r="DL90" s="111">
        <f t="shared" ca="1" si="134"/>
        <v>0</v>
      </c>
      <c r="DM90" s="111">
        <f t="shared" ca="1" si="135"/>
        <v>0</v>
      </c>
      <c r="DN90" s="111">
        <f t="shared" ca="1" si="136"/>
        <v>0</v>
      </c>
      <c r="DO90" s="111">
        <f t="shared" ca="1" si="137"/>
        <v>0</v>
      </c>
      <c r="DP90" s="111">
        <f t="shared" ca="1" si="138"/>
        <v>0</v>
      </c>
      <c r="DQ90" s="111">
        <f t="shared" ca="1" si="139"/>
        <v>0</v>
      </c>
      <c r="DR90" s="111">
        <f t="shared" ca="1" si="140"/>
        <v>0</v>
      </c>
      <c r="DS90" s="102">
        <f t="shared" ca="1" si="141"/>
        <v>0</v>
      </c>
      <c r="DT90" s="113">
        <f t="shared" ca="1" si="148"/>
        <v>45.825000000000003</v>
      </c>
      <c r="DU90" s="114">
        <f t="shared" ca="1" si="149"/>
        <v>45.825000000000003</v>
      </c>
    </row>
    <row r="91" spans="1:125">
      <c r="A91" s="21"/>
      <c r="C91" s="47"/>
      <c r="F91" s="45"/>
      <c r="G91" s="21"/>
      <c r="I91" s="20">
        <v>21</v>
      </c>
      <c r="J91" s="20">
        <v>4</v>
      </c>
      <c r="K91" s="20">
        <v>4</v>
      </c>
      <c r="L91" s="20">
        <v>1</v>
      </c>
      <c r="M91" s="20">
        <v>30</v>
      </c>
      <c r="O91" s="84">
        <v>39387</v>
      </c>
      <c r="P91" s="85">
        <f t="shared" si="142"/>
        <v>0</v>
      </c>
      <c r="Q91" s="85">
        <f t="shared" ca="1" si="143"/>
        <v>0</v>
      </c>
      <c r="R91" s="85">
        <f t="shared" ca="1" si="143"/>
        <v>0</v>
      </c>
      <c r="S91" s="85">
        <f t="shared" ca="1" si="143"/>
        <v>0</v>
      </c>
      <c r="T91" s="85">
        <f t="shared" ca="1" si="143"/>
        <v>36000</v>
      </c>
      <c r="U91" s="85">
        <f t="shared" ca="1" si="143"/>
        <v>18000</v>
      </c>
      <c r="V91" s="85">
        <f t="shared" ca="1" si="143"/>
        <v>18000</v>
      </c>
      <c r="W91" s="86">
        <f t="shared" ca="1" si="103"/>
        <v>0</v>
      </c>
      <c r="X91" s="86">
        <f t="shared" ca="1" si="154"/>
        <v>0</v>
      </c>
      <c r="Y91" s="86">
        <f t="shared" ca="1" si="154"/>
        <v>0</v>
      </c>
      <c r="Z91" s="86">
        <f t="shared" ca="1" si="154"/>
        <v>0</v>
      </c>
      <c r="AA91" s="86">
        <f t="shared" ca="1" si="154"/>
        <v>0</v>
      </c>
      <c r="AB91" s="86">
        <f t="shared" ca="1" si="154"/>
        <v>0</v>
      </c>
      <c r="AC91" s="86">
        <f t="shared" ca="1" si="154"/>
        <v>0</v>
      </c>
      <c r="AD91" s="86">
        <f t="shared" ca="1" si="154"/>
        <v>0</v>
      </c>
      <c r="AE91" s="86">
        <f t="shared" ca="1" si="154"/>
        <v>0</v>
      </c>
      <c r="AF91" s="86">
        <f t="shared" ca="1" si="154"/>
        <v>0</v>
      </c>
      <c r="AG91" s="86">
        <f t="shared" ca="1" si="154"/>
        <v>0</v>
      </c>
      <c r="AH91" s="86">
        <f t="shared" ca="1" si="154"/>
        <v>0</v>
      </c>
      <c r="AI91" s="86">
        <f t="shared" ca="1" si="154"/>
        <v>0</v>
      </c>
      <c r="AJ91" s="86">
        <f t="shared" ca="1" si="154"/>
        <v>0</v>
      </c>
      <c r="AK91" s="86">
        <f t="shared" ca="1" si="154"/>
        <v>0</v>
      </c>
      <c r="AL91" s="86">
        <f t="shared" ca="1" si="154"/>
        <v>0</v>
      </c>
      <c r="AM91" s="86">
        <f t="shared" ca="1" si="154"/>
        <v>0</v>
      </c>
      <c r="AN91" s="86">
        <f t="shared" ca="1" si="154"/>
        <v>0</v>
      </c>
      <c r="AO91" s="86">
        <f t="shared" ca="1" si="154"/>
        <v>0</v>
      </c>
      <c r="AP91" s="86">
        <f t="shared" ca="1" si="154"/>
        <v>0</v>
      </c>
      <c r="AQ91" s="86">
        <f t="shared" ca="1" si="154"/>
        <v>0</v>
      </c>
      <c r="AR91" s="86">
        <f t="shared" ca="1" si="154"/>
        <v>0</v>
      </c>
      <c r="AS91" s="86">
        <f t="shared" ca="1" si="154"/>
        <v>0</v>
      </c>
      <c r="AT91" s="86">
        <f t="shared" ca="1" si="145"/>
        <v>0</v>
      </c>
      <c r="AU91" s="86">
        <f t="shared" ca="1" si="145"/>
        <v>0</v>
      </c>
      <c r="AV91" s="86">
        <f t="shared" ca="1" si="145"/>
        <v>0</v>
      </c>
      <c r="AW91" s="87">
        <f t="shared" ca="1" si="145"/>
        <v>0</v>
      </c>
      <c r="AX91" s="101">
        <f t="shared" ca="1" si="104"/>
        <v>72000</v>
      </c>
      <c r="AY91" s="102">
        <f t="shared" ca="1" si="105"/>
        <v>72000</v>
      </c>
      <c r="BA91" s="84">
        <v>39387</v>
      </c>
      <c r="BB91" s="105">
        <f t="shared" si="146"/>
        <v>0</v>
      </c>
      <c r="BC91" s="105">
        <f t="shared" ca="1" si="106"/>
        <v>0</v>
      </c>
      <c r="BD91" s="105">
        <f t="shared" ca="1" si="153"/>
        <v>0</v>
      </c>
      <c r="BE91" s="105">
        <f t="shared" ca="1" si="153"/>
        <v>0</v>
      </c>
      <c r="BF91" s="105">
        <f t="shared" ca="1" si="153"/>
        <v>47.15</v>
      </c>
      <c r="BG91" s="105">
        <f t="shared" ca="1" si="153"/>
        <v>43.95</v>
      </c>
      <c r="BH91" s="105">
        <f t="shared" ca="1" si="153"/>
        <v>45.05</v>
      </c>
      <c r="BI91" s="105">
        <f t="shared" ca="1" si="153"/>
        <v>0</v>
      </c>
      <c r="BJ91" s="105">
        <f t="shared" ca="1" si="153"/>
        <v>0</v>
      </c>
      <c r="BK91" s="105">
        <f t="shared" ca="1" si="153"/>
        <v>0</v>
      </c>
      <c r="BL91" s="105">
        <f t="shared" ca="1" si="153"/>
        <v>0</v>
      </c>
      <c r="BM91" s="105">
        <f t="shared" ca="1" si="153"/>
        <v>0</v>
      </c>
      <c r="BN91" s="105">
        <f t="shared" ca="1" si="153"/>
        <v>0</v>
      </c>
      <c r="BO91" s="105">
        <f t="shared" ca="1" si="153"/>
        <v>0</v>
      </c>
      <c r="BP91" s="105">
        <f t="shared" ca="1" si="153"/>
        <v>0</v>
      </c>
      <c r="BQ91" s="105">
        <f t="shared" ca="1" si="153"/>
        <v>0</v>
      </c>
      <c r="BR91" s="105">
        <f t="shared" ca="1" si="153"/>
        <v>0</v>
      </c>
      <c r="BS91" s="105">
        <f t="shared" ca="1" si="153"/>
        <v>0</v>
      </c>
      <c r="BT91" s="105">
        <f t="shared" ca="1" si="153"/>
        <v>0</v>
      </c>
      <c r="BU91" s="105">
        <f t="shared" ca="1" si="153"/>
        <v>0</v>
      </c>
      <c r="BV91" s="105">
        <f t="shared" ca="1" si="153"/>
        <v>0</v>
      </c>
      <c r="BW91" s="105">
        <f t="shared" ca="1" si="153"/>
        <v>0</v>
      </c>
      <c r="BX91" s="105">
        <f t="shared" ca="1" si="153"/>
        <v>0</v>
      </c>
      <c r="BY91" s="105">
        <f t="shared" ca="1" si="153"/>
        <v>0</v>
      </c>
      <c r="BZ91" s="105">
        <f t="shared" ca="1" si="153"/>
        <v>0</v>
      </c>
      <c r="CA91" s="105">
        <f t="shared" ca="1" si="153"/>
        <v>0</v>
      </c>
      <c r="CB91" s="105">
        <f t="shared" ca="1" si="153"/>
        <v>0</v>
      </c>
      <c r="CC91" s="105">
        <f t="shared" ca="1" si="153"/>
        <v>0</v>
      </c>
      <c r="CD91" s="105">
        <f t="shared" ca="1" si="153"/>
        <v>0</v>
      </c>
      <c r="CE91" s="105">
        <f t="shared" ca="1" si="153"/>
        <v>0</v>
      </c>
      <c r="CF91" s="105">
        <f t="shared" ca="1" si="153"/>
        <v>0</v>
      </c>
      <c r="CG91" s="105">
        <f t="shared" ca="1" si="153"/>
        <v>0</v>
      </c>
      <c r="CH91" s="105">
        <f t="shared" ca="1" si="153"/>
        <v>0</v>
      </c>
      <c r="CI91" s="105">
        <f t="shared" ca="1" si="153"/>
        <v>0</v>
      </c>
      <c r="CK91" s="84">
        <v>39387</v>
      </c>
      <c r="CL91" s="111">
        <f t="shared" si="108"/>
        <v>0</v>
      </c>
      <c r="CM91" s="111">
        <f t="shared" ca="1" si="109"/>
        <v>0</v>
      </c>
      <c r="CN91" s="111">
        <f t="shared" ca="1" si="110"/>
        <v>0</v>
      </c>
      <c r="CO91" s="111">
        <f t="shared" ca="1" si="111"/>
        <v>0</v>
      </c>
      <c r="CP91" s="111">
        <f t="shared" ca="1" si="112"/>
        <v>1697400</v>
      </c>
      <c r="CQ91" s="111">
        <f t="shared" ca="1" si="113"/>
        <v>791100</v>
      </c>
      <c r="CR91" s="111">
        <f t="shared" ca="1" si="114"/>
        <v>810900</v>
      </c>
      <c r="CS91" s="111">
        <f t="shared" ca="1" si="115"/>
        <v>0</v>
      </c>
      <c r="CT91" s="111">
        <f t="shared" ca="1" si="116"/>
        <v>0</v>
      </c>
      <c r="CU91" s="111">
        <f t="shared" ca="1" si="117"/>
        <v>0</v>
      </c>
      <c r="CV91" s="111">
        <f t="shared" ca="1" si="118"/>
        <v>0</v>
      </c>
      <c r="CW91" s="111">
        <f t="shared" ca="1" si="119"/>
        <v>0</v>
      </c>
      <c r="CX91" s="111">
        <f t="shared" ca="1" si="120"/>
        <v>0</v>
      </c>
      <c r="CY91" s="111">
        <f t="shared" ca="1" si="121"/>
        <v>0</v>
      </c>
      <c r="CZ91" s="111">
        <f t="shared" ca="1" si="122"/>
        <v>0</v>
      </c>
      <c r="DA91" s="111">
        <f t="shared" ca="1" si="123"/>
        <v>0</v>
      </c>
      <c r="DB91" s="111">
        <f t="shared" ca="1" si="124"/>
        <v>0</v>
      </c>
      <c r="DC91" s="111">
        <f t="shared" ca="1" si="125"/>
        <v>0</v>
      </c>
      <c r="DD91" s="111">
        <f t="shared" ca="1" si="126"/>
        <v>0</v>
      </c>
      <c r="DE91" s="111">
        <f t="shared" ca="1" si="127"/>
        <v>0</v>
      </c>
      <c r="DF91" s="111">
        <f t="shared" ca="1" si="128"/>
        <v>0</v>
      </c>
      <c r="DG91" s="111">
        <f t="shared" ca="1" si="129"/>
        <v>0</v>
      </c>
      <c r="DH91" s="111">
        <f t="shared" ca="1" si="130"/>
        <v>0</v>
      </c>
      <c r="DI91" s="111">
        <f t="shared" ca="1" si="131"/>
        <v>0</v>
      </c>
      <c r="DJ91" s="111">
        <f t="shared" ca="1" si="132"/>
        <v>0</v>
      </c>
      <c r="DK91" s="111">
        <f t="shared" ca="1" si="133"/>
        <v>0</v>
      </c>
      <c r="DL91" s="111">
        <f t="shared" ca="1" si="134"/>
        <v>0</v>
      </c>
      <c r="DM91" s="111">
        <f t="shared" ca="1" si="135"/>
        <v>0</v>
      </c>
      <c r="DN91" s="111">
        <f t="shared" ca="1" si="136"/>
        <v>0</v>
      </c>
      <c r="DO91" s="111">
        <f t="shared" ca="1" si="137"/>
        <v>0</v>
      </c>
      <c r="DP91" s="111">
        <f t="shared" ca="1" si="138"/>
        <v>0</v>
      </c>
      <c r="DQ91" s="111">
        <f t="shared" ca="1" si="139"/>
        <v>0</v>
      </c>
      <c r="DR91" s="111">
        <f t="shared" ca="1" si="140"/>
        <v>0</v>
      </c>
      <c r="DS91" s="102">
        <f t="shared" ca="1" si="141"/>
        <v>0</v>
      </c>
      <c r="DT91" s="113">
        <f t="shared" ca="1" si="148"/>
        <v>45.825000000000003</v>
      </c>
      <c r="DU91" s="114">
        <f t="shared" ca="1" si="149"/>
        <v>45.825000000000003</v>
      </c>
    </row>
    <row r="92" spans="1:125">
      <c r="A92" s="21"/>
      <c r="C92" s="47"/>
      <c r="F92" s="45"/>
      <c r="G92" s="21"/>
      <c r="I92" s="20">
        <v>20</v>
      </c>
      <c r="J92" s="20">
        <v>5</v>
      </c>
      <c r="K92" s="20">
        <v>5</v>
      </c>
      <c r="L92" s="20">
        <v>1</v>
      </c>
      <c r="M92" s="20">
        <v>31</v>
      </c>
      <c r="O92" s="84">
        <v>39417</v>
      </c>
      <c r="P92" s="85">
        <f t="shared" si="142"/>
        <v>0</v>
      </c>
      <c r="Q92" s="85">
        <f t="shared" ca="1" si="143"/>
        <v>0</v>
      </c>
      <c r="R92" s="85">
        <f t="shared" ca="1" si="143"/>
        <v>0</v>
      </c>
      <c r="S92" s="85">
        <f t="shared" ca="1" si="143"/>
        <v>0</v>
      </c>
      <c r="T92" s="85">
        <f t="shared" ca="1" si="143"/>
        <v>37200</v>
      </c>
      <c r="U92" s="85">
        <f t="shared" ca="1" si="143"/>
        <v>18600</v>
      </c>
      <c r="V92" s="85">
        <f t="shared" ca="1" si="143"/>
        <v>18600</v>
      </c>
      <c r="W92" s="86">
        <f t="shared" ca="1" si="103"/>
        <v>0</v>
      </c>
      <c r="X92" s="86">
        <f t="shared" ca="1" si="154"/>
        <v>0</v>
      </c>
      <c r="Y92" s="86">
        <f t="shared" ca="1" si="154"/>
        <v>0</v>
      </c>
      <c r="Z92" s="86">
        <f t="shared" ca="1" si="154"/>
        <v>0</v>
      </c>
      <c r="AA92" s="86">
        <f t="shared" ca="1" si="154"/>
        <v>0</v>
      </c>
      <c r="AB92" s="86">
        <f t="shared" ca="1" si="154"/>
        <v>0</v>
      </c>
      <c r="AC92" s="86">
        <f t="shared" ca="1" si="154"/>
        <v>0</v>
      </c>
      <c r="AD92" s="86">
        <f t="shared" ca="1" si="154"/>
        <v>0</v>
      </c>
      <c r="AE92" s="86">
        <f t="shared" ca="1" si="154"/>
        <v>0</v>
      </c>
      <c r="AF92" s="86">
        <f t="shared" ca="1" si="154"/>
        <v>0</v>
      </c>
      <c r="AG92" s="86">
        <f t="shared" ca="1" si="154"/>
        <v>0</v>
      </c>
      <c r="AH92" s="86">
        <f t="shared" ca="1" si="154"/>
        <v>0</v>
      </c>
      <c r="AI92" s="86">
        <f t="shared" ca="1" si="154"/>
        <v>0</v>
      </c>
      <c r="AJ92" s="86">
        <f t="shared" ca="1" si="154"/>
        <v>0</v>
      </c>
      <c r="AK92" s="86">
        <f t="shared" ca="1" si="154"/>
        <v>0</v>
      </c>
      <c r="AL92" s="86">
        <f t="shared" ca="1" si="154"/>
        <v>0</v>
      </c>
      <c r="AM92" s="86">
        <f t="shared" ca="1" si="154"/>
        <v>0</v>
      </c>
      <c r="AN92" s="86">
        <f t="shared" ca="1" si="154"/>
        <v>0</v>
      </c>
      <c r="AO92" s="86">
        <f t="shared" ca="1" si="154"/>
        <v>0</v>
      </c>
      <c r="AP92" s="86">
        <f t="shared" ca="1" si="154"/>
        <v>0</v>
      </c>
      <c r="AQ92" s="86">
        <f t="shared" ca="1" si="154"/>
        <v>0</v>
      </c>
      <c r="AR92" s="86">
        <f t="shared" ca="1" si="154"/>
        <v>0</v>
      </c>
      <c r="AS92" s="86">
        <f t="shared" ca="1" si="154"/>
        <v>0</v>
      </c>
      <c r="AT92" s="86">
        <f t="shared" ca="1" si="145"/>
        <v>0</v>
      </c>
      <c r="AU92" s="86">
        <f t="shared" ca="1" si="145"/>
        <v>0</v>
      </c>
      <c r="AV92" s="86">
        <f t="shared" ca="1" si="145"/>
        <v>0</v>
      </c>
      <c r="AW92" s="87">
        <f t="shared" ca="1" si="145"/>
        <v>0</v>
      </c>
      <c r="AX92" s="101">
        <f t="shared" ca="1" si="104"/>
        <v>74400</v>
      </c>
      <c r="AY92" s="102">
        <f t="shared" ca="1" si="105"/>
        <v>74400</v>
      </c>
      <c r="BA92" s="84">
        <v>39417</v>
      </c>
      <c r="BB92" s="105">
        <f t="shared" si="146"/>
        <v>0</v>
      </c>
      <c r="BC92" s="105">
        <f t="shared" ca="1" si="106"/>
        <v>0</v>
      </c>
      <c r="BD92" s="105">
        <f t="shared" ca="1" si="153"/>
        <v>0</v>
      </c>
      <c r="BE92" s="105">
        <f t="shared" ca="1" si="153"/>
        <v>0</v>
      </c>
      <c r="BF92" s="105">
        <f t="shared" ca="1" si="153"/>
        <v>47.15</v>
      </c>
      <c r="BG92" s="105">
        <f t="shared" ca="1" si="153"/>
        <v>43.95</v>
      </c>
      <c r="BH92" s="105">
        <f t="shared" ca="1" si="153"/>
        <v>45.05</v>
      </c>
      <c r="BI92" s="105">
        <f t="shared" ca="1" si="153"/>
        <v>0</v>
      </c>
      <c r="BJ92" s="105">
        <f t="shared" ca="1" si="153"/>
        <v>0</v>
      </c>
      <c r="BK92" s="105">
        <f t="shared" ca="1" si="153"/>
        <v>0</v>
      </c>
      <c r="BL92" s="105">
        <f t="shared" ca="1" si="153"/>
        <v>0</v>
      </c>
      <c r="BM92" s="105">
        <f t="shared" ca="1" si="153"/>
        <v>0</v>
      </c>
      <c r="BN92" s="105">
        <f t="shared" ca="1" si="153"/>
        <v>0</v>
      </c>
      <c r="BO92" s="105">
        <f t="shared" ca="1" si="153"/>
        <v>0</v>
      </c>
      <c r="BP92" s="105">
        <f t="shared" ca="1" si="153"/>
        <v>0</v>
      </c>
      <c r="BQ92" s="105">
        <f t="shared" ca="1" si="153"/>
        <v>0</v>
      </c>
      <c r="BR92" s="105">
        <f t="shared" ca="1" si="153"/>
        <v>0</v>
      </c>
      <c r="BS92" s="105">
        <f t="shared" ca="1" si="153"/>
        <v>0</v>
      </c>
      <c r="BT92" s="105">
        <f t="shared" ca="1" si="153"/>
        <v>0</v>
      </c>
      <c r="BU92" s="105">
        <f t="shared" ca="1" si="153"/>
        <v>0</v>
      </c>
      <c r="BV92" s="105">
        <f t="shared" ca="1" si="153"/>
        <v>0</v>
      </c>
      <c r="BW92" s="105">
        <f t="shared" ca="1" si="153"/>
        <v>0</v>
      </c>
      <c r="BX92" s="105">
        <f t="shared" ca="1" si="153"/>
        <v>0</v>
      </c>
      <c r="BY92" s="105">
        <f t="shared" ca="1" si="153"/>
        <v>0</v>
      </c>
      <c r="BZ92" s="105">
        <f t="shared" ca="1" si="153"/>
        <v>0</v>
      </c>
      <c r="CA92" s="105">
        <f t="shared" ca="1" si="153"/>
        <v>0</v>
      </c>
      <c r="CB92" s="105">
        <f t="shared" ca="1" si="153"/>
        <v>0</v>
      </c>
      <c r="CC92" s="105">
        <f t="shared" ca="1" si="153"/>
        <v>0</v>
      </c>
      <c r="CD92" s="105">
        <f t="shared" ca="1" si="153"/>
        <v>0</v>
      </c>
      <c r="CE92" s="105">
        <f t="shared" ca="1" si="153"/>
        <v>0</v>
      </c>
      <c r="CF92" s="105">
        <f t="shared" ca="1" si="153"/>
        <v>0</v>
      </c>
      <c r="CG92" s="105">
        <f t="shared" ca="1" si="153"/>
        <v>0</v>
      </c>
      <c r="CH92" s="105">
        <f t="shared" ca="1" si="153"/>
        <v>0</v>
      </c>
      <c r="CI92" s="105">
        <f t="shared" ca="1" si="153"/>
        <v>0</v>
      </c>
      <c r="CK92" s="84">
        <v>39417</v>
      </c>
      <c r="CL92" s="111">
        <f t="shared" si="108"/>
        <v>0</v>
      </c>
      <c r="CM92" s="111">
        <f t="shared" ca="1" si="109"/>
        <v>0</v>
      </c>
      <c r="CN92" s="111">
        <f t="shared" ca="1" si="110"/>
        <v>0</v>
      </c>
      <c r="CO92" s="111">
        <f t="shared" ca="1" si="111"/>
        <v>0</v>
      </c>
      <c r="CP92" s="111">
        <f t="shared" ca="1" si="112"/>
        <v>1753980</v>
      </c>
      <c r="CQ92" s="111">
        <f t="shared" ca="1" si="113"/>
        <v>817470</v>
      </c>
      <c r="CR92" s="111">
        <f t="shared" ca="1" si="114"/>
        <v>837930</v>
      </c>
      <c r="CS92" s="111">
        <f t="shared" ca="1" si="115"/>
        <v>0</v>
      </c>
      <c r="CT92" s="111">
        <f t="shared" ca="1" si="116"/>
        <v>0</v>
      </c>
      <c r="CU92" s="111">
        <f t="shared" ca="1" si="117"/>
        <v>0</v>
      </c>
      <c r="CV92" s="111">
        <f t="shared" ca="1" si="118"/>
        <v>0</v>
      </c>
      <c r="CW92" s="111">
        <f t="shared" ca="1" si="119"/>
        <v>0</v>
      </c>
      <c r="CX92" s="111">
        <f t="shared" ca="1" si="120"/>
        <v>0</v>
      </c>
      <c r="CY92" s="111">
        <f t="shared" ca="1" si="121"/>
        <v>0</v>
      </c>
      <c r="CZ92" s="111">
        <f t="shared" ca="1" si="122"/>
        <v>0</v>
      </c>
      <c r="DA92" s="111">
        <f t="shared" ca="1" si="123"/>
        <v>0</v>
      </c>
      <c r="DB92" s="111">
        <f t="shared" ca="1" si="124"/>
        <v>0</v>
      </c>
      <c r="DC92" s="111">
        <f t="shared" ca="1" si="125"/>
        <v>0</v>
      </c>
      <c r="DD92" s="111">
        <f t="shared" ca="1" si="126"/>
        <v>0</v>
      </c>
      <c r="DE92" s="111">
        <f t="shared" ca="1" si="127"/>
        <v>0</v>
      </c>
      <c r="DF92" s="111">
        <f t="shared" ca="1" si="128"/>
        <v>0</v>
      </c>
      <c r="DG92" s="111">
        <f t="shared" ca="1" si="129"/>
        <v>0</v>
      </c>
      <c r="DH92" s="111">
        <f t="shared" ca="1" si="130"/>
        <v>0</v>
      </c>
      <c r="DI92" s="111">
        <f t="shared" ca="1" si="131"/>
        <v>0</v>
      </c>
      <c r="DJ92" s="111">
        <f t="shared" ca="1" si="132"/>
        <v>0</v>
      </c>
      <c r="DK92" s="111">
        <f t="shared" ca="1" si="133"/>
        <v>0</v>
      </c>
      <c r="DL92" s="111">
        <f t="shared" ca="1" si="134"/>
        <v>0</v>
      </c>
      <c r="DM92" s="111">
        <f t="shared" ca="1" si="135"/>
        <v>0</v>
      </c>
      <c r="DN92" s="111">
        <f t="shared" ca="1" si="136"/>
        <v>0</v>
      </c>
      <c r="DO92" s="111">
        <f t="shared" ca="1" si="137"/>
        <v>0</v>
      </c>
      <c r="DP92" s="111">
        <f t="shared" ca="1" si="138"/>
        <v>0</v>
      </c>
      <c r="DQ92" s="111">
        <f t="shared" ca="1" si="139"/>
        <v>0</v>
      </c>
      <c r="DR92" s="111">
        <f t="shared" ca="1" si="140"/>
        <v>0</v>
      </c>
      <c r="DS92" s="102">
        <f t="shared" ca="1" si="141"/>
        <v>0</v>
      </c>
      <c r="DT92" s="113">
        <f t="shared" ca="1" si="148"/>
        <v>45.825000000000003</v>
      </c>
      <c r="DU92" s="114">
        <f t="shared" ca="1" si="149"/>
        <v>45.825000000000003</v>
      </c>
    </row>
    <row r="93" spans="1:125">
      <c r="A93" s="21"/>
      <c r="C93" s="47"/>
      <c r="F93" s="45"/>
      <c r="G93" s="21"/>
      <c r="I93" s="20">
        <v>22</v>
      </c>
      <c r="J93" s="20">
        <v>4</v>
      </c>
      <c r="K93" s="20">
        <v>4</v>
      </c>
      <c r="L93" s="20">
        <v>1</v>
      </c>
      <c r="M93" s="20">
        <v>31</v>
      </c>
      <c r="O93" s="84">
        <v>39448</v>
      </c>
      <c r="P93" s="85">
        <f t="shared" si="142"/>
        <v>0</v>
      </c>
      <c r="Q93" s="85">
        <f t="shared" ca="1" si="143"/>
        <v>0</v>
      </c>
      <c r="R93" s="85">
        <f t="shared" ca="1" si="143"/>
        <v>0</v>
      </c>
      <c r="S93" s="85">
        <f t="shared" ca="1" si="143"/>
        <v>0</v>
      </c>
      <c r="T93" s="85">
        <f t="shared" ca="1" si="143"/>
        <v>37200</v>
      </c>
      <c r="U93" s="85">
        <f t="shared" ca="1" si="143"/>
        <v>18600</v>
      </c>
      <c r="V93" s="85">
        <f t="shared" ca="1" si="143"/>
        <v>18600</v>
      </c>
      <c r="W93" s="86">
        <f t="shared" ca="1" si="103"/>
        <v>0</v>
      </c>
      <c r="X93" s="86">
        <f t="shared" ca="1" si="154"/>
        <v>0</v>
      </c>
      <c r="Y93" s="86">
        <f t="shared" ca="1" si="154"/>
        <v>0</v>
      </c>
      <c r="Z93" s="86">
        <f t="shared" ca="1" si="154"/>
        <v>0</v>
      </c>
      <c r="AA93" s="86">
        <f t="shared" ca="1" si="154"/>
        <v>0</v>
      </c>
      <c r="AB93" s="86">
        <f t="shared" ca="1" si="154"/>
        <v>0</v>
      </c>
      <c r="AC93" s="86">
        <f t="shared" ca="1" si="154"/>
        <v>0</v>
      </c>
      <c r="AD93" s="86">
        <f t="shared" ca="1" si="154"/>
        <v>0</v>
      </c>
      <c r="AE93" s="86">
        <f t="shared" ca="1" si="154"/>
        <v>0</v>
      </c>
      <c r="AF93" s="86">
        <f t="shared" ca="1" si="154"/>
        <v>0</v>
      </c>
      <c r="AG93" s="86">
        <f t="shared" ca="1" si="154"/>
        <v>0</v>
      </c>
      <c r="AH93" s="86">
        <f t="shared" ca="1" si="154"/>
        <v>0</v>
      </c>
      <c r="AI93" s="86">
        <f t="shared" ca="1" si="154"/>
        <v>0</v>
      </c>
      <c r="AJ93" s="86">
        <f t="shared" ca="1" si="154"/>
        <v>0</v>
      </c>
      <c r="AK93" s="86">
        <f t="shared" ca="1" si="154"/>
        <v>0</v>
      </c>
      <c r="AL93" s="86">
        <f t="shared" ca="1" si="154"/>
        <v>0</v>
      </c>
      <c r="AM93" s="86">
        <f t="shared" ca="1" si="154"/>
        <v>0</v>
      </c>
      <c r="AN93" s="86">
        <f t="shared" ca="1" si="154"/>
        <v>0</v>
      </c>
      <c r="AO93" s="86">
        <f t="shared" ca="1" si="154"/>
        <v>0</v>
      </c>
      <c r="AP93" s="86">
        <f t="shared" ca="1" si="154"/>
        <v>0</v>
      </c>
      <c r="AQ93" s="86">
        <f t="shared" ca="1" si="154"/>
        <v>0</v>
      </c>
      <c r="AR93" s="86">
        <f t="shared" ca="1" si="154"/>
        <v>0</v>
      </c>
      <c r="AS93" s="86">
        <f t="shared" ca="1" si="154"/>
        <v>0</v>
      </c>
      <c r="AT93" s="86">
        <f t="shared" ca="1" si="145"/>
        <v>0</v>
      </c>
      <c r="AU93" s="86">
        <f t="shared" ca="1" si="145"/>
        <v>0</v>
      </c>
      <c r="AV93" s="86">
        <f t="shared" ca="1" si="145"/>
        <v>0</v>
      </c>
      <c r="AW93" s="87">
        <f t="shared" ca="1" si="145"/>
        <v>0</v>
      </c>
      <c r="AX93" s="101">
        <f t="shared" ca="1" si="104"/>
        <v>74400</v>
      </c>
      <c r="AY93" s="102">
        <f t="shared" ca="1" si="105"/>
        <v>74400</v>
      </c>
      <c r="BA93" s="84">
        <v>39448</v>
      </c>
      <c r="BB93" s="105">
        <f t="shared" si="146"/>
        <v>0</v>
      </c>
      <c r="BC93" s="105">
        <f t="shared" ca="1" si="106"/>
        <v>0</v>
      </c>
      <c r="BD93" s="105">
        <f t="shared" ca="1" si="153"/>
        <v>0</v>
      </c>
      <c r="BE93" s="105">
        <f t="shared" ca="1" si="153"/>
        <v>0</v>
      </c>
      <c r="BF93" s="105">
        <f t="shared" ca="1" si="153"/>
        <v>47.15</v>
      </c>
      <c r="BG93" s="105">
        <f t="shared" ca="1" si="153"/>
        <v>43.95</v>
      </c>
      <c r="BH93" s="105">
        <f t="shared" ca="1" si="153"/>
        <v>45.05</v>
      </c>
      <c r="BI93" s="105">
        <f t="shared" ca="1" si="153"/>
        <v>0</v>
      </c>
      <c r="BJ93" s="105">
        <f t="shared" ca="1" si="153"/>
        <v>0</v>
      </c>
      <c r="BK93" s="105">
        <f t="shared" ca="1" si="153"/>
        <v>0</v>
      </c>
      <c r="BL93" s="105">
        <f t="shared" ca="1" si="153"/>
        <v>0</v>
      </c>
      <c r="BM93" s="105">
        <f t="shared" ca="1" si="153"/>
        <v>0</v>
      </c>
      <c r="BN93" s="105">
        <f t="shared" ca="1" si="153"/>
        <v>0</v>
      </c>
      <c r="BO93" s="105">
        <f t="shared" ca="1" si="153"/>
        <v>0</v>
      </c>
      <c r="BP93" s="105">
        <f t="shared" ca="1" si="153"/>
        <v>0</v>
      </c>
      <c r="BQ93" s="105">
        <f t="shared" ca="1" si="153"/>
        <v>0</v>
      </c>
      <c r="BR93" s="105">
        <f t="shared" ca="1" si="153"/>
        <v>0</v>
      </c>
      <c r="BS93" s="105">
        <f t="shared" ca="1" si="153"/>
        <v>0</v>
      </c>
      <c r="BT93" s="105">
        <f t="shared" ca="1" si="153"/>
        <v>0</v>
      </c>
      <c r="BU93" s="105">
        <f t="shared" ca="1" si="153"/>
        <v>0</v>
      </c>
      <c r="BV93" s="105">
        <f t="shared" ca="1" si="153"/>
        <v>0</v>
      </c>
      <c r="BW93" s="105">
        <f t="shared" ca="1" si="153"/>
        <v>0</v>
      </c>
      <c r="BX93" s="105">
        <f t="shared" ca="1" si="153"/>
        <v>0</v>
      </c>
      <c r="BY93" s="105">
        <f t="shared" ca="1" si="153"/>
        <v>0</v>
      </c>
      <c r="BZ93" s="105">
        <f t="shared" ca="1" si="153"/>
        <v>0</v>
      </c>
      <c r="CA93" s="105">
        <f t="shared" ca="1" si="153"/>
        <v>0</v>
      </c>
      <c r="CB93" s="105">
        <f t="shared" ca="1" si="153"/>
        <v>0</v>
      </c>
      <c r="CC93" s="105">
        <f t="shared" ca="1" si="153"/>
        <v>0</v>
      </c>
      <c r="CD93" s="105">
        <f t="shared" ca="1" si="153"/>
        <v>0</v>
      </c>
      <c r="CE93" s="105">
        <f t="shared" ca="1" si="153"/>
        <v>0</v>
      </c>
      <c r="CF93" s="105">
        <f t="shared" ca="1" si="153"/>
        <v>0</v>
      </c>
      <c r="CG93" s="105">
        <f t="shared" ca="1" si="153"/>
        <v>0</v>
      </c>
      <c r="CH93" s="105">
        <f t="shared" ca="1" si="153"/>
        <v>0</v>
      </c>
      <c r="CI93" s="105">
        <f t="shared" ca="1" si="153"/>
        <v>0</v>
      </c>
      <c r="CK93" s="84">
        <v>39448</v>
      </c>
      <c r="CL93" s="111">
        <f t="shared" si="108"/>
        <v>0</v>
      </c>
      <c r="CM93" s="111">
        <f t="shared" ca="1" si="109"/>
        <v>0</v>
      </c>
      <c r="CN93" s="111">
        <f t="shared" ca="1" si="110"/>
        <v>0</v>
      </c>
      <c r="CO93" s="111">
        <f t="shared" ca="1" si="111"/>
        <v>0</v>
      </c>
      <c r="CP93" s="111">
        <f t="shared" ca="1" si="112"/>
        <v>1753980</v>
      </c>
      <c r="CQ93" s="111">
        <f t="shared" ca="1" si="113"/>
        <v>817470</v>
      </c>
      <c r="CR93" s="111">
        <f t="shared" ca="1" si="114"/>
        <v>837930</v>
      </c>
      <c r="CS93" s="111">
        <f t="shared" ca="1" si="115"/>
        <v>0</v>
      </c>
      <c r="CT93" s="111">
        <f t="shared" ca="1" si="116"/>
        <v>0</v>
      </c>
      <c r="CU93" s="111">
        <f t="shared" ca="1" si="117"/>
        <v>0</v>
      </c>
      <c r="CV93" s="111">
        <f t="shared" ca="1" si="118"/>
        <v>0</v>
      </c>
      <c r="CW93" s="111">
        <f t="shared" ca="1" si="119"/>
        <v>0</v>
      </c>
      <c r="CX93" s="111">
        <f t="shared" ca="1" si="120"/>
        <v>0</v>
      </c>
      <c r="CY93" s="111">
        <f t="shared" ca="1" si="121"/>
        <v>0</v>
      </c>
      <c r="CZ93" s="111">
        <f t="shared" ca="1" si="122"/>
        <v>0</v>
      </c>
      <c r="DA93" s="111">
        <f t="shared" ca="1" si="123"/>
        <v>0</v>
      </c>
      <c r="DB93" s="111">
        <f t="shared" ca="1" si="124"/>
        <v>0</v>
      </c>
      <c r="DC93" s="111">
        <f t="shared" ca="1" si="125"/>
        <v>0</v>
      </c>
      <c r="DD93" s="111">
        <f t="shared" ca="1" si="126"/>
        <v>0</v>
      </c>
      <c r="DE93" s="111">
        <f t="shared" ca="1" si="127"/>
        <v>0</v>
      </c>
      <c r="DF93" s="111">
        <f t="shared" ca="1" si="128"/>
        <v>0</v>
      </c>
      <c r="DG93" s="111">
        <f t="shared" ca="1" si="129"/>
        <v>0</v>
      </c>
      <c r="DH93" s="111">
        <f t="shared" ca="1" si="130"/>
        <v>0</v>
      </c>
      <c r="DI93" s="111">
        <f t="shared" ca="1" si="131"/>
        <v>0</v>
      </c>
      <c r="DJ93" s="111">
        <f t="shared" ca="1" si="132"/>
        <v>0</v>
      </c>
      <c r="DK93" s="111">
        <f t="shared" ca="1" si="133"/>
        <v>0</v>
      </c>
      <c r="DL93" s="111">
        <f t="shared" ca="1" si="134"/>
        <v>0</v>
      </c>
      <c r="DM93" s="111">
        <f t="shared" ca="1" si="135"/>
        <v>0</v>
      </c>
      <c r="DN93" s="111">
        <f t="shared" ca="1" si="136"/>
        <v>0</v>
      </c>
      <c r="DO93" s="111">
        <f t="shared" ca="1" si="137"/>
        <v>0</v>
      </c>
      <c r="DP93" s="111">
        <f t="shared" ca="1" si="138"/>
        <v>0</v>
      </c>
      <c r="DQ93" s="111">
        <f t="shared" ca="1" si="139"/>
        <v>0</v>
      </c>
      <c r="DR93" s="111">
        <f t="shared" ca="1" si="140"/>
        <v>0</v>
      </c>
      <c r="DS93" s="102">
        <f t="shared" ca="1" si="141"/>
        <v>0</v>
      </c>
      <c r="DT93" s="113">
        <f t="shared" ca="1" si="148"/>
        <v>45.825000000000003</v>
      </c>
      <c r="DU93" s="114">
        <f t="shared" ca="1" si="149"/>
        <v>45.825000000000003</v>
      </c>
    </row>
    <row r="94" spans="1:125">
      <c r="A94" s="21"/>
      <c r="C94" s="47"/>
      <c r="F94" s="45"/>
      <c r="G94" s="21"/>
      <c r="I94" s="20">
        <v>21</v>
      </c>
      <c r="J94" s="20">
        <v>4</v>
      </c>
      <c r="K94" s="20">
        <v>4</v>
      </c>
      <c r="L94" s="20">
        <v>0</v>
      </c>
      <c r="M94" s="20">
        <v>29</v>
      </c>
      <c r="O94" s="84">
        <v>39479</v>
      </c>
      <c r="P94" s="85">
        <f t="shared" si="142"/>
        <v>0</v>
      </c>
      <c r="Q94" s="85">
        <f t="shared" ca="1" si="143"/>
        <v>0</v>
      </c>
      <c r="R94" s="85">
        <f t="shared" ca="1" si="143"/>
        <v>0</v>
      </c>
      <c r="S94" s="85">
        <f t="shared" ca="1" si="143"/>
        <v>0</v>
      </c>
      <c r="T94" s="85">
        <f t="shared" ca="1" si="143"/>
        <v>34800</v>
      </c>
      <c r="U94" s="85">
        <f t="shared" ca="1" si="143"/>
        <v>17400</v>
      </c>
      <c r="V94" s="85">
        <f t="shared" ca="1" si="143"/>
        <v>17400</v>
      </c>
      <c r="W94" s="86">
        <f t="shared" ca="1" si="103"/>
        <v>0</v>
      </c>
      <c r="X94" s="86">
        <f t="shared" ca="1" si="154"/>
        <v>0</v>
      </c>
      <c r="Y94" s="86">
        <f t="shared" ca="1" si="154"/>
        <v>0</v>
      </c>
      <c r="Z94" s="86">
        <f t="shared" ca="1" si="154"/>
        <v>0</v>
      </c>
      <c r="AA94" s="86">
        <f t="shared" ca="1" si="154"/>
        <v>0</v>
      </c>
      <c r="AB94" s="86">
        <f t="shared" ca="1" si="154"/>
        <v>0</v>
      </c>
      <c r="AC94" s="86">
        <f t="shared" ca="1" si="154"/>
        <v>0</v>
      </c>
      <c r="AD94" s="86">
        <f t="shared" ca="1" si="154"/>
        <v>0</v>
      </c>
      <c r="AE94" s="86">
        <f t="shared" ca="1" si="154"/>
        <v>0</v>
      </c>
      <c r="AF94" s="86">
        <f t="shared" ca="1" si="154"/>
        <v>0</v>
      </c>
      <c r="AG94" s="86">
        <f t="shared" ca="1" si="154"/>
        <v>0</v>
      </c>
      <c r="AH94" s="86">
        <f t="shared" ca="1" si="154"/>
        <v>0</v>
      </c>
      <c r="AI94" s="86">
        <f t="shared" ca="1" si="154"/>
        <v>0</v>
      </c>
      <c r="AJ94" s="86">
        <f t="shared" ca="1" si="154"/>
        <v>0</v>
      </c>
      <c r="AK94" s="86">
        <f t="shared" ca="1" si="154"/>
        <v>0</v>
      </c>
      <c r="AL94" s="86">
        <f t="shared" ca="1" si="154"/>
        <v>0</v>
      </c>
      <c r="AM94" s="86">
        <f t="shared" ca="1" si="154"/>
        <v>0</v>
      </c>
      <c r="AN94" s="86">
        <f t="shared" ca="1" si="154"/>
        <v>0</v>
      </c>
      <c r="AO94" s="86">
        <f t="shared" ca="1" si="154"/>
        <v>0</v>
      </c>
      <c r="AP94" s="86">
        <f t="shared" ca="1" si="154"/>
        <v>0</v>
      </c>
      <c r="AQ94" s="86">
        <f t="shared" ca="1" si="154"/>
        <v>0</v>
      </c>
      <c r="AR94" s="86">
        <f t="shared" ca="1" si="154"/>
        <v>0</v>
      </c>
      <c r="AS94" s="86">
        <f t="shared" ca="1" si="154"/>
        <v>0</v>
      </c>
      <c r="AT94" s="86">
        <f t="shared" ca="1" si="145"/>
        <v>0</v>
      </c>
      <c r="AU94" s="86">
        <f t="shared" ca="1" si="145"/>
        <v>0</v>
      </c>
      <c r="AV94" s="86">
        <f t="shared" ca="1" si="145"/>
        <v>0</v>
      </c>
      <c r="AW94" s="87">
        <f t="shared" ca="1" si="145"/>
        <v>0</v>
      </c>
      <c r="AX94" s="101">
        <f t="shared" ca="1" si="104"/>
        <v>69600</v>
      </c>
      <c r="AY94" s="102">
        <f t="shared" ca="1" si="105"/>
        <v>69600</v>
      </c>
      <c r="BA94" s="84">
        <v>39479</v>
      </c>
      <c r="BB94" s="105">
        <f t="shared" si="146"/>
        <v>0</v>
      </c>
      <c r="BC94" s="105">
        <f t="shared" ca="1" si="106"/>
        <v>0</v>
      </c>
      <c r="BD94" s="105">
        <f t="shared" ca="1" si="153"/>
        <v>0</v>
      </c>
      <c r="BE94" s="105">
        <f t="shared" ca="1" si="153"/>
        <v>0</v>
      </c>
      <c r="BF94" s="105">
        <f t="shared" ca="1" si="153"/>
        <v>47.15</v>
      </c>
      <c r="BG94" s="105">
        <f t="shared" ca="1" si="153"/>
        <v>43.95</v>
      </c>
      <c r="BH94" s="105">
        <f t="shared" ca="1" si="153"/>
        <v>45.05</v>
      </c>
      <c r="BI94" s="105">
        <f t="shared" ca="1" si="153"/>
        <v>0</v>
      </c>
      <c r="BJ94" s="105">
        <f t="shared" ca="1" si="153"/>
        <v>0</v>
      </c>
      <c r="BK94" s="105">
        <f t="shared" ca="1" si="153"/>
        <v>0</v>
      </c>
      <c r="BL94" s="105">
        <f t="shared" ca="1" si="153"/>
        <v>0</v>
      </c>
      <c r="BM94" s="105">
        <f t="shared" ca="1" si="153"/>
        <v>0</v>
      </c>
      <c r="BN94" s="105">
        <f t="shared" ca="1" si="153"/>
        <v>0</v>
      </c>
      <c r="BO94" s="105">
        <f t="shared" ca="1" si="153"/>
        <v>0</v>
      </c>
      <c r="BP94" s="105">
        <f t="shared" ca="1" si="153"/>
        <v>0</v>
      </c>
      <c r="BQ94" s="105">
        <f t="shared" ca="1" si="153"/>
        <v>0</v>
      </c>
      <c r="BR94" s="105">
        <f t="shared" ca="1" si="153"/>
        <v>0</v>
      </c>
      <c r="BS94" s="105">
        <f t="shared" ca="1" si="153"/>
        <v>0</v>
      </c>
      <c r="BT94" s="105">
        <f t="shared" ca="1" si="153"/>
        <v>0</v>
      </c>
      <c r="BU94" s="105">
        <f t="shared" ca="1" si="153"/>
        <v>0</v>
      </c>
      <c r="BV94" s="105">
        <f t="shared" ca="1" si="153"/>
        <v>0</v>
      </c>
      <c r="BW94" s="105">
        <f t="shared" ca="1" si="153"/>
        <v>0</v>
      </c>
      <c r="BX94" s="105">
        <f t="shared" ca="1" si="153"/>
        <v>0</v>
      </c>
      <c r="BY94" s="105">
        <f t="shared" ca="1" si="153"/>
        <v>0</v>
      </c>
      <c r="BZ94" s="105">
        <f t="shared" ca="1" si="153"/>
        <v>0</v>
      </c>
      <c r="CA94" s="105">
        <f t="shared" ca="1" si="153"/>
        <v>0</v>
      </c>
      <c r="CB94" s="105">
        <f t="shared" ca="1" si="153"/>
        <v>0</v>
      </c>
      <c r="CC94" s="105">
        <f t="shared" ca="1" si="153"/>
        <v>0</v>
      </c>
      <c r="CD94" s="105">
        <f t="shared" ca="1" si="153"/>
        <v>0</v>
      </c>
      <c r="CE94" s="105">
        <f t="shared" ca="1" si="153"/>
        <v>0</v>
      </c>
      <c r="CF94" s="105">
        <f t="shared" ca="1" si="153"/>
        <v>0</v>
      </c>
      <c r="CG94" s="105">
        <f t="shared" ref="BD94:CI102" ca="1" si="155">IF(AND($BA94&gt;=OFFSET($E$5,CG$3,0),$BA94&lt;=OFFSET($F$5,CG$3,0)),OFFSET($D$5,CG$3,0),0)</f>
        <v>0</v>
      </c>
      <c r="CH94" s="105">
        <f t="shared" ca="1" si="155"/>
        <v>0</v>
      </c>
      <c r="CI94" s="105">
        <f t="shared" ca="1" si="155"/>
        <v>0</v>
      </c>
      <c r="CK94" s="84">
        <v>39479</v>
      </c>
      <c r="CL94" s="111">
        <f t="shared" si="108"/>
        <v>0</v>
      </c>
      <c r="CM94" s="111">
        <f t="shared" ca="1" si="109"/>
        <v>0</v>
      </c>
      <c r="CN94" s="111">
        <f t="shared" ca="1" si="110"/>
        <v>0</v>
      </c>
      <c r="CO94" s="111">
        <f t="shared" ca="1" si="111"/>
        <v>0</v>
      </c>
      <c r="CP94" s="111">
        <f t="shared" ca="1" si="112"/>
        <v>1640820</v>
      </c>
      <c r="CQ94" s="111">
        <f t="shared" ca="1" si="113"/>
        <v>764730</v>
      </c>
      <c r="CR94" s="111">
        <f t="shared" ca="1" si="114"/>
        <v>783870</v>
      </c>
      <c r="CS94" s="111">
        <f t="shared" ca="1" si="115"/>
        <v>0</v>
      </c>
      <c r="CT94" s="111">
        <f t="shared" ca="1" si="116"/>
        <v>0</v>
      </c>
      <c r="CU94" s="111">
        <f t="shared" ca="1" si="117"/>
        <v>0</v>
      </c>
      <c r="CV94" s="111">
        <f t="shared" ca="1" si="118"/>
        <v>0</v>
      </c>
      <c r="CW94" s="111">
        <f t="shared" ca="1" si="119"/>
        <v>0</v>
      </c>
      <c r="CX94" s="111">
        <f t="shared" ca="1" si="120"/>
        <v>0</v>
      </c>
      <c r="CY94" s="111">
        <f t="shared" ca="1" si="121"/>
        <v>0</v>
      </c>
      <c r="CZ94" s="111">
        <f t="shared" ca="1" si="122"/>
        <v>0</v>
      </c>
      <c r="DA94" s="111">
        <f t="shared" ca="1" si="123"/>
        <v>0</v>
      </c>
      <c r="DB94" s="111">
        <f t="shared" ca="1" si="124"/>
        <v>0</v>
      </c>
      <c r="DC94" s="111">
        <f t="shared" ca="1" si="125"/>
        <v>0</v>
      </c>
      <c r="DD94" s="111">
        <f t="shared" ca="1" si="126"/>
        <v>0</v>
      </c>
      <c r="DE94" s="111">
        <f t="shared" ca="1" si="127"/>
        <v>0</v>
      </c>
      <c r="DF94" s="111">
        <f t="shared" ca="1" si="128"/>
        <v>0</v>
      </c>
      <c r="DG94" s="111">
        <f t="shared" ca="1" si="129"/>
        <v>0</v>
      </c>
      <c r="DH94" s="111">
        <f t="shared" ca="1" si="130"/>
        <v>0</v>
      </c>
      <c r="DI94" s="111">
        <f t="shared" ca="1" si="131"/>
        <v>0</v>
      </c>
      <c r="DJ94" s="111">
        <f t="shared" ca="1" si="132"/>
        <v>0</v>
      </c>
      <c r="DK94" s="111">
        <f t="shared" ca="1" si="133"/>
        <v>0</v>
      </c>
      <c r="DL94" s="111">
        <f t="shared" ca="1" si="134"/>
        <v>0</v>
      </c>
      <c r="DM94" s="111">
        <f t="shared" ca="1" si="135"/>
        <v>0</v>
      </c>
      <c r="DN94" s="111">
        <f t="shared" ca="1" si="136"/>
        <v>0</v>
      </c>
      <c r="DO94" s="111">
        <f t="shared" ca="1" si="137"/>
        <v>0</v>
      </c>
      <c r="DP94" s="111">
        <f t="shared" ca="1" si="138"/>
        <v>0</v>
      </c>
      <c r="DQ94" s="111">
        <f t="shared" ca="1" si="139"/>
        <v>0</v>
      </c>
      <c r="DR94" s="111">
        <f t="shared" ca="1" si="140"/>
        <v>0</v>
      </c>
      <c r="DS94" s="102">
        <f t="shared" ca="1" si="141"/>
        <v>0</v>
      </c>
      <c r="DT94" s="113">
        <f t="shared" ca="1" si="148"/>
        <v>45.825000000000003</v>
      </c>
      <c r="DU94" s="114">
        <f t="shared" ca="1" si="149"/>
        <v>45.825000000000003</v>
      </c>
    </row>
    <row r="95" spans="1:125">
      <c r="A95" s="21"/>
      <c r="C95" s="47"/>
      <c r="F95" s="45"/>
      <c r="G95" s="21"/>
      <c r="I95" s="20">
        <v>21</v>
      </c>
      <c r="J95" s="20">
        <v>5</v>
      </c>
      <c r="K95" s="20">
        <v>5</v>
      </c>
      <c r="L95" s="20">
        <v>0</v>
      </c>
      <c r="M95" s="20">
        <v>31</v>
      </c>
      <c r="O95" s="84">
        <v>39508</v>
      </c>
      <c r="P95" s="85">
        <f t="shared" si="142"/>
        <v>0</v>
      </c>
      <c r="Q95" s="85">
        <f t="shared" ca="1" si="143"/>
        <v>0</v>
      </c>
      <c r="R95" s="85">
        <f t="shared" ca="1" si="143"/>
        <v>0</v>
      </c>
      <c r="S95" s="85">
        <f t="shared" ca="1" si="143"/>
        <v>0</v>
      </c>
      <c r="T95" s="85">
        <f t="shared" ca="1" si="143"/>
        <v>37200</v>
      </c>
      <c r="U95" s="85">
        <f t="shared" ca="1" si="143"/>
        <v>18600</v>
      </c>
      <c r="V95" s="85">
        <f t="shared" ca="1" si="143"/>
        <v>18600</v>
      </c>
      <c r="W95" s="86">
        <f t="shared" ca="1" si="103"/>
        <v>0</v>
      </c>
      <c r="X95" s="86">
        <f t="shared" ca="1" si="154"/>
        <v>0</v>
      </c>
      <c r="Y95" s="86">
        <f t="shared" ca="1" si="154"/>
        <v>0</v>
      </c>
      <c r="Z95" s="86">
        <f t="shared" ca="1" si="154"/>
        <v>0</v>
      </c>
      <c r="AA95" s="86">
        <f t="shared" ca="1" si="154"/>
        <v>0</v>
      </c>
      <c r="AB95" s="86">
        <f t="shared" ca="1" si="154"/>
        <v>0</v>
      </c>
      <c r="AC95" s="86">
        <f t="shared" ca="1" si="154"/>
        <v>0</v>
      </c>
      <c r="AD95" s="86">
        <f t="shared" ca="1" si="154"/>
        <v>0</v>
      </c>
      <c r="AE95" s="86">
        <f t="shared" ca="1" si="154"/>
        <v>0</v>
      </c>
      <c r="AF95" s="86">
        <f t="shared" ca="1" si="154"/>
        <v>0</v>
      </c>
      <c r="AG95" s="86">
        <f t="shared" ca="1" si="154"/>
        <v>0</v>
      </c>
      <c r="AH95" s="86">
        <f t="shared" ca="1" si="154"/>
        <v>0</v>
      </c>
      <c r="AI95" s="86">
        <f t="shared" ca="1" si="154"/>
        <v>0</v>
      </c>
      <c r="AJ95" s="86">
        <f t="shared" ca="1" si="154"/>
        <v>0</v>
      </c>
      <c r="AK95" s="86">
        <f t="shared" ca="1" si="154"/>
        <v>0</v>
      </c>
      <c r="AL95" s="86">
        <f t="shared" ca="1" si="154"/>
        <v>0</v>
      </c>
      <c r="AM95" s="86">
        <f t="shared" ca="1" si="154"/>
        <v>0</v>
      </c>
      <c r="AN95" s="86">
        <f t="shared" ca="1" si="154"/>
        <v>0</v>
      </c>
      <c r="AO95" s="86">
        <f t="shared" ca="1" si="154"/>
        <v>0</v>
      </c>
      <c r="AP95" s="86">
        <f t="shared" ca="1" si="154"/>
        <v>0</v>
      </c>
      <c r="AQ95" s="86">
        <f t="shared" ca="1" si="154"/>
        <v>0</v>
      </c>
      <c r="AR95" s="86">
        <f t="shared" ca="1" si="154"/>
        <v>0</v>
      </c>
      <c r="AS95" s="86">
        <f t="shared" ca="1" si="154"/>
        <v>0</v>
      </c>
      <c r="AT95" s="86">
        <f t="shared" ca="1" si="145"/>
        <v>0</v>
      </c>
      <c r="AU95" s="86">
        <f t="shared" ca="1" si="145"/>
        <v>0</v>
      </c>
      <c r="AV95" s="86">
        <f t="shared" ca="1" si="145"/>
        <v>0</v>
      </c>
      <c r="AW95" s="87">
        <f t="shared" ca="1" si="145"/>
        <v>0</v>
      </c>
      <c r="AX95" s="101">
        <f t="shared" ca="1" si="104"/>
        <v>74400</v>
      </c>
      <c r="AY95" s="102">
        <f t="shared" ca="1" si="105"/>
        <v>74400</v>
      </c>
      <c r="BA95" s="84">
        <v>39508</v>
      </c>
      <c r="BB95" s="105">
        <f t="shared" si="146"/>
        <v>0</v>
      </c>
      <c r="BC95" s="105">
        <f t="shared" ca="1" si="106"/>
        <v>0</v>
      </c>
      <c r="BD95" s="105">
        <f t="shared" ca="1" si="155"/>
        <v>0</v>
      </c>
      <c r="BE95" s="105">
        <f t="shared" ca="1" si="155"/>
        <v>0</v>
      </c>
      <c r="BF95" s="105">
        <f t="shared" ca="1" si="155"/>
        <v>47.15</v>
      </c>
      <c r="BG95" s="105">
        <f t="shared" ca="1" si="155"/>
        <v>43.95</v>
      </c>
      <c r="BH95" s="105">
        <f t="shared" ca="1" si="155"/>
        <v>45.05</v>
      </c>
      <c r="BI95" s="105">
        <f t="shared" ca="1" si="155"/>
        <v>0</v>
      </c>
      <c r="BJ95" s="105">
        <f t="shared" ca="1" si="155"/>
        <v>0</v>
      </c>
      <c r="BK95" s="105">
        <f t="shared" ca="1" si="155"/>
        <v>0</v>
      </c>
      <c r="BL95" s="105">
        <f t="shared" ca="1" si="155"/>
        <v>0</v>
      </c>
      <c r="BM95" s="105">
        <f t="shared" ca="1" si="155"/>
        <v>0</v>
      </c>
      <c r="BN95" s="105">
        <f t="shared" ca="1" si="155"/>
        <v>0</v>
      </c>
      <c r="BO95" s="105">
        <f t="shared" ca="1" si="155"/>
        <v>0</v>
      </c>
      <c r="BP95" s="105">
        <f t="shared" ca="1" si="155"/>
        <v>0</v>
      </c>
      <c r="BQ95" s="105">
        <f t="shared" ca="1" si="155"/>
        <v>0</v>
      </c>
      <c r="BR95" s="105">
        <f t="shared" ca="1" si="155"/>
        <v>0</v>
      </c>
      <c r="BS95" s="105">
        <f t="shared" ca="1" si="155"/>
        <v>0</v>
      </c>
      <c r="BT95" s="105">
        <f t="shared" ca="1" si="155"/>
        <v>0</v>
      </c>
      <c r="BU95" s="105">
        <f t="shared" ca="1" si="155"/>
        <v>0</v>
      </c>
      <c r="BV95" s="105">
        <f t="shared" ca="1" si="155"/>
        <v>0</v>
      </c>
      <c r="BW95" s="105">
        <f t="shared" ca="1" si="155"/>
        <v>0</v>
      </c>
      <c r="BX95" s="105">
        <f t="shared" ca="1" si="155"/>
        <v>0</v>
      </c>
      <c r="BY95" s="105">
        <f t="shared" ca="1" si="155"/>
        <v>0</v>
      </c>
      <c r="BZ95" s="105">
        <f t="shared" ca="1" si="155"/>
        <v>0</v>
      </c>
      <c r="CA95" s="105">
        <f t="shared" ca="1" si="155"/>
        <v>0</v>
      </c>
      <c r="CB95" s="105">
        <f t="shared" ca="1" si="155"/>
        <v>0</v>
      </c>
      <c r="CC95" s="105">
        <f t="shared" ca="1" si="155"/>
        <v>0</v>
      </c>
      <c r="CD95" s="105">
        <f t="shared" ca="1" si="155"/>
        <v>0</v>
      </c>
      <c r="CE95" s="105">
        <f t="shared" ca="1" si="155"/>
        <v>0</v>
      </c>
      <c r="CF95" s="105">
        <f t="shared" ca="1" si="155"/>
        <v>0</v>
      </c>
      <c r="CG95" s="105">
        <f t="shared" ca="1" si="155"/>
        <v>0</v>
      </c>
      <c r="CH95" s="105">
        <f t="shared" ca="1" si="155"/>
        <v>0</v>
      </c>
      <c r="CI95" s="105">
        <f t="shared" ca="1" si="155"/>
        <v>0</v>
      </c>
      <c r="CK95" s="84">
        <v>39508</v>
      </c>
      <c r="CL95" s="111">
        <f t="shared" si="108"/>
        <v>0</v>
      </c>
      <c r="CM95" s="111">
        <f t="shared" ca="1" si="109"/>
        <v>0</v>
      </c>
      <c r="CN95" s="111">
        <f t="shared" ca="1" si="110"/>
        <v>0</v>
      </c>
      <c r="CO95" s="111">
        <f t="shared" ca="1" si="111"/>
        <v>0</v>
      </c>
      <c r="CP95" s="111">
        <f t="shared" ca="1" si="112"/>
        <v>1753980</v>
      </c>
      <c r="CQ95" s="111">
        <f t="shared" ca="1" si="113"/>
        <v>817470</v>
      </c>
      <c r="CR95" s="111">
        <f t="shared" ca="1" si="114"/>
        <v>837930</v>
      </c>
      <c r="CS95" s="111">
        <f t="shared" ca="1" si="115"/>
        <v>0</v>
      </c>
      <c r="CT95" s="111">
        <f t="shared" ca="1" si="116"/>
        <v>0</v>
      </c>
      <c r="CU95" s="111">
        <f t="shared" ca="1" si="117"/>
        <v>0</v>
      </c>
      <c r="CV95" s="111">
        <f t="shared" ca="1" si="118"/>
        <v>0</v>
      </c>
      <c r="CW95" s="111">
        <f t="shared" ca="1" si="119"/>
        <v>0</v>
      </c>
      <c r="CX95" s="111">
        <f t="shared" ca="1" si="120"/>
        <v>0</v>
      </c>
      <c r="CY95" s="111">
        <f t="shared" ca="1" si="121"/>
        <v>0</v>
      </c>
      <c r="CZ95" s="111">
        <f t="shared" ca="1" si="122"/>
        <v>0</v>
      </c>
      <c r="DA95" s="111">
        <f t="shared" ca="1" si="123"/>
        <v>0</v>
      </c>
      <c r="DB95" s="111">
        <f t="shared" ca="1" si="124"/>
        <v>0</v>
      </c>
      <c r="DC95" s="111">
        <f t="shared" ca="1" si="125"/>
        <v>0</v>
      </c>
      <c r="DD95" s="111">
        <f t="shared" ca="1" si="126"/>
        <v>0</v>
      </c>
      <c r="DE95" s="111">
        <f t="shared" ca="1" si="127"/>
        <v>0</v>
      </c>
      <c r="DF95" s="111">
        <f t="shared" ca="1" si="128"/>
        <v>0</v>
      </c>
      <c r="DG95" s="111">
        <f t="shared" ca="1" si="129"/>
        <v>0</v>
      </c>
      <c r="DH95" s="111">
        <f t="shared" ca="1" si="130"/>
        <v>0</v>
      </c>
      <c r="DI95" s="111">
        <f t="shared" ca="1" si="131"/>
        <v>0</v>
      </c>
      <c r="DJ95" s="111">
        <f t="shared" ca="1" si="132"/>
        <v>0</v>
      </c>
      <c r="DK95" s="111">
        <f t="shared" ca="1" si="133"/>
        <v>0</v>
      </c>
      <c r="DL95" s="111">
        <f t="shared" ca="1" si="134"/>
        <v>0</v>
      </c>
      <c r="DM95" s="111">
        <f t="shared" ca="1" si="135"/>
        <v>0</v>
      </c>
      <c r="DN95" s="111">
        <f t="shared" ca="1" si="136"/>
        <v>0</v>
      </c>
      <c r="DO95" s="111">
        <f t="shared" ca="1" si="137"/>
        <v>0</v>
      </c>
      <c r="DP95" s="111">
        <f t="shared" ca="1" si="138"/>
        <v>0</v>
      </c>
      <c r="DQ95" s="111">
        <f t="shared" ca="1" si="139"/>
        <v>0</v>
      </c>
      <c r="DR95" s="111">
        <f t="shared" ca="1" si="140"/>
        <v>0</v>
      </c>
      <c r="DS95" s="102">
        <f t="shared" ca="1" si="141"/>
        <v>0</v>
      </c>
      <c r="DT95" s="113">
        <f t="shared" ca="1" si="148"/>
        <v>45.825000000000003</v>
      </c>
      <c r="DU95" s="114">
        <f t="shared" ca="1" si="149"/>
        <v>45.825000000000003</v>
      </c>
    </row>
    <row r="96" spans="1:125">
      <c r="A96" s="21"/>
      <c r="C96" s="47"/>
      <c r="F96" s="45"/>
      <c r="G96" s="21"/>
      <c r="I96" s="20">
        <v>22</v>
      </c>
      <c r="J96" s="20">
        <v>4</v>
      </c>
      <c r="K96" s="20">
        <v>4</v>
      </c>
      <c r="L96" s="20">
        <v>0</v>
      </c>
      <c r="M96" s="20">
        <v>30</v>
      </c>
      <c r="O96" s="84">
        <v>39539</v>
      </c>
      <c r="P96" s="85">
        <f t="shared" si="142"/>
        <v>0</v>
      </c>
      <c r="Q96" s="85">
        <f t="shared" ca="1" si="143"/>
        <v>0</v>
      </c>
      <c r="R96" s="85">
        <f t="shared" ca="1" si="143"/>
        <v>0</v>
      </c>
      <c r="S96" s="85">
        <f t="shared" ca="1" si="143"/>
        <v>0</v>
      </c>
      <c r="T96" s="85">
        <f t="shared" ca="1" si="143"/>
        <v>36000</v>
      </c>
      <c r="U96" s="85">
        <f t="shared" ca="1" si="143"/>
        <v>18000</v>
      </c>
      <c r="V96" s="85">
        <f t="shared" ca="1" si="143"/>
        <v>18000</v>
      </c>
      <c r="W96" s="86">
        <f t="shared" ca="1" si="103"/>
        <v>0</v>
      </c>
      <c r="X96" s="86">
        <f t="shared" ca="1" si="154"/>
        <v>0</v>
      </c>
      <c r="Y96" s="86">
        <f t="shared" ca="1" si="154"/>
        <v>0</v>
      </c>
      <c r="Z96" s="86">
        <f t="shared" ca="1" si="154"/>
        <v>0</v>
      </c>
      <c r="AA96" s="86">
        <f t="shared" ca="1" si="154"/>
        <v>0</v>
      </c>
      <c r="AB96" s="86">
        <f t="shared" ca="1" si="154"/>
        <v>0</v>
      </c>
      <c r="AC96" s="86">
        <f t="shared" ca="1" si="154"/>
        <v>0</v>
      </c>
      <c r="AD96" s="86">
        <f t="shared" ca="1" si="154"/>
        <v>0</v>
      </c>
      <c r="AE96" s="86">
        <f t="shared" ca="1" si="154"/>
        <v>0</v>
      </c>
      <c r="AF96" s="86">
        <f t="shared" ca="1" si="154"/>
        <v>0</v>
      </c>
      <c r="AG96" s="86">
        <f t="shared" ca="1" si="154"/>
        <v>0</v>
      </c>
      <c r="AH96" s="86">
        <f t="shared" ca="1" si="154"/>
        <v>0</v>
      </c>
      <c r="AI96" s="86">
        <f t="shared" ca="1" si="154"/>
        <v>0</v>
      </c>
      <c r="AJ96" s="86">
        <f t="shared" ca="1" si="154"/>
        <v>0</v>
      </c>
      <c r="AK96" s="86">
        <f t="shared" ca="1" si="154"/>
        <v>0</v>
      </c>
      <c r="AL96" s="86">
        <f t="shared" ca="1" si="154"/>
        <v>0</v>
      </c>
      <c r="AM96" s="86">
        <f t="shared" ca="1" si="154"/>
        <v>0</v>
      </c>
      <c r="AN96" s="86">
        <f t="shared" ca="1" si="154"/>
        <v>0</v>
      </c>
      <c r="AO96" s="86">
        <f t="shared" ca="1" si="154"/>
        <v>0</v>
      </c>
      <c r="AP96" s="86">
        <f t="shared" ca="1" si="154"/>
        <v>0</v>
      </c>
      <c r="AQ96" s="86">
        <f t="shared" ca="1" si="154"/>
        <v>0</v>
      </c>
      <c r="AR96" s="86">
        <f t="shared" ca="1" si="154"/>
        <v>0</v>
      </c>
      <c r="AS96" s="86">
        <f t="shared" ca="1" si="154"/>
        <v>0</v>
      </c>
      <c r="AT96" s="86">
        <f t="shared" ca="1" si="145"/>
        <v>0</v>
      </c>
      <c r="AU96" s="86">
        <f t="shared" ca="1" si="145"/>
        <v>0</v>
      </c>
      <c r="AV96" s="86">
        <f t="shared" ca="1" si="145"/>
        <v>0</v>
      </c>
      <c r="AW96" s="87">
        <f t="shared" ca="1" si="145"/>
        <v>0</v>
      </c>
      <c r="AX96" s="101">
        <f t="shared" ca="1" si="104"/>
        <v>72000</v>
      </c>
      <c r="AY96" s="102">
        <f t="shared" ca="1" si="105"/>
        <v>72000</v>
      </c>
      <c r="BA96" s="84">
        <v>39539</v>
      </c>
      <c r="BB96" s="105">
        <f t="shared" si="146"/>
        <v>0</v>
      </c>
      <c r="BC96" s="105">
        <f t="shared" ca="1" si="106"/>
        <v>0</v>
      </c>
      <c r="BD96" s="105">
        <f t="shared" ca="1" si="155"/>
        <v>0</v>
      </c>
      <c r="BE96" s="105">
        <f t="shared" ca="1" si="155"/>
        <v>0</v>
      </c>
      <c r="BF96" s="105">
        <f t="shared" ca="1" si="155"/>
        <v>47.15</v>
      </c>
      <c r="BG96" s="105">
        <f t="shared" ca="1" si="155"/>
        <v>43.95</v>
      </c>
      <c r="BH96" s="105">
        <f t="shared" ca="1" si="155"/>
        <v>45.05</v>
      </c>
      <c r="BI96" s="105">
        <f t="shared" ca="1" si="155"/>
        <v>0</v>
      </c>
      <c r="BJ96" s="105">
        <f t="shared" ca="1" si="155"/>
        <v>0</v>
      </c>
      <c r="BK96" s="105">
        <f t="shared" ca="1" si="155"/>
        <v>0</v>
      </c>
      <c r="BL96" s="105">
        <f t="shared" ca="1" si="155"/>
        <v>0</v>
      </c>
      <c r="BM96" s="105">
        <f t="shared" ca="1" si="155"/>
        <v>0</v>
      </c>
      <c r="BN96" s="105">
        <f t="shared" ca="1" si="155"/>
        <v>0</v>
      </c>
      <c r="BO96" s="105">
        <f t="shared" ca="1" si="155"/>
        <v>0</v>
      </c>
      <c r="BP96" s="105">
        <f t="shared" ca="1" si="155"/>
        <v>0</v>
      </c>
      <c r="BQ96" s="105">
        <f t="shared" ca="1" si="155"/>
        <v>0</v>
      </c>
      <c r="BR96" s="105">
        <f t="shared" ca="1" si="155"/>
        <v>0</v>
      </c>
      <c r="BS96" s="105">
        <f t="shared" ca="1" si="155"/>
        <v>0</v>
      </c>
      <c r="BT96" s="105">
        <f t="shared" ca="1" si="155"/>
        <v>0</v>
      </c>
      <c r="BU96" s="105">
        <f t="shared" ca="1" si="155"/>
        <v>0</v>
      </c>
      <c r="BV96" s="105">
        <f t="shared" ca="1" si="155"/>
        <v>0</v>
      </c>
      <c r="BW96" s="105">
        <f t="shared" ca="1" si="155"/>
        <v>0</v>
      </c>
      <c r="BX96" s="105">
        <f t="shared" ca="1" si="155"/>
        <v>0</v>
      </c>
      <c r="BY96" s="105">
        <f t="shared" ca="1" si="155"/>
        <v>0</v>
      </c>
      <c r="BZ96" s="105">
        <f t="shared" ca="1" si="155"/>
        <v>0</v>
      </c>
      <c r="CA96" s="105">
        <f t="shared" ca="1" si="155"/>
        <v>0</v>
      </c>
      <c r="CB96" s="105">
        <f t="shared" ca="1" si="155"/>
        <v>0</v>
      </c>
      <c r="CC96" s="105">
        <f t="shared" ca="1" si="155"/>
        <v>0</v>
      </c>
      <c r="CD96" s="105">
        <f t="shared" ca="1" si="155"/>
        <v>0</v>
      </c>
      <c r="CE96" s="105">
        <f t="shared" ca="1" si="155"/>
        <v>0</v>
      </c>
      <c r="CF96" s="105">
        <f t="shared" ca="1" si="155"/>
        <v>0</v>
      </c>
      <c r="CG96" s="105">
        <f t="shared" ca="1" si="155"/>
        <v>0</v>
      </c>
      <c r="CH96" s="105">
        <f t="shared" ca="1" si="155"/>
        <v>0</v>
      </c>
      <c r="CI96" s="105">
        <f t="shared" ca="1" si="155"/>
        <v>0</v>
      </c>
      <c r="CK96" s="84">
        <v>39539</v>
      </c>
      <c r="CL96" s="111">
        <f t="shared" si="108"/>
        <v>0</v>
      </c>
      <c r="CM96" s="111">
        <f t="shared" ca="1" si="109"/>
        <v>0</v>
      </c>
      <c r="CN96" s="111">
        <f t="shared" ca="1" si="110"/>
        <v>0</v>
      </c>
      <c r="CO96" s="111">
        <f t="shared" ca="1" si="111"/>
        <v>0</v>
      </c>
      <c r="CP96" s="111">
        <f t="shared" ca="1" si="112"/>
        <v>1697400</v>
      </c>
      <c r="CQ96" s="111">
        <f t="shared" ca="1" si="113"/>
        <v>791100</v>
      </c>
      <c r="CR96" s="111">
        <f t="shared" ca="1" si="114"/>
        <v>810900</v>
      </c>
      <c r="CS96" s="111">
        <f t="shared" ca="1" si="115"/>
        <v>0</v>
      </c>
      <c r="CT96" s="111">
        <f t="shared" ca="1" si="116"/>
        <v>0</v>
      </c>
      <c r="CU96" s="111">
        <f t="shared" ca="1" si="117"/>
        <v>0</v>
      </c>
      <c r="CV96" s="111">
        <f t="shared" ca="1" si="118"/>
        <v>0</v>
      </c>
      <c r="CW96" s="111">
        <f t="shared" ca="1" si="119"/>
        <v>0</v>
      </c>
      <c r="CX96" s="111">
        <f t="shared" ca="1" si="120"/>
        <v>0</v>
      </c>
      <c r="CY96" s="111">
        <f t="shared" ca="1" si="121"/>
        <v>0</v>
      </c>
      <c r="CZ96" s="111">
        <f t="shared" ca="1" si="122"/>
        <v>0</v>
      </c>
      <c r="DA96" s="111">
        <f t="shared" ca="1" si="123"/>
        <v>0</v>
      </c>
      <c r="DB96" s="111">
        <f t="shared" ca="1" si="124"/>
        <v>0</v>
      </c>
      <c r="DC96" s="111">
        <f t="shared" ca="1" si="125"/>
        <v>0</v>
      </c>
      <c r="DD96" s="111">
        <f t="shared" ca="1" si="126"/>
        <v>0</v>
      </c>
      <c r="DE96" s="111">
        <f t="shared" ca="1" si="127"/>
        <v>0</v>
      </c>
      <c r="DF96" s="111">
        <f t="shared" ca="1" si="128"/>
        <v>0</v>
      </c>
      <c r="DG96" s="111">
        <f t="shared" ca="1" si="129"/>
        <v>0</v>
      </c>
      <c r="DH96" s="111">
        <f t="shared" ca="1" si="130"/>
        <v>0</v>
      </c>
      <c r="DI96" s="111">
        <f t="shared" ca="1" si="131"/>
        <v>0</v>
      </c>
      <c r="DJ96" s="111">
        <f t="shared" ca="1" si="132"/>
        <v>0</v>
      </c>
      <c r="DK96" s="111">
        <f t="shared" ca="1" si="133"/>
        <v>0</v>
      </c>
      <c r="DL96" s="111">
        <f t="shared" ca="1" si="134"/>
        <v>0</v>
      </c>
      <c r="DM96" s="111">
        <f t="shared" ca="1" si="135"/>
        <v>0</v>
      </c>
      <c r="DN96" s="111">
        <f t="shared" ca="1" si="136"/>
        <v>0</v>
      </c>
      <c r="DO96" s="111">
        <f t="shared" ca="1" si="137"/>
        <v>0</v>
      </c>
      <c r="DP96" s="111">
        <f t="shared" ca="1" si="138"/>
        <v>0</v>
      </c>
      <c r="DQ96" s="111">
        <f t="shared" ca="1" si="139"/>
        <v>0</v>
      </c>
      <c r="DR96" s="111">
        <f t="shared" ca="1" si="140"/>
        <v>0</v>
      </c>
      <c r="DS96" s="102">
        <f t="shared" ca="1" si="141"/>
        <v>0</v>
      </c>
      <c r="DT96" s="113">
        <f t="shared" ca="1" si="148"/>
        <v>45.825000000000003</v>
      </c>
      <c r="DU96" s="114">
        <f t="shared" ca="1" si="149"/>
        <v>45.825000000000003</v>
      </c>
    </row>
    <row r="97" spans="1:125">
      <c r="A97" s="21"/>
      <c r="C97" s="47"/>
      <c r="F97" s="45"/>
      <c r="G97" s="21"/>
      <c r="I97" s="20">
        <v>21</v>
      </c>
      <c r="J97" s="20">
        <v>5</v>
      </c>
      <c r="K97" s="20">
        <v>4</v>
      </c>
      <c r="L97" s="20">
        <v>1</v>
      </c>
      <c r="M97" s="20">
        <v>31</v>
      </c>
      <c r="O97" s="84">
        <v>39569</v>
      </c>
      <c r="P97" s="85">
        <f t="shared" si="142"/>
        <v>0</v>
      </c>
      <c r="Q97" s="85">
        <f t="shared" ca="1" si="143"/>
        <v>0</v>
      </c>
      <c r="R97" s="85">
        <f t="shared" ca="1" si="143"/>
        <v>0</v>
      </c>
      <c r="S97" s="85">
        <f t="shared" ca="1" si="143"/>
        <v>0</v>
      </c>
      <c r="T97" s="85">
        <f t="shared" ca="1" si="143"/>
        <v>37200</v>
      </c>
      <c r="U97" s="85">
        <f t="shared" ca="1" si="143"/>
        <v>18600</v>
      </c>
      <c r="V97" s="85">
        <f t="shared" ca="1" si="143"/>
        <v>18600</v>
      </c>
      <c r="W97" s="86">
        <f t="shared" ca="1" si="103"/>
        <v>0</v>
      </c>
      <c r="X97" s="86">
        <f t="shared" ca="1" si="154"/>
        <v>0</v>
      </c>
      <c r="Y97" s="86">
        <f t="shared" ca="1" si="154"/>
        <v>0</v>
      </c>
      <c r="Z97" s="86">
        <f t="shared" ca="1" si="154"/>
        <v>0</v>
      </c>
      <c r="AA97" s="86">
        <f t="shared" ca="1" si="154"/>
        <v>0</v>
      </c>
      <c r="AB97" s="86">
        <f t="shared" ca="1" si="154"/>
        <v>0</v>
      </c>
      <c r="AC97" s="86">
        <f t="shared" ca="1" si="154"/>
        <v>0</v>
      </c>
      <c r="AD97" s="86">
        <f t="shared" ca="1" si="154"/>
        <v>0</v>
      </c>
      <c r="AE97" s="86">
        <f t="shared" ca="1" si="154"/>
        <v>0</v>
      </c>
      <c r="AF97" s="86">
        <f t="shared" ca="1" si="154"/>
        <v>0</v>
      </c>
      <c r="AG97" s="86">
        <f t="shared" ca="1" si="154"/>
        <v>0</v>
      </c>
      <c r="AH97" s="86">
        <f t="shared" ca="1" si="154"/>
        <v>0</v>
      </c>
      <c r="AI97" s="86">
        <f t="shared" ca="1" si="154"/>
        <v>0</v>
      </c>
      <c r="AJ97" s="86">
        <f t="shared" ca="1" si="154"/>
        <v>0</v>
      </c>
      <c r="AK97" s="86">
        <f t="shared" ca="1" si="154"/>
        <v>0</v>
      </c>
      <c r="AL97" s="86">
        <f t="shared" ca="1" si="154"/>
        <v>0</v>
      </c>
      <c r="AM97" s="86">
        <f t="shared" ca="1" si="154"/>
        <v>0</v>
      </c>
      <c r="AN97" s="86">
        <f t="shared" ca="1" si="154"/>
        <v>0</v>
      </c>
      <c r="AO97" s="86">
        <f t="shared" ca="1" si="154"/>
        <v>0</v>
      </c>
      <c r="AP97" s="86">
        <f t="shared" ca="1" si="154"/>
        <v>0</v>
      </c>
      <c r="AQ97" s="86">
        <f t="shared" ca="1" si="154"/>
        <v>0</v>
      </c>
      <c r="AR97" s="86">
        <f t="shared" ca="1" si="154"/>
        <v>0</v>
      </c>
      <c r="AS97" s="86">
        <f t="shared" ca="1" si="154"/>
        <v>0</v>
      </c>
      <c r="AT97" s="86">
        <f t="shared" ca="1" si="145"/>
        <v>0</v>
      </c>
      <c r="AU97" s="86">
        <f t="shared" ca="1" si="145"/>
        <v>0</v>
      </c>
      <c r="AV97" s="86">
        <f t="shared" ca="1" si="145"/>
        <v>0</v>
      </c>
      <c r="AW97" s="87">
        <f t="shared" ca="1" si="145"/>
        <v>0</v>
      </c>
      <c r="AX97" s="101">
        <f t="shared" ca="1" si="104"/>
        <v>74400</v>
      </c>
      <c r="AY97" s="102">
        <f t="shared" ca="1" si="105"/>
        <v>74400</v>
      </c>
      <c r="BA97" s="84">
        <v>39569</v>
      </c>
      <c r="BB97" s="105">
        <f t="shared" si="146"/>
        <v>0</v>
      </c>
      <c r="BC97" s="105">
        <f t="shared" ca="1" si="106"/>
        <v>0</v>
      </c>
      <c r="BD97" s="105">
        <f t="shared" ca="1" si="155"/>
        <v>0</v>
      </c>
      <c r="BE97" s="105">
        <f t="shared" ca="1" si="155"/>
        <v>0</v>
      </c>
      <c r="BF97" s="105">
        <f t="shared" ca="1" si="155"/>
        <v>47.15</v>
      </c>
      <c r="BG97" s="105">
        <f t="shared" ca="1" si="155"/>
        <v>43.95</v>
      </c>
      <c r="BH97" s="105">
        <f t="shared" ca="1" si="155"/>
        <v>45.05</v>
      </c>
      <c r="BI97" s="105">
        <f t="shared" ca="1" si="155"/>
        <v>0</v>
      </c>
      <c r="BJ97" s="105">
        <f t="shared" ca="1" si="155"/>
        <v>0</v>
      </c>
      <c r="BK97" s="105">
        <f t="shared" ca="1" si="155"/>
        <v>0</v>
      </c>
      <c r="BL97" s="105">
        <f t="shared" ca="1" si="155"/>
        <v>0</v>
      </c>
      <c r="BM97" s="105">
        <f t="shared" ca="1" si="155"/>
        <v>0</v>
      </c>
      <c r="BN97" s="105">
        <f t="shared" ca="1" si="155"/>
        <v>0</v>
      </c>
      <c r="BO97" s="105">
        <f t="shared" ca="1" si="155"/>
        <v>0</v>
      </c>
      <c r="BP97" s="105">
        <f t="shared" ca="1" si="155"/>
        <v>0</v>
      </c>
      <c r="BQ97" s="105">
        <f t="shared" ca="1" si="155"/>
        <v>0</v>
      </c>
      <c r="BR97" s="105">
        <f t="shared" ca="1" si="155"/>
        <v>0</v>
      </c>
      <c r="BS97" s="105">
        <f t="shared" ca="1" si="155"/>
        <v>0</v>
      </c>
      <c r="BT97" s="105">
        <f t="shared" ca="1" si="155"/>
        <v>0</v>
      </c>
      <c r="BU97" s="105">
        <f t="shared" ca="1" si="155"/>
        <v>0</v>
      </c>
      <c r="BV97" s="105">
        <f t="shared" ca="1" si="155"/>
        <v>0</v>
      </c>
      <c r="BW97" s="105">
        <f t="shared" ca="1" si="155"/>
        <v>0</v>
      </c>
      <c r="BX97" s="105">
        <f t="shared" ca="1" si="155"/>
        <v>0</v>
      </c>
      <c r="BY97" s="105">
        <f t="shared" ca="1" si="155"/>
        <v>0</v>
      </c>
      <c r="BZ97" s="105">
        <f t="shared" ca="1" si="155"/>
        <v>0</v>
      </c>
      <c r="CA97" s="105">
        <f t="shared" ca="1" si="155"/>
        <v>0</v>
      </c>
      <c r="CB97" s="105">
        <f t="shared" ca="1" si="155"/>
        <v>0</v>
      </c>
      <c r="CC97" s="105">
        <f t="shared" ca="1" si="155"/>
        <v>0</v>
      </c>
      <c r="CD97" s="105">
        <f t="shared" ca="1" si="155"/>
        <v>0</v>
      </c>
      <c r="CE97" s="105">
        <f t="shared" ca="1" si="155"/>
        <v>0</v>
      </c>
      <c r="CF97" s="105">
        <f t="shared" ca="1" si="155"/>
        <v>0</v>
      </c>
      <c r="CG97" s="105">
        <f t="shared" ca="1" si="155"/>
        <v>0</v>
      </c>
      <c r="CH97" s="105">
        <f t="shared" ca="1" si="155"/>
        <v>0</v>
      </c>
      <c r="CI97" s="105">
        <f t="shared" ca="1" si="155"/>
        <v>0</v>
      </c>
      <c r="CK97" s="84">
        <v>39569</v>
      </c>
      <c r="CL97" s="111">
        <f t="shared" si="108"/>
        <v>0</v>
      </c>
      <c r="CM97" s="111">
        <f t="shared" ca="1" si="109"/>
        <v>0</v>
      </c>
      <c r="CN97" s="111">
        <f t="shared" ca="1" si="110"/>
        <v>0</v>
      </c>
      <c r="CO97" s="111">
        <f t="shared" ca="1" si="111"/>
        <v>0</v>
      </c>
      <c r="CP97" s="111">
        <f t="shared" ca="1" si="112"/>
        <v>1753980</v>
      </c>
      <c r="CQ97" s="111">
        <f t="shared" ca="1" si="113"/>
        <v>817470</v>
      </c>
      <c r="CR97" s="111">
        <f t="shared" ca="1" si="114"/>
        <v>837930</v>
      </c>
      <c r="CS97" s="111">
        <f t="shared" ca="1" si="115"/>
        <v>0</v>
      </c>
      <c r="CT97" s="111">
        <f t="shared" ca="1" si="116"/>
        <v>0</v>
      </c>
      <c r="CU97" s="111">
        <f t="shared" ca="1" si="117"/>
        <v>0</v>
      </c>
      <c r="CV97" s="111">
        <f t="shared" ca="1" si="118"/>
        <v>0</v>
      </c>
      <c r="CW97" s="111">
        <f t="shared" ca="1" si="119"/>
        <v>0</v>
      </c>
      <c r="CX97" s="111">
        <f t="shared" ca="1" si="120"/>
        <v>0</v>
      </c>
      <c r="CY97" s="111">
        <f t="shared" ca="1" si="121"/>
        <v>0</v>
      </c>
      <c r="CZ97" s="111">
        <f t="shared" ca="1" si="122"/>
        <v>0</v>
      </c>
      <c r="DA97" s="111">
        <f t="shared" ca="1" si="123"/>
        <v>0</v>
      </c>
      <c r="DB97" s="111">
        <f t="shared" ca="1" si="124"/>
        <v>0</v>
      </c>
      <c r="DC97" s="111">
        <f t="shared" ca="1" si="125"/>
        <v>0</v>
      </c>
      <c r="DD97" s="111">
        <f t="shared" ca="1" si="126"/>
        <v>0</v>
      </c>
      <c r="DE97" s="111">
        <f t="shared" ca="1" si="127"/>
        <v>0</v>
      </c>
      <c r="DF97" s="111">
        <f t="shared" ca="1" si="128"/>
        <v>0</v>
      </c>
      <c r="DG97" s="111">
        <f t="shared" ca="1" si="129"/>
        <v>0</v>
      </c>
      <c r="DH97" s="111">
        <f t="shared" ca="1" si="130"/>
        <v>0</v>
      </c>
      <c r="DI97" s="111">
        <f t="shared" ca="1" si="131"/>
        <v>0</v>
      </c>
      <c r="DJ97" s="111">
        <f t="shared" ca="1" si="132"/>
        <v>0</v>
      </c>
      <c r="DK97" s="111">
        <f t="shared" ca="1" si="133"/>
        <v>0</v>
      </c>
      <c r="DL97" s="111">
        <f t="shared" ca="1" si="134"/>
        <v>0</v>
      </c>
      <c r="DM97" s="111">
        <f t="shared" ca="1" si="135"/>
        <v>0</v>
      </c>
      <c r="DN97" s="111">
        <f t="shared" ca="1" si="136"/>
        <v>0</v>
      </c>
      <c r="DO97" s="111">
        <f t="shared" ca="1" si="137"/>
        <v>0</v>
      </c>
      <c r="DP97" s="111">
        <f t="shared" ca="1" si="138"/>
        <v>0</v>
      </c>
      <c r="DQ97" s="111">
        <f t="shared" ca="1" si="139"/>
        <v>0</v>
      </c>
      <c r="DR97" s="111">
        <f t="shared" ca="1" si="140"/>
        <v>0</v>
      </c>
      <c r="DS97" s="102">
        <f t="shared" ca="1" si="141"/>
        <v>0</v>
      </c>
      <c r="DT97" s="113">
        <f t="shared" ca="1" si="148"/>
        <v>45.825000000000003</v>
      </c>
      <c r="DU97" s="114">
        <f t="shared" ca="1" si="149"/>
        <v>45.825000000000003</v>
      </c>
    </row>
    <row r="98" spans="1:125">
      <c r="A98" s="21"/>
      <c r="C98" s="47"/>
      <c r="F98" s="45"/>
      <c r="G98" s="21"/>
      <c r="I98" s="20">
        <v>21</v>
      </c>
      <c r="J98" s="20">
        <v>4</v>
      </c>
      <c r="K98" s="20">
        <v>5</v>
      </c>
      <c r="L98" s="20">
        <v>0</v>
      </c>
      <c r="M98" s="20">
        <v>30</v>
      </c>
      <c r="O98" s="84">
        <v>39600</v>
      </c>
      <c r="P98" s="85">
        <f t="shared" si="142"/>
        <v>0</v>
      </c>
      <c r="Q98" s="85">
        <f t="shared" ca="1" si="143"/>
        <v>0</v>
      </c>
      <c r="R98" s="85">
        <f t="shared" ca="1" si="143"/>
        <v>0</v>
      </c>
      <c r="S98" s="85">
        <f t="shared" ca="1" si="143"/>
        <v>0</v>
      </c>
      <c r="T98" s="85">
        <f t="shared" ca="1" si="143"/>
        <v>36000</v>
      </c>
      <c r="U98" s="85">
        <f t="shared" ca="1" si="143"/>
        <v>18000</v>
      </c>
      <c r="V98" s="85">
        <f t="shared" ca="1" si="143"/>
        <v>18000</v>
      </c>
      <c r="W98" s="86">
        <f t="shared" ca="1" si="103"/>
        <v>0</v>
      </c>
      <c r="X98" s="86">
        <f t="shared" ca="1" si="154"/>
        <v>0</v>
      </c>
      <c r="Y98" s="86">
        <f t="shared" ca="1" si="154"/>
        <v>0</v>
      </c>
      <c r="Z98" s="86">
        <f t="shared" ca="1" si="154"/>
        <v>0</v>
      </c>
      <c r="AA98" s="86">
        <f t="shared" ca="1" si="154"/>
        <v>0</v>
      </c>
      <c r="AB98" s="86">
        <f t="shared" ca="1" si="154"/>
        <v>0</v>
      </c>
      <c r="AC98" s="86">
        <f t="shared" ca="1" si="154"/>
        <v>0</v>
      </c>
      <c r="AD98" s="86">
        <f t="shared" ca="1" si="154"/>
        <v>0</v>
      </c>
      <c r="AE98" s="86">
        <f t="shared" ca="1" si="154"/>
        <v>0</v>
      </c>
      <c r="AF98" s="86">
        <f t="shared" ca="1" si="154"/>
        <v>0</v>
      </c>
      <c r="AG98" s="86">
        <f t="shared" ca="1" si="154"/>
        <v>0</v>
      </c>
      <c r="AH98" s="86">
        <f t="shared" ca="1" si="154"/>
        <v>0</v>
      </c>
      <c r="AI98" s="86">
        <f t="shared" ca="1" si="154"/>
        <v>0</v>
      </c>
      <c r="AJ98" s="86">
        <f t="shared" ca="1" si="154"/>
        <v>0</v>
      </c>
      <c r="AK98" s="86">
        <f t="shared" ca="1" si="154"/>
        <v>0</v>
      </c>
      <c r="AL98" s="86">
        <f t="shared" ca="1" si="154"/>
        <v>0</v>
      </c>
      <c r="AM98" s="86">
        <f t="shared" ca="1" si="154"/>
        <v>0</v>
      </c>
      <c r="AN98" s="86">
        <f t="shared" ca="1" si="154"/>
        <v>0</v>
      </c>
      <c r="AO98" s="86">
        <f t="shared" ca="1" si="154"/>
        <v>0</v>
      </c>
      <c r="AP98" s="86">
        <f t="shared" ca="1" si="154"/>
        <v>0</v>
      </c>
      <c r="AQ98" s="86">
        <f t="shared" ca="1" si="154"/>
        <v>0</v>
      </c>
      <c r="AR98" s="86">
        <f t="shared" ca="1" si="154"/>
        <v>0</v>
      </c>
      <c r="AS98" s="86">
        <f t="shared" ca="1" si="154"/>
        <v>0</v>
      </c>
      <c r="AT98" s="86">
        <f t="shared" ca="1" si="145"/>
        <v>0</v>
      </c>
      <c r="AU98" s="86">
        <f t="shared" ca="1" si="145"/>
        <v>0</v>
      </c>
      <c r="AV98" s="86">
        <f t="shared" ca="1" si="145"/>
        <v>0</v>
      </c>
      <c r="AW98" s="87">
        <f t="shared" ca="1" si="145"/>
        <v>0</v>
      </c>
      <c r="AX98" s="101">
        <f t="shared" ca="1" si="104"/>
        <v>72000</v>
      </c>
      <c r="AY98" s="102">
        <f t="shared" ca="1" si="105"/>
        <v>72000</v>
      </c>
      <c r="BA98" s="84">
        <v>39600</v>
      </c>
      <c r="BB98" s="105">
        <f t="shared" si="146"/>
        <v>0</v>
      </c>
      <c r="BC98" s="105">
        <f t="shared" ca="1" si="106"/>
        <v>0</v>
      </c>
      <c r="BD98" s="105">
        <f t="shared" ca="1" si="155"/>
        <v>0</v>
      </c>
      <c r="BE98" s="105">
        <f t="shared" ca="1" si="155"/>
        <v>0</v>
      </c>
      <c r="BF98" s="105">
        <f t="shared" ca="1" si="155"/>
        <v>47.15</v>
      </c>
      <c r="BG98" s="105">
        <f t="shared" ca="1" si="155"/>
        <v>43.95</v>
      </c>
      <c r="BH98" s="105">
        <f t="shared" ca="1" si="155"/>
        <v>45.05</v>
      </c>
      <c r="BI98" s="105">
        <f t="shared" ca="1" si="155"/>
        <v>0</v>
      </c>
      <c r="BJ98" s="105">
        <f t="shared" ca="1" si="155"/>
        <v>0</v>
      </c>
      <c r="BK98" s="105">
        <f t="shared" ca="1" si="155"/>
        <v>0</v>
      </c>
      <c r="BL98" s="105">
        <f t="shared" ca="1" si="155"/>
        <v>0</v>
      </c>
      <c r="BM98" s="105">
        <f t="shared" ca="1" si="155"/>
        <v>0</v>
      </c>
      <c r="BN98" s="105">
        <f t="shared" ca="1" si="155"/>
        <v>0</v>
      </c>
      <c r="BO98" s="105">
        <f t="shared" ca="1" si="155"/>
        <v>0</v>
      </c>
      <c r="BP98" s="105">
        <f t="shared" ca="1" si="155"/>
        <v>0</v>
      </c>
      <c r="BQ98" s="105">
        <f t="shared" ca="1" si="155"/>
        <v>0</v>
      </c>
      <c r="BR98" s="105">
        <f t="shared" ca="1" si="155"/>
        <v>0</v>
      </c>
      <c r="BS98" s="105">
        <f t="shared" ca="1" si="155"/>
        <v>0</v>
      </c>
      <c r="BT98" s="105">
        <f t="shared" ca="1" si="155"/>
        <v>0</v>
      </c>
      <c r="BU98" s="105">
        <f t="shared" ca="1" si="155"/>
        <v>0</v>
      </c>
      <c r="BV98" s="105">
        <f t="shared" ca="1" si="155"/>
        <v>0</v>
      </c>
      <c r="BW98" s="105">
        <f t="shared" ca="1" si="155"/>
        <v>0</v>
      </c>
      <c r="BX98" s="105">
        <f t="shared" ca="1" si="155"/>
        <v>0</v>
      </c>
      <c r="BY98" s="105">
        <f t="shared" ca="1" si="155"/>
        <v>0</v>
      </c>
      <c r="BZ98" s="105">
        <f t="shared" ca="1" si="155"/>
        <v>0</v>
      </c>
      <c r="CA98" s="105">
        <f t="shared" ca="1" si="155"/>
        <v>0</v>
      </c>
      <c r="CB98" s="105">
        <f t="shared" ca="1" si="155"/>
        <v>0</v>
      </c>
      <c r="CC98" s="105">
        <f t="shared" ca="1" si="155"/>
        <v>0</v>
      </c>
      <c r="CD98" s="105">
        <f t="shared" ca="1" si="155"/>
        <v>0</v>
      </c>
      <c r="CE98" s="105">
        <f t="shared" ca="1" si="155"/>
        <v>0</v>
      </c>
      <c r="CF98" s="105">
        <f t="shared" ca="1" si="155"/>
        <v>0</v>
      </c>
      <c r="CG98" s="105">
        <f t="shared" ca="1" si="155"/>
        <v>0</v>
      </c>
      <c r="CH98" s="105">
        <f t="shared" ca="1" si="155"/>
        <v>0</v>
      </c>
      <c r="CI98" s="105">
        <f t="shared" ca="1" si="155"/>
        <v>0</v>
      </c>
      <c r="CK98" s="84">
        <v>39600</v>
      </c>
      <c r="CL98" s="111">
        <f t="shared" si="108"/>
        <v>0</v>
      </c>
      <c r="CM98" s="111">
        <f t="shared" ca="1" si="109"/>
        <v>0</v>
      </c>
      <c r="CN98" s="111">
        <f t="shared" ca="1" si="110"/>
        <v>0</v>
      </c>
      <c r="CO98" s="111">
        <f t="shared" ca="1" si="111"/>
        <v>0</v>
      </c>
      <c r="CP98" s="111">
        <f t="shared" ca="1" si="112"/>
        <v>1697400</v>
      </c>
      <c r="CQ98" s="111">
        <f t="shared" ca="1" si="113"/>
        <v>791100</v>
      </c>
      <c r="CR98" s="111">
        <f t="shared" ca="1" si="114"/>
        <v>810900</v>
      </c>
      <c r="CS98" s="111">
        <f t="shared" ca="1" si="115"/>
        <v>0</v>
      </c>
      <c r="CT98" s="111">
        <f t="shared" ca="1" si="116"/>
        <v>0</v>
      </c>
      <c r="CU98" s="111">
        <f t="shared" ca="1" si="117"/>
        <v>0</v>
      </c>
      <c r="CV98" s="111">
        <f t="shared" ca="1" si="118"/>
        <v>0</v>
      </c>
      <c r="CW98" s="111">
        <f t="shared" ca="1" si="119"/>
        <v>0</v>
      </c>
      <c r="CX98" s="111">
        <f t="shared" ca="1" si="120"/>
        <v>0</v>
      </c>
      <c r="CY98" s="111">
        <f t="shared" ca="1" si="121"/>
        <v>0</v>
      </c>
      <c r="CZ98" s="111">
        <f t="shared" ca="1" si="122"/>
        <v>0</v>
      </c>
      <c r="DA98" s="111">
        <f t="shared" ca="1" si="123"/>
        <v>0</v>
      </c>
      <c r="DB98" s="111">
        <f t="shared" ca="1" si="124"/>
        <v>0</v>
      </c>
      <c r="DC98" s="111">
        <f t="shared" ca="1" si="125"/>
        <v>0</v>
      </c>
      <c r="DD98" s="111">
        <f t="shared" ca="1" si="126"/>
        <v>0</v>
      </c>
      <c r="DE98" s="111">
        <f t="shared" ca="1" si="127"/>
        <v>0</v>
      </c>
      <c r="DF98" s="111">
        <f t="shared" ca="1" si="128"/>
        <v>0</v>
      </c>
      <c r="DG98" s="111">
        <f t="shared" ca="1" si="129"/>
        <v>0</v>
      </c>
      <c r="DH98" s="111">
        <f t="shared" ca="1" si="130"/>
        <v>0</v>
      </c>
      <c r="DI98" s="111">
        <f t="shared" ca="1" si="131"/>
        <v>0</v>
      </c>
      <c r="DJ98" s="111">
        <f t="shared" ca="1" si="132"/>
        <v>0</v>
      </c>
      <c r="DK98" s="111">
        <f t="shared" ca="1" si="133"/>
        <v>0</v>
      </c>
      <c r="DL98" s="111">
        <f t="shared" ca="1" si="134"/>
        <v>0</v>
      </c>
      <c r="DM98" s="111">
        <f t="shared" ca="1" si="135"/>
        <v>0</v>
      </c>
      <c r="DN98" s="111">
        <f t="shared" ca="1" si="136"/>
        <v>0</v>
      </c>
      <c r="DO98" s="111">
        <f t="shared" ca="1" si="137"/>
        <v>0</v>
      </c>
      <c r="DP98" s="111">
        <f t="shared" ca="1" si="138"/>
        <v>0</v>
      </c>
      <c r="DQ98" s="111">
        <f t="shared" ca="1" si="139"/>
        <v>0</v>
      </c>
      <c r="DR98" s="111">
        <f t="shared" ca="1" si="140"/>
        <v>0</v>
      </c>
      <c r="DS98" s="102">
        <f t="shared" ca="1" si="141"/>
        <v>0</v>
      </c>
      <c r="DT98" s="113">
        <f t="shared" ca="1" si="148"/>
        <v>45.825000000000003</v>
      </c>
      <c r="DU98" s="114">
        <f t="shared" ca="1" si="149"/>
        <v>45.825000000000003</v>
      </c>
    </row>
    <row r="99" spans="1:125">
      <c r="A99" s="21"/>
      <c r="C99" s="47"/>
      <c r="F99" s="45"/>
      <c r="G99" s="21"/>
      <c r="I99" s="20">
        <v>22</v>
      </c>
      <c r="J99" s="20">
        <v>4</v>
      </c>
      <c r="K99" s="20">
        <v>4</v>
      </c>
      <c r="L99" s="20">
        <v>1</v>
      </c>
      <c r="M99" s="20">
        <v>31</v>
      </c>
      <c r="O99" s="84">
        <v>39630</v>
      </c>
      <c r="P99" s="85">
        <f t="shared" si="142"/>
        <v>0</v>
      </c>
      <c r="Q99" s="85">
        <f t="shared" ca="1" si="143"/>
        <v>0</v>
      </c>
      <c r="R99" s="85">
        <f t="shared" ca="1" si="143"/>
        <v>0</v>
      </c>
      <c r="S99" s="85">
        <f t="shared" ca="1" si="143"/>
        <v>0</v>
      </c>
      <c r="T99" s="85">
        <f t="shared" ca="1" si="143"/>
        <v>37200</v>
      </c>
      <c r="U99" s="85">
        <f t="shared" ca="1" si="143"/>
        <v>18600</v>
      </c>
      <c r="V99" s="85">
        <f t="shared" ca="1" si="143"/>
        <v>18600</v>
      </c>
      <c r="W99" s="86">
        <f t="shared" ca="1" si="103"/>
        <v>0</v>
      </c>
      <c r="X99" s="86">
        <f t="shared" ca="1" si="154"/>
        <v>0</v>
      </c>
      <c r="Y99" s="86">
        <f t="shared" ca="1" si="154"/>
        <v>0</v>
      </c>
      <c r="Z99" s="86">
        <f t="shared" ref="X99:AS110" ca="1" si="156">IF(AND($O99&gt;=OFFSET($E$5,Z$3,0),$O99&lt;=OFFSET($F$5,Z$3,0)),OFFSET($C$5,Z$3,0)*Z$2*($I99+$J99),0)</f>
        <v>0</v>
      </c>
      <c r="AA99" s="86">
        <f t="shared" ca="1" si="156"/>
        <v>0</v>
      </c>
      <c r="AB99" s="86">
        <f t="shared" ca="1" si="156"/>
        <v>0</v>
      </c>
      <c r="AC99" s="86">
        <f t="shared" ca="1" si="156"/>
        <v>0</v>
      </c>
      <c r="AD99" s="86">
        <f t="shared" ca="1" si="156"/>
        <v>0</v>
      </c>
      <c r="AE99" s="86">
        <f t="shared" ca="1" si="156"/>
        <v>0</v>
      </c>
      <c r="AF99" s="86">
        <f t="shared" ca="1" si="156"/>
        <v>0</v>
      </c>
      <c r="AG99" s="86">
        <f t="shared" ca="1" si="156"/>
        <v>0</v>
      </c>
      <c r="AH99" s="86">
        <f t="shared" ca="1" si="156"/>
        <v>0</v>
      </c>
      <c r="AI99" s="86">
        <f t="shared" ca="1" si="156"/>
        <v>0</v>
      </c>
      <c r="AJ99" s="86">
        <f t="shared" ca="1" si="156"/>
        <v>0</v>
      </c>
      <c r="AK99" s="86">
        <f t="shared" ca="1" si="156"/>
        <v>0</v>
      </c>
      <c r="AL99" s="86">
        <f t="shared" ca="1" si="156"/>
        <v>0</v>
      </c>
      <c r="AM99" s="86">
        <f t="shared" ca="1" si="156"/>
        <v>0</v>
      </c>
      <c r="AN99" s="86">
        <f t="shared" ca="1" si="156"/>
        <v>0</v>
      </c>
      <c r="AO99" s="86">
        <f t="shared" ca="1" si="156"/>
        <v>0</v>
      </c>
      <c r="AP99" s="86">
        <f t="shared" ca="1" si="156"/>
        <v>0</v>
      </c>
      <c r="AQ99" s="86">
        <f t="shared" ca="1" si="156"/>
        <v>0</v>
      </c>
      <c r="AR99" s="86">
        <f t="shared" ca="1" si="156"/>
        <v>0</v>
      </c>
      <c r="AS99" s="86">
        <f t="shared" ca="1" si="156"/>
        <v>0</v>
      </c>
      <c r="AT99" s="86">
        <f t="shared" ca="1" si="145"/>
        <v>0</v>
      </c>
      <c r="AU99" s="86">
        <f t="shared" ca="1" si="145"/>
        <v>0</v>
      </c>
      <c r="AV99" s="86">
        <f t="shared" ca="1" si="145"/>
        <v>0</v>
      </c>
      <c r="AW99" s="87">
        <f t="shared" ca="1" si="145"/>
        <v>0</v>
      </c>
      <c r="AX99" s="101">
        <f t="shared" ca="1" si="104"/>
        <v>74400</v>
      </c>
      <c r="AY99" s="102">
        <f t="shared" ca="1" si="105"/>
        <v>74400</v>
      </c>
      <c r="BA99" s="84">
        <v>39630</v>
      </c>
      <c r="BB99" s="105">
        <f t="shared" si="146"/>
        <v>0</v>
      </c>
      <c r="BC99" s="105">
        <f t="shared" ca="1" si="106"/>
        <v>0</v>
      </c>
      <c r="BD99" s="105">
        <f t="shared" ca="1" si="155"/>
        <v>0</v>
      </c>
      <c r="BE99" s="105">
        <f t="shared" ca="1" si="155"/>
        <v>0</v>
      </c>
      <c r="BF99" s="105">
        <f t="shared" ca="1" si="155"/>
        <v>47.15</v>
      </c>
      <c r="BG99" s="105">
        <f t="shared" ca="1" si="155"/>
        <v>43.95</v>
      </c>
      <c r="BH99" s="105">
        <f t="shared" ca="1" si="155"/>
        <v>45.05</v>
      </c>
      <c r="BI99" s="105">
        <f t="shared" ca="1" si="155"/>
        <v>0</v>
      </c>
      <c r="BJ99" s="105">
        <f t="shared" ca="1" si="155"/>
        <v>0</v>
      </c>
      <c r="BK99" s="105">
        <f t="shared" ca="1" si="155"/>
        <v>0</v>
      </c>
      <c r="BL99" s="105">
        <f t="shared" ca="1" si="155"/>
        <v>0</v>
      </c>
      <c r="BM99" s="105">
        <f t="shared" ca="1" si="155"/>
        <v>0</v>
      </c>
      <c r="BN99" s="105">
        <f t="shared" ca="1" si="155"/>
        <v>0</v>
      </c>
      <c r="BO99" s="105">
        <f t="shared" ca="1" si="155"/>
        <v>0</v>
      </c>
      <c r="BP99" s="105">
        <f t="shared" ca="1" si="155"/>
        <v>0</v>
      </c>
      <c r="BQ99" s="105">
        <f t="shared" ca="1" si="155"/>
        <v>0</v>
      </c>
      <c r="BR99" s="105">
        <f t="shared" ca="1" si="155"/>
        <v>0</v>
      </c>
      <c r="BS99" s="105">
        <f t="shared" ca="1" si="155"/>
        <v>0</v>
      </c>
      <c r="BT99" s="105">
        <f t="shared" ca="1" si="155"/>
        <v>0</v>
      </c>
      <c r="BU99" s="105">
        <f t="shared" ca="1" si="155"/>
        <v>0</v>
      </c>
      <c r="BV99" s="105">
        <f t="shared" ca="1" si="155"/>
        <v>0</v>
      </c>
      <c r="BW99" s="105">
        <f t="shared" ca="1" si="155"/>
        <v>0</v>
      </c>
      <c r="BX99" s="105">
        <f t="shared" ca="1" si="155"/>
        <v>0</v>
      </c>
      <c r="BY99" s="105">
        <f t="shared" ca="1" si="155"/>
        <v>0</v>
      </c>
      <c r="BZ99" s="105">
        <f t="shared" ca="1" si="155"/>
        <v>0</v>
      </c>
      <c r="CA99" s="105">
        <f t="shared" ca="1" si="155"/>
        <v>0</v>
      </c>
      <c r="CB99" s="105">
        <f t="shared" ca="1" si="155"/>
        <v>0</v>
      </c>
      <c r="CC99" s="105">
        <f t="shared" ca="1" si="155"/>
        <v>0</v>
      </c>
      <c r="CD99" s="105">
        <f t="shared" ca="1" si="155"/>
        <v>0</v>
      </c>
      <c r="CE99" s="105">
        <f t="shared" ca="1" si="155"/>
        <v>0</v>
      </c>
      <c r="CF99" s="105">
        <f t="shared" ca="1" si="155"/>
        <v>0</v>
      </c>
      <c r="CG99" s="105">
        <f t="shared" ca="1" si="155"/>
        <v>0</v>
      </c>
      <c r="CH99" s="105">
        <f t="shared" ca="1" si="155"/>
        <v>0</v>
      </c>
      <c r="CI99" s="105">
        <f t="shared" ca="1" si="155"/>
        <v>0</v>
      </c>
      <c r="CK99" s="84">
        <v>39630</v>
      </c>
      <c r="CL99" s="111">
        <f t="shared" si="108"/>
        <v>0</v>
      </c>
      <c r="CM99" s="111">
        <f t="shared" ca="1" si="109"/>
        <v>0</v>
      </c>
      <c r="CN99" s="111">
        <f t="shared" ca="1" si="110"/>
        <v>0</v>
      </c>
      <c r="CO99" s="111">
        <f t="shared" ca="1" si="111"/>
        <v>0</v>
      </c>
      <c r="CP99" s="111">
        <f t="shared" ca="1" si="112"/>
        <v>1753980</v>
      </c>
      <c r="CQ99" s="111">
        <f t="shared" ca="1" si="113"/>
        <v>817470</v>
      </c>
      <c r="CR99" s="111">
        <f t="shared" ca="1" si="114"/>
        <v>837930</v>
      </c>
      <c r="CS99" s="111">
        <f t="shared" ca="1" si="115"/>
        <v>0</v>
      </c>
      <c r="CT99" s="111">
        <f t="shared" ca="1" si="116"/>
        <v>0</v>
      </c>
      <c r="CU99" s="111">
        <f t="shared" ca="1" si="117"/>
        <v>0</v>
      </c>
      <c r="CV99" s="111">
        <f t="shared" ca="1" si="118"/>
        <v>0</v>
      </c>
      <c r="CW99" s="111">
        <f t="shared" ca="1" si="119"/>
        <v>0</v>
      </c>
      <c r="CX99" s="111">
        <f t="shared" ca="1" si="120"/>
        <v>0</v>
      </c>
      <c r="CY99" s="111">
        <f t="shared" ca="1" si="121"/>
        <v>0</v>
      </c>
      <c r="CZ99" s="111">
        <f t="shared" ca="1" si="122"/>
        <v>0</v>
      </c>
      <c r="DA99" s="111">
        <f t="shared" ca="1" si="123"/>
        <v>0</v>
      </c>
      <c r="DB99" s="111">
        <f t="shared" ca="1" si="124"/>
        <v>0</v>
      </c>
      <c r="DC99" s="111">
        <f t="shared" ca="1" si="125"/>
        <v>0</v>
      </c>
      <c r="DD99" s="111">
        <f t="shared" ca="1" si="126"/>
        <v>0</v>
      </c>
      <c r="DE99" s="111">
        <f t="shared" ca="1" si="127"/>
        <v>0</v>
      </c>
      <c r="DF99" s="111">
        <f t="shared" ca="1" si="128"/>
        <v>0</v>
      </c>
      <c r="DG99" s="111">
        <f t="shared" ca="1" si="129"/>
        <v>0</v>
      </c>
      <c r="DH99" s="111">
        <f t="shared" ca="1" si="130"/>
        <v>0</v>
      </c>
      <c r="DI99" s="111">
        <f t="shared" ca="1" si="131"/>
        <v>0</v>
      </c>
      <c r="DJ99" s="111">
        <f t="shared" ca="1" si="132"/>
        <v>0</v>
      </c>
      <c r="DK99" s="111">
        <f t="shared" ca="1" si="133"/>
        <v>0</v>
      </c>
      <c r="DL99" s="111">
        <f t="shared" ca="1" si="134"/>
        <v>0</v>
      </c>
      <c r="DM99" s="111">
        <f t="shared" ca="1" si="135"/>
        <v>0</v>
      </c>
      <c r="DN99" s="111">
        <f t="shared" ca="1" si="136"/>
        <v>0</v>
      </c>
      <c r="DO99" s="111">
        <f t="shared" ca="1" si="137"/>
        <v>0</v>
      </c>
      <c r="DP99" s="111">
        <f t="shared" ca="1" si="138"/>
        <v>0</v>
      </c>
      <c r="DQ99" s="111">
        <f t="shared" ca="1" si="139"/>
        <v>0</v>
      </c>
      <c r="DR99" s="111">
        <f t="shared" ca="1" si="140"/>
        <v>0</v>
      </c>
      <c r="DS99" s="102">
        <f t="shared" ca="1" si="141"/>
        <v>0</v>
      </c>
      <c r="DT99" s="113">
        <f t="shared" ca="1" si="148"/>
        <v>45.825000000000003</v>
      </c>
      <c r="DU99" s="114">
        <f t="shared" ca="1" si="149"/>
        <v>45.825000000000003</v>
      </c>
    </row>
    <row r="100" spans="1:125">
      <c r="A100" s="21"/>
      <c r="C100" s="47"/>
      <c r="F100" s="45"/>
      <c r="G100" s="21"/>
      <c r="I100" s="20">
        <v>21</v>
      </c>
      <c r="J100" s="20">
        <v>5</v>
      </c>
      <c r="K100" s="20">
        <v>5</v>
      </c>
      <c r="L100" s="20">
        <v>0</v>
      </c>
      <c r="M100" s="20">
        <v>31</v>
      </c>
      <c r="O100" s="84">
        <v>39661</v>
      </c>
      <c r="P100" s="85">
        <f t="shared" si="142"/>
        <v>0</v>
      </c>
      <c r="Q100" s="85">
        <f t="shared" ca="1" si="143"/>
        <v>0</v>
      </c>
      <c r="R100" s="85">
        <f t="shared" ca="1" si="143"/>
        <v>0</v>
      </c>
      <c r="S100" s="85">
        <f t="shared" ca="1" si="143"/>
        <v>0</v>
      </c>
      <c r="T100" s="85">
        <f t="shared" ca="1" si="143"/>
        <v>37200</v>
      </c>
      <c r="U100" s="85">
        <f t="shared" ca="1" si="143"/>
        <v>18600</v>
      </c>
      <c r="V100" s="85">
        <f t="shared" ca="1" si="143"/>
        <v>18600</v>
      </c>
      <c r="W100" s="86">
        <f t="shared" ca="1" si="103"/>
        <v>0</v>
      </c>
      <c r="X100" s="86">
        <f t="shared" ca="1" si="156"/>
        <v>0</v>
      </c>
      <c r="Y100" s="86">
        <f t="shared" ca="1" si="156"/>
        <v>0</v>
      </c>
      <c r="Z100" s="86">
        <f t="shared" ca="1" si="156"/>
        <v>0</v>
      </c>
      <c r="AA100" s="86">
        <f t="shared" ca="1" si="156"/>
        <v>0</v>
      </c>
      <c r="AB100" s="86">
        <f t="shared" ca="1" si="156"/>
        <v>0</v>
      </c>
      <c r="AC100" s="86">
        <f t="shared" ca="1" si="156"/>
        <v>0</v>
      </c>
      <c r="AD100" s="86">
        <f t="shared" ca="1" si="156"/>
        <v>0</v>
      </c>
      <c r="AE100" s="86">
        <f t="shared" ca="1" si="156"/>
        <v>0</v>
      </c>
      <c r="AF100" s="86">
        <f t="shared" ca="1" si="156"/>
        <v>0</v>
      </c>
      <c r="AG100" s="86">
        <f t="shared" ca="1" si="156"/>
        <v>0</v>
      </c>
      <c r="AH100" s="86">
        <f t="shared" ca="1" si="156"/>
        <v>0</v>
      </c>
      <c r="AI100" s="86">
        <f t="shared" ca="1" si="156"/>
        <v>0</v>
      </c>
      <c r="AJ100" s="86">
        <f t="shared" ca="1" si="156"/>
        <v>0</v>
      </c>
      <c r="AK100" s="86">
        <f t="shared" ca="1" si="156"/>
        <v>0</v>
      </c>
      <c r="AL100" s="86">
        <f t="shared" ca="1" si="156"/>
        <v>0</v>
      </c>
      <c r="AM100" s="86">
        <f t="shared" ca="1" si="156"/>
        <v>0</v>
      </c>
      <c r="AN100" s="86">
        <f t="shared" ca="1" si="156"/>
        <v>0</v>
      </c>
      <c r="AO100" s="86">
        <f t="shared" ca="1" si="156"/>
        <v>0</v>
      </c>
      <c r="AP100" s="86">
        <f t="shared" ca="1" si="156"/>
        <v>0</v>
      </c>
      <c r="AQ100" s="86">
        <f t="shared" ca="1" si="156"/>
        <v>0</v>
      </c>
      <c r="AR100" s="86">
        <f t="shared" ca="1" si="156"/>
        <v>0</v>
      </c>
      <c r="AS100" s="86">
        <f t="shared" ca="1" si="156"/>
        <v>0</v>
      </c>
      <c r="AT100" s="86">
        <f t="shared" ca="1" si="145"/>
        <v>0</v>
      </c>
      <c r="AU100" s="86">
        <f t="shared" ca="1" si="145"/>
        <v>0</v>
      </c>
      <c r="AV100" s="86">
        <f t="shared" ca="1" si="145"/>
        <v>0</v>
      </c>
      <c r="AW100" s="87">
        <f t="shared" ca="1" si="145"/>
        <v>0</v>
      </c>
      <c r="AX100" s="101">
        <f t="shared" ca="1" si="104"/>
        <v>74400</v>
      </c>
      <c r="AY100" s="102">
        <f t="shared" ca="1" si="105"/>
        <v>74400</v>
      </c>
      <c r="BA100" s="84">
        <v>39661</v>
      </c>
      <c r="BB100" s="105">
        <f t="shared" si="146"/>
        <v>0</v>
      </c>
      <c r="BC100" s="105">
        <f t="shared" ca="1" si="106"/>
        <v>0</v>
      </c>
      <c r="BD100" s="105">
        <f t="shared" ca="1" si="155"/>
        <v>0</v>
      </c>
      <c r="BE100" s="105">
        <f t="shared" ca="1" si="155"/>
        <v>0</v>
      </c>
      <c r="BF100" s="105">
        <f t="shared" ca="1" si="155"/>
        <v>47.15</v>
      </c>
      <c r="BG100" s="105">
        <f t="shared" ca="1" si="155"/>
        <v>43.95</v>
      </c>
      <c r="BH100" s="105">
        <f t="shared" ca="1" si="155"/>
        <v>45.05</v>
      </c>
      <c r="BI100" s="105">
        <f t="shared" ca="1" si="155"/>
        <v>0</v>
      </c>
      <c r="BJ100" s="105">
        <f t="shared" ca="1" si="155"/>
        <v>0</v>
      </c>
      <c r="BK100" s="105">
        <f t="shared" ca="1" si="155"/>
        <v>0</v>
      </c>
      <c r="BL100" s="105">
        <f t="shared" ca="1" si="155"/>
        <v>0</v>
      </c>
      <c r="BM100" s="105">
        <f t="shared" ca="1" si="155"/>
        <v>0</v>
      </c>
      <c r="BN100" s="105">
        <f t="shared" ca="1" si="155"/>
        <v>0</v>
      </c>
      <c r="BO100" s="105">
        <f t="shared" ca="1" si="155"/>
        <v>0</v>
      </c>
      <c r="BP100" s="105">
        <f t="shared" ca="1" si="155"/>
        <v>0</v>
      </c>
      <c r="BQ100" s="105">
        <f t="shared" ca="1" si="155"/>
        <v>0</v>
      </c>
      <c r="BR100" s="105">
        <f t="shared" ca="1" si="155"/>
        <v>0</v>
      </c>
      <c r="BS100" s="105">
        <f t="shared" ca="1" si="155"/>
        <v>0</v>
      </c>
      <c r="BT100" s="105">
        <f t="shared" ca="1" si="155"/>
        <v>0</v>
      </c>
      <c r="BU100" s="105">
        <f t="shared" ca="1" si="155"/>
        <v>0</v>
      </c>
      <c r="BV100" s="105">
        <f t="shared" ca="1" si="155"/>
        <v>0</v>
      </c>
      <c r="BW100" s="105">
        <f t="shared" ca="1" si="155"/>
        <v>0</v>
      </c>
      <c r="BX100" s="105">
        <f t="shared" ca="1" si="155"/>
        <v>0</v>
      </c>
      <c r="BY100" s="105">
        <f t="shared" ca="1" si="155"/>
        <v>0</v>
      </c>
      <c r="BZ100" s="105">
        <f t="shared" ca="1" si="155"/>
        <v>0</v>
      </c>
      <c r="CA100" s="105">
        <f t="shared" ca="1" si="155"/>
        <v>0</v>
      </c>
      <c r="CB100" s="105">
        <f t="shared" ca="1" si="155"/>
        <v>0</v>
      </c>
      <c r="CC100" s="105">
        <f t="shared" ca="1" si="155"/>
        <v>0</v>
      </c>
      <c r="CD100" s="105">
        <f t="shared" ca="1" si="155"/>
        <v>0</v>
      </c>
      <c r="CE100" s="105">
        <f t="shared" ca="1" si="155"/>
        <v>0</v>
      </c>
      <c r="CF100" s="105">
        <f t="shared" ca="1" si="155"/>
        <v>0</v>
      </c>
      <c r="CG100" s="105">
        <f t="shared" ca="1" si="155"/>
        <v>0</v>
      </c>
      <c r="CH100" s="105">
        <f t="shared" ca="1" si="155"/>
        <v>0</v>
      </c>
      <c r="CI100" s="105">
        <f t="shared" ca="1" si="155"/>
        <v>0</v>
      </c>
      <c r="CK100" s="84">
        <v>39661</v>
      </c>
      <c r="CL100" s="111">
        <f t="shared" si="108"/>
        <v>0</v>
      </c>
      <c r="CM100" s="111">
        <f t="shared" ca="1" si="109"/>
        <v>0</v>
      </c>
      <c r="CN100" s="111">
        <f t="shared" ca="1" si="110"/>
        <v>0</v>
      </c>
      <c r="CO100" s="111">
        <f t="shared" ca="1" si="111"/>
        <v>0</v>
      </c>
      <c r="CP100" s="111">
        <f t="shared" ca="1" si="112"/>
        <v>1753980</v>
      </c>
      <c r="CQ100" s="111">
        <f t="shared" ca="1" si="113"/>
        <v>817470</v>
      </c>
      <c r="CR100" s="111">
        <f t="shared" ca="1" si="114"/>
        <v>837930</v>
      </c>
      <c r="CS100" s="111">
        <f t="shared" ca="1" si="115"/>
        <v>0</v>
      </c>
      <c r="CT100" s="111">
        <f t="shared" ca="1" si="116"/>
        <v>0</v>
      </c>
      <c r="CU100" s="111">
        <f t="shared" ca="1" si="117"/>
        <v>0</v>
      </c>
      <c r="CV100" s="111">
        <f t="shared" ca="1" si="118"/>
        <v>0</v>
      </c>
      <c r="CW100" s="111">
        <f t="shared" ca="1" si="119"/>
        <v>0</v>
      </c>
      <c r="CX100" s="111">
        <f t="shared" ca="1" si="120"/>
        <v>0</v>
      </c>
      <c r="CY100" s="111">
        <f t="shared" ca="1" si="121"/>
        <v>0</v>
      </c>
      <c r="CZ100" s="111">
        <f t="shared" ca="1" si="122"/>
        <v>0</v>
      </c>
      <c r="DA100" s="111">
        <f t="shared" ca="1" si="123"/>
        <v>0</v>
      </c>
      <c r="DB100" s="111">
        <f t="shared" ca="1" si="124"/>
        <v>0</v>
      </c>
      <c r="DC100" s="111">
        <f t="shared" ca="1" si="125"/>
        <v>0</v>
      </c>
      <c r="DD100" s="111">
        <f t="shared" ca="1" si="126"/>
        <v>0</v>
      </c>
      <c r="DE100" s="111">
        <f t="shared" ca="1" si="127"/>
        <v>0</v>
      </c>
      <c r="DF100" s="111">
        <f t="shared" ca="1" si="128"/>
        <v>0</v>
      </c>
      <c r="DG100" s="111">
        <f t="shared" ca="1" si="129"/>
        <v>0</v>
      </c>
      <c r="DH100" s="111">
        <f t="shared" ca="1" si="130"/>
        <v>0</v>
      </c>
      <c r="DI100" s="111">
        <f t="shared" ca="1" si="131"/>
        <v>0</v>
      </c>
      <c r="DJ100" s="111">
        <f t="shared" ca="1" si="132"/>
        <v>0</v>
      </c>
      <c r="DK100" s="111">
        <f t="shared" ca="1" si="133"/>
        <v>0</v>
      </c>
      <c r="DL100" s="111">
        <f t="shared" ca="1" si="134"/>
        <v>0</v>
      </c>
      <c r="DM100" s="111">
        <f t="shared" ca="1" si="135"/>
        <v>0</v>
      </c>
      <c r="DN100" s="111">
        <f t="shared" ca="1" si="136"/>
        <v>0</v>
      </c>
      <c r="DO100" s="111">
        <f t="shared" ca="1" si="137"/>
        <v>0</v>
      </c>
      <c r="DP100" s="111">
        <f t="shared" ca="1" si="138"/>
        <v>0</v>
      </c>
      <c r="DQ100" s="111">
        <f t="shared" ca="1" si="139"/>
        <v>0</v>
      </c>
      <c r="DR100" s="111">
        <f t="shared" ca="1" si="140"/>
        <v>0</v>
      </c>
      <c r="DS100" s="102">
        <f t="shared" ca="1" si="141"/>
        <v>0</v>
      </c>
      <c r="DT100" s="113">
        <f t="shared" ca="1" si="148"/>
        <v>45.825000000000003</v>
      </c>
      <c r="DU100" s="114">
        <f t="shared" ca="1" si="149"/>
        <v>45.825000000000003</v>
      </c>
    </row>
    <row r="101" spans="1:125">
      <c r="A101" s="21"/>
      <c r="C101" s="47"/>
      <c r="F101" s="45"/>
      <c r="G101" s="21"/>
      <c r="I101" s="20">
        <v>21</v>
      </c>
      <c r="J101" s="20">
        <v>4</v>
      </c>
      <c r="K101" s="20">
        <v>4</v>
      </c>
      <c r="L101" s="20">
        <v>1</v>
      </c>
      <c r="M101" s="20">
        <v>30</v>
      </c>
      <c r="O101" s="84">
        <v>39692</v>
      </c>
      <c r="P101" s="85">
        <f t="shared" si="142"/>
        <v>0</v>
      </c>
      <c r="Q101" s="85">
        <f t="shared" ca="1" si="143"/>
        <v>0</v>
      </c>
      <c r="R101" s="85">
        <f t="shared" ca="1" si="143"/>
        <v>0</v>
      </c>
      <c r="S101" s="85">
        <f t="shared" ca="1" si="143"/>
        <v>0</v>
      </c>
      <c r="T101" s="85">
        <f t="shared" ca="1" si="143"/>
        <v>36000</v>
      </c>
      <c r="U101" s="85">
        <f t="shared" ca="1" si="143"/>
        <v>18000</v>
      </c>
      <c r="V101" s="85">
        <f t="shared" ca="1" si="143"/>
        <v>18000</v>
      </c>
      <c r="W101" s="86">
        <f t="shared" ref="W101:W132" ca="1" si="157">IF(AND($O101&gt;=OFFSET($E$5,W$3,0),$O101&lt;=OFFSET($F$5,W$3,0)),OFFSET($C$5,W$3,0)*W$2*($I101+$J101),0)</f>
        <v>0</v>
      </c>
      <c r="X101" s="86">
        <f t="shared" ca="1" si="156"/>
        <v>0</v>
      </c>
      <c r="Y101" s="86">
        <f t="shared" ca="1" si="156"/>
        <v>0</v>
      </c>
      <c r="Z101" s="86">
        <f t="shared" ca="1" si="156"/>
        <v>0</v>
      </c>
      <c r="AA101" s="86">
        <f t="shared" ca="1" si="156"/>
        <v>0</v>
      </c>
      <c r="AB101" s="86">
        <f t="shared" ca="1" si="156"/>
        <v>0</v>
      </c>
      <c r="AC101" s="86">
        <f t="shared" ca="1" si="156"/>
        <v>0</v>
      </c>
      <c r="AD101" s="86">
        <f t="shared" ca="1" si="156"/>
        <v>0</v>
      </c>
      <c r="AE101" s="86">
        <f t="shared" ca="1" si="156"/>
        <v>0</v>
      </c>
      <c r="AF101" s="86">
        <f t="shared" ca="1" si="156"/>
        <v>0</v>
      </c>
      <c r="AG101" s="86">
        <f t="shared" ca="1" si="156"/>
        <v>0</v>
      </c>
      <c r="AH101" s="86">
        <f t="shared" ca="1" si="156"/>
        <v>0</v>
      </c>
      <c r="AI101" s="86">
        <f t="shared" ca="1" si="156"/>
        <v>0</v>
      </c>
      <c r="AJ101" s="86">
        <f t="shared" ca="1" si="156"/>
        <v>0</v>
      </c>
      <c r="AK101" s="86">
        <f t="shared" ca="1" si="156"/>
        <v>0</v>
      </c>
      <c r="AL101" s="86">
        <f t="shared" ca="1" si="156"/>
        <v>0</v>
      </c>
      <c r="AM101" s="86">
        <f t="shared" ca="1" si="156"/>
        <v>0</v>
      </c>
      <c r="AN101" s="86">
        <f t="shared" ca="1" si="156"/>
        <v>0</v>
      </c>
      <c r="AO101" s="86">
        <f t="shared" ca="1" si="156"/>
        <v>0</v>
      </c>
      <c r="AP101" s="86">
        <f t="shared" ca="1" si="156"/>
        <v>0</v>
      </c>
      <c r="AQ101" s="86">
        <f t="shared" ca="1" si="156"/>
        <v>0</v>
      </c>
      <c r="AR101" s="86">
        <f t="shared" ca="1" si="156"/>
        <v>0</v>
      </c>
      <c r="AS101" s="86">
        <f t="shared" ca="1" si="156"/>
        <v>0</v>
      </c>
      <c r="AT101" s="86">
        <f t="shared" ca="1" si="145"/>
        <v>0</v>
      </c>
      <c r="AU101" s="86">
        <f t="shared" ca="1" si="145"/>
        <v>0</v>
      </c>
      <c r="AV101" s="86">
        <f t="shared" ca="1" si="145"/>
        <v>0</v>
      </c>
      <c r="AW101" s="87">
        <f t="shared" ca="1" si="145"/>
        <v>0</v>
      </c>
      <c r="AX101" s="101">
        <f t="shared" ref="AX101:AX132" ca="1" si="158">SUM(P101:AS101)</f>
        <v>72000</v>
      </c>
      <c r="AY101" s="102">
        <f t="shared" ref="AY101:AY132" ca="1" si="159">SUM(P101:V101)+SUM(AT101:AW101)</f>
        <v>72000</v>
      </c>
      <c r="BA101" s="84">
        <v>39692</v>
      </c>
      <c r="BB101" s="105">
        <f t="shared" si="146"/>
        <v>0</v>
      </c>
      <c r="BC101" s="105">
        <f t="shared" ref="BC101:BC132" ca="1" si="160">IF(AND($BA101&gt;=OFFSET($E$5,BC$3,0),$BA101&lt;=OFFSET($F$5,BC$3,0)),OFFSET($D$5,BC$3,0),0)</f>
        <v>0</v>
      </c>
      <c r="BD101" s="105">
        <f t="shared" ca="1" si="155"/>
        <v>0</v>
      </c>
      <c r="BE101" s="105">
        <f t="shared" ca="1" si="155"/>
        <v>0</v>
      </c>
      <c r="BF101" s="105">
        <f t="shared" ca="1" si="155"/>
        <v>47.15</v>
      </c>
      <c r="BG101" s="105">
        <f t="shared" ca="1" si="155"/>
        <v>43.95</v>
      </c>
      <c r="BH101" s="105">
        <f t="shared" ca="1" si="155"/>
        <v>45.05</v>
      </c>
      <c r="BI101" s="105">
        <f t="shared" ca="1" si="155"/>
        <v>0</v>
      </c>
      <c r="BJ101" s="105">
        <f t="shared" ca="1" si="155"/>
        <v>0</v>
      </c>
      <c r="BK101" s="105">
        <f t="shared" ca="1" si="155"/>
        <v>0</v>
      </c>
      <c r="BL101" s="105">
        <f t="shared" ca="1" si="155"/>
        <v>0</v>
      </c>
      <c r="BM101" s="105">
        <f t="shared" ca="1" si="155"/>
        <v>0</v>
      </c>
      <c r="BN101" s="105">
        <f t="shared" ca="1" si="155"/>
        <v>0</v>
      </c>
      <c r="BO101" s="105">
        <f t="shared" ca="1" si="155"/>
        <v>0</v>
      </c>
      <c r="BP101" s="105">
        <f t="shared" ca="1" si="155"/>
        <v>0</v>
      </c>
      <c r="BQ101" s="105">
        <f t="shared" ca="1" si="155"/>
        <v>0</v>
      </c>
      <c r="BR101" s="105">
        <f t="shared" ca="1" si="155"/>
        <v>0</v>
      </c>
      <c r="BS101" s="105">
        <f t="shared" ca="1" si="155"/>
        <v>0</v>
      </c>
      <c r="BT101" s="105">
        <f t="shared" ca="1" si="155"/>
        <v>0</v>
      </c>
      <c r="BU101" s="105">
        <f t="shared" ca="1" si="155"/>
        <v>0</v>
      </c>
      <c r="BV101" s="105">
        <f t="shared" ca="1" si="155"/>
        <v>0</v>
      </c>
      <c r="BW101" s="105">
        <f t="shared" ca="1" si="155"/>
        <v>0</v>
      </c>
      <c r="BX101" s="105">
        <f t="shared" ca="1" si="155"/>
        <v>0</v>
      </c>
      <c r="BY101" s="105">
        <f t="shared" ca="1" si="155"/>
        <v>0</v>
      </c>
      <c r="BZ101" s="105">
        <f t="shared" ca="1" si="155"/>
        <v>0</v>
      </c>
      <c r="CA101" s="105">
        <f t="shared" ca="1" si="155"/>
        <v>0</v>
      </c>
      <c r="CB101" s="105">
        <f t="shared" ca="1" si="155"/>
        <v>0</v>
      </c>
      <c r="CC101" s="105">
        <f t="shared" ca="1" si="155"/>
        <v>0</v>
      </c>
      <c r="CD101" s="105">
        <f t="shared" ca="1" si="155"/>
        <v>0</v>
      </c>
      <c r="CE101" s="105">
        <f t="shared" ca="1" si="155"/>
        <v>0</v>
      </c>
      <c r="CF101" s="105">
        <f t="shared" ca="1" si="155"/>
        <v>0</v>
      </c>
      <c r="CG101" s="105">
        <f t="shared" ca="1" si="155"/>
        <v>0</v>
      </c>
      <c r="CH101" s="105">
        <f t="shared" ca="1" si="155"/>
        <v>0</v>
      </c>
      <c r="CI101" s="105">
        <f t="shared" ca="1" si="155"/>
        <v>0</v>
      </c>
      <c r="CK101" s="84">
        <v>39692</v>
      </c>
      <c r="CL101" s="111">
        <f t="shared" ref="CL101:CL132" si="161">BB101*P101</f>
        <v>0</v>
      </c>
      <c r="CM101" s="111">
        <f t="shared" ref="CM101:CM132" ca="1" si="162">BC101*Q101</f>
        <v>0</v>
      </c>
      <c r="CN101" s="111">
        <f t="shared" ref="CN101:CN132" ca="1" si="163">BD101*R101</f>
        <v>0</v>
      </c>
      <c r="CO101" s="111">
        <f t="shared" ref="CO101:CO132" ca="1" si="164">BE101*S101</f>
        <v>0</v>
      </c>
      <c r="CP101" s="111">
        <f t="shared" ref="CP101:CP132" ca="1" si="165">BF101*T101</f>
        <v>1697400</v>
      </c>
      <c r="CQ101" s="111">
        <f t="shared" ref="CQ101:CQ132" ca="1" si="166">BG101*U101</f>
        <v>791100</v>
      </c>
      <c r="CR101" s="111">
        <f t="shared" ref="CR101:CR132" ca="1" si="167">BH101*V101</f>
        <v>810900</v>
      </c>
      <c r="CS101" s="111">
        <f t="shared" ref="CS101:CS132" ca="1" si="168">BI101*W101</f>
        <v>0</v>
      </c>
      <c r="CT101" s="111">
        <f t="shared" ref="CT101:CT132" ca="1" si="169">BJ101*X101</f>
        <v>0</v>
      </c>
      <c r="CU101" s="111">
        <f t="shared" ref="CU101:CU132" ca="1" si="170">BK101*Y101</f>
        <v>0</v>
      </c>
      <c r="CV101" s="111">
        <f t="shared" ref="CV101:CV132" ca="1" si="171">BL101*Z101</f>
        <v>0</v>
      </c>
      <c r="CW101" s="111">
        <f t="shared" ref="CW101:CW132" ca="1" si="172">BM101*AA101</f>
        <v>0</v>
      </c>
      <c r="CX101" s="111">
        <f t="shared" ref="CX101:CX132" ca="1" si="173">BN101*AB101</f>
        <v>0</v>
      </c>
      <c r="CY101" s="111">
        <f t="shared" ref="CY101:CY132" ca="1" si="174">BO101*AC101</f>
        <v>0</v>
      </c>
      <c r="CZ101" s="111">
        <f t="shared" ref="CZ101:CZ132" ca="1" si="175">BP101*AD101</f>
        <v>0</v>
      </c>
      <c r="DA101" s="111">
        <f t="shared" ref="DA101:DA132" ca="1" si="176">BQ101*AE101</f>
        <v>0</v>
      </c>
      <c r="DB101" s="111">
        <f t="shared" ref="DB101:DB132" ca="1" si="177">BR101*AF101</f>
        <v>0</v>
      </c>
      <c r="DC101" s="111">
        <f t="shared" ref="DC101:DC132" ca="1" si="178">BS101*AG101</f>
        <v>0</v>
      </c>
      <c r="DD101" s="111">
        <f t="shared" ref="DD101:DD132" ca="1" si="179">BT101*AH101</f>
        <v>0</v>
      </c>
      <c r="DE101" s="111">
        <f t="shared" ref="DE101:DE132" ca="1" si="180">BU101*AI101</f>
        <v>0</v>
      </c>
      <c r="DF101" s="111">
        <f t="shared" ref="DF101:DF132" ca="1" si="181">BV101*AJ101</f>
        <v>0</v>
      </c>
      <c r="DG101" s="111">
        <f t="shared" ref="DG101:DG132" ca="1" si="182">BW101*AK101</f>
        <v>0</v>
      </c>
      <c r="DH101" s="111">
        <f t="shared" ref="DH101:DH132" ca="1" si="183">BX101*AL101</f>
        <v>0</v>
      </c>
      <c r="DI101" s="111">
        <f t="shared" ref="DI101:DI132" ca="1" si="184">BY101*AM101</f>
        <v>0</v>
      </c>
      <c r="DJ101" s="111">
        <f t="shared" ref="DJ101:DJ132" ca="1" si="185">BZ101*AN101</f>
        <v>0</v>
      </c>
      <c r="DK101" s="111">
        <f t="shared" ref="DK101:DK132" ca="1" si="186">CA101*AO101</f>
        <v>0</v>
      </c>
      <c r="DL101" s="111">
        <f t="shared" ref="DL101:DL132" ca="1" si="187">CB101*AP101</f>
        <v>0</v>
      </c>
      <c r="DM101" s="111">
        <f t="shared" ref="DM101:DM132" ca="1" si="188">CC101*AQ101</f>
        <v>0</v>
      </c>
      <c r="DN101" s="111">
        <f t="shared" ref="DN101:DN132" ca="1" si="189">CD101*AR101</f>
        <v>0</v>
      </c>
      <c r="DO101" s="111">
        <f t="shared" ref="DO101:DO132" ca="1" si="190">CE101*AS101</f>
        <v>0</v>
      </c>
      <c r="DP101" s="111">
        <f t="shared" ref="DP101:DP132" ca="1" si="191">CF101*AT101</f>
        <v>0</v>
      </c>
      <c r="DQ101" s="111">
        <f t="shared" ref="DQ101:DQ132" ca="1" si="192">CG101*AU101</f>
        <v>0</v>
      </c>
      <c r="DR101" s="111">
        <f t="shared" ref="DR101:DR132" ca="1" si="193">CH101*AV101</f>
        <v>0</v>
      </c>
      <c r="DS101" s="102">
        <f t="shared" ref="DS101:DS132" ca="1" si="194">CI101*AW101</f>
        <v>0</v>
      </c>
      <c r="DT101" s="113">
        <f t="shared" ca="1" si="148"/>
        <v>45.825000000000003</v>
      </c>
      <c r="DU101" s="114">
        <f t="shared" ca="1" si="149"/>
        <v>45.825000000000003</v>
      </c>
    </row>
    <row r="102" spans="1:125">
      <c r="A102" s="21"/>
      <c r="C102" s="47"/>
      <c r="F102" s="45"/>
      <c r="G102" s="21"/>
      <c r="I102" s="20">
        <v>23</v>
      </c>
      <c r="J102" s="20">
        <v>4</v>
      </c>
      <c r="K102" s="20">
        <v>4</v>
      </c>
      <c r="L102" s="20">
        <v>0</v>
      </c>
      <c r="M102" s="20">
        <v>31</v>
      </c>
      <c r="O102" s="84">
        <v>39722</v>
      </c>
      <c r="P102" s="85">
        <f t="shared" si="142"/>
        <v>0</v>
      </c>
      <c r="Q102" s="85">
        <f t="shared" ca="1" si="143"/>
        <v>0</v>
      </c>
      <c r="R102" s="85">
        <f t="shared" ca="1" si="143"/>
        <v>0</v>
      </c>
      <c r="S102" s="85">
        <f t="shared" ca="1" si="143"/>
        <v>0</v>
      </c>
      <c r="T102" s="85">
        <f t="shared" ca="1" si="143"/>
        <v>37200</v>
      </c>
      <c r="U102" s="85">
        <f t="shared" ca="1" si="143"/>
        <v>18600</v>
      </c>
      <c r="V102" s="85">
        <f t="shared" ca="1" si="143"/>
        <v>18600</v>
      </c>
      <c r="W102" s="86">
        <f t="shared" ca="1" si="157"/>
        <v>0</v>
      </c>
      <c r="X102" s="86">
        <f t="shared" ca="1" si="156"/>
        <v>0</v>
      </c>
      <c r="Y102" s="86">
        <f t="shared" ca="1" si="156"/>
        <v>0</v>
      </c>
      <c r="Z102" s="86">
        <f t="shared" ca="1" si="156"/>
        <v>0</v>
      </c>
      <c r="AA102" s="86">
        <f t="shared" ca="1" si="156"/>
        <v>0</v>
      </c>
      <c r="AB102" s="86">
        <f t="shared" ca="1" si="156"/>
        <v>0</v>
      </c>
      <c r="AC102" s="86">
        <f t="shared" ca="1" si="156"/>
        <v>0</v>
      </c>
      <c r="AD102" s="86">
        <f t="shared" ca="1" si="156"/>
        <v>0</v>
      </c>
      <c r="AE102" s="86">
        <f t="shared" ca="1" si="156"/>
        <v>0</v>
      </c>
      <c r="AF102" s="86">
        <f t="shared" ca="1" si="156"/>
        <v>0</v>
      </c>
      <c r="AG102" s="86">
        <f t="shared" ca="1" si="156"/>
        <v>0</v>
      </c>
      <c r="AH102" s="86">
        <f t="shared" ca="1" si="156"/>
        <v>0</v>
      </c>
      <c r="AI102" s="86">
        <f t="shared" ca="1" si="156"/>
        <v>0</v>
      </c>
      <c r="AJ102" s="86">
        <f t="shared" ca="1" si="156"/>
        <v>0</v>
      </c>
      <c r="AK102" s="86">
        <f t="shared" ca="1" si="156"/>
        <v>0</v>
      </c>
      <c r="AL102" s="86">
        <f t="shared" ca="1" si="156"/>
        <v>0</v>
      </c>
      <c r="AM102" s="86">
        <f t="shared" ca="1" si="156"/>
        <v>0</v>
      </c>
      <c r="AN102" s="86">
        <f t="shared" ca="1" si="156"/>
        <v>0</v>
      </c>
      <c r="AO102" s="86">
        <f t="shared" ca="1" si="156"/>
        <v>0</v>
      </c>
      <c r="AP102" s="86">
        <f t="shared" ca="1" si="156"/>
        <v>0</v>
      </c>
      <c r="AQ102" s="86">
        <f t="shared" ca="1" si="156"/>
        <v>0</v>
      </c>
      <c r="AR102" s="86">
        <f t="shared" ca="1" si="156"/>
        <v>0</v>
      </c>
      <c r="AS102" s="86">
        <f t="shared" ca="1" si="156"/>
        <v>0</v>
      </c>
      <c r="AT102" s="86">
        <f t="shared" ca="1" si="145"/>
        <v>0</v>
      </c>
      <c r="AU102" s="86">
        <f t="shared" ca="1" si="145"/>
        <v>0</v>
      </c>
      <c r="AV102" s="86">
        <f t="shared" ca="1" si="145"/>
        <v>0</v>
      </c>
      <c r="AW102" s="87">
        <f t="shared" ca="1" si="145"/>
        <v>0</v>
      </c>
      <c r="AX102" s="101">
        <f t="shared" ca="1" si="158"/>
        <v>74400</v>
      </c>
      <c r="AY102" s="102">
        <f t="shared" ca="1" si="159"/>
        <v>74400</v>
      </c>
      <c r="BA102" s="84">
        <v>39722</v>
      </c>
      <c r="BB102" s="105">
        <f t="shared" si="146"/>
        <v>0</v>
      </c>
      <c r="BC102" s="105">
        <f t="shared" ca="1" si="160"/>
        <v>0</v>
      </c>
      <c r="BD102" s="105">
        <f t="shared" ca="1" si="155"/>
        <v>0</v>
      </c>
      <c r="BE102" s="105">
        <f t="shared" ca="1" si="155"/>
        <v>0</v>
      </c>
      <c r="BF102" s="105">
        <f t="shared" ca="1" si="155"/>
        <v>47.15</v>
      </c>
      <c r="BG102" s="105">
        <f t="shared" ca="1" si="155"/>
        <v>43.95</v>
      </c>
      <c r="BH102" s="105">
        <f t="shared" ca="1" si="155"/>
        <v>45.05</v>
      </c>
      <c r="BI102" s="105">
        <f t="shared" ca="1" si="155"/>
        <v>0</v>
      </c>
      <c r="BJ102" s="105">
        <f t="shared" ca="1" si="155"/>
        <v>0</v>
      </c>
      <c r="BK102" s="105">
        <f t="shared" ca="1" si="155"/>
        <v>0</v>
      </c>
      <c r="BL102" s="105">
        <f t="shared" ca="1" si="155"/>
        <v>0</v>
      </c>
      <c r="BM102" s="105">
        <f t="shared" ca="1" si="155"/>
        <v>0</v>
      </c>
      <c r="BN102" s="105">
        <f t="shared" ca="1" si="155"/>
        <v>0</v>
      </c>
      <c r="BO102" s="105">
        <f t="shared" ca="1" si="155"/>
        <v>0</v>
      </c>
      <c r="BP102" s="105">
        <f t="shared" ca="1" si="155"/>
        <v>0</v>
      </c>
      <c r="BQ102" s="105">
        <f t="shared" ca="1" si="155"/>
        <v>0</v>
      </c>
      <c r="BR102" s="105">
        <f t="shared" ca="1" si="155"/>
        <v>0</v>
      </c>
      <c r="BS102" s="105">
        <f t="shared" ca="1" si="155"/>
        <v>0</v>
      </c>
      <c r="BT102" s="105">
        <f t="shared" ca="1" si="155"/>
        <v>0</v>
      </c>
      <c r="BU102" s="105">
        <f t="shared" ca="1" si="155"/>
        <v>0</v>
      </c>
      <c r="BV102" s="105">
        <f t="shared" ca="1" si="155"/>
        <v>0</v>
      </c>
      <c r="BW102" s="105">
        <f t="shared" ca="1" si="155"/>
        <v>0</v>
      </c>
      <c r="BX102" s="105">
        <f t="shared" ca="1" si="155"/>
        <v>0</v>
      </c>
      <c r="BY102" s="105">
        <f t="shared" ca="1" si="155"/>
        <v>0</v>
      </c>
      <c r="BZ102" s="105">
        <f t="shared" ca="1" si="155"/>
        <v>0</v>
      </c>
      <c r="CA102" s="105">
        <f t="shared" ca="1" si="155"/>
        <v>0</v>
      </c>
      <c r="CB102" s="105">
        <f t="shared" ca="1" si="155"/>
        <v>0</v>
      </c>
      <c r="CC102" s="105">
        <f t="shared" ca="1" si="155"/>
        <v>0</v>
      </c>
      <c r="CD102" s="105">
        <f t="shared" ca="1" si="155"/>
        <v>0</v>
      </c>
      <c r="CE102" s="105">
        <f t="shared" ca="1" si="155"/>
        <v>0</v>
      </c>
      <c r="CF102" s="105">
        <f t="shared" ref="BD102:CI110" ca="1" si="195">IF(AND($BA102&gt;=OFFSET($E$5,CF$3,0),$BA102&lt;=OFFSET($F$5,CF$3,0)),OFFSET($D$5,CF$3,0),0)</f>
        <v>0</v>
      </c>
      <c r="CG102" s="105">
        <f t="shared" ca="1" si="195"/>
        <v>0</v>
      </c>
      <c r="CH102" s="105">
        <f t="shared" ca="1" si="195"/>
        <v>0</v>
      </c>
      <c r="CI102" s="105">
        <f t="shared" ca="1" si="195"/>
        <v>0</v>
      </c>
      <c r="CK102" s="84">
        <v>39722</v>
      </c>
      <c r="CL102" s="111">
        <f t="shared" si="161"/>
        <v>0</v>
      </c>
      <c r="CM102" s="111">
        <f t="shared" ca="1" si="162"/>
        <v>0</v>
      </c>
      <c r="CN102" s="111">
        <f t="shared" ca="1" si="163"/>
        <v>0</v>
      </c>
      <c r="CO102" s="111">
        <f t="shared" ca="1" si="164"/>
        <v>0</v>
      </c>
      <c r="CP102" s="111">
        <f t="shared" ca="1" si="165"/>
        <v>1753980</v>
      </c>
      <c r="CQ102" s="111">
        <f t="shared" ca="1" si="166"/>
        <v>817470</v>
      </c>
      <c r="CR102" s="111">
        <f t="shared" ca="1" si="167"/>
        <v>837930</v>
      </c>
      <c r="CS102" s="111">
        <f t="shared" ca="1" si="168"/>
        <v>0</v>
      </c>
      <c r="CT102" s="111">
        <f t="shared" ca="1" si="169"/>
        <v>0</v>
      </c>
      <c r="CU102" s="111">
        <f t="shared" ca="1" si="170"/>
        <v>0</v>
      </c>
      <c r="CV102" s="111">
        <f t="shared" ca="1" si="171"/>
        <v>0</v>
      </c>
      <c r="CW102" s="111">
        <f t="shared" ca="1" si="172"/>
        <v>0</v>
      </c>
      <c r="CX102" s="111">
        <f t="shared" ca="1" si="173"/>
        <v>0</v>
      </c>
      <c r="CY102" s="111">
        <f t="shared" ca="1" si="174"/>
        <v>0</v>
      </c>
      <c r="CZ102" s="111">
        <f t="shared" ca="1" si="175"/>
        <v>0</v>
      </c>
      <c r="DA102" s="111">
        <f t="shared" ca="1" si="176"/>
        <v>0</v>
      </c>
      <c r="DB102" s="111">
        <f t="shared" ca="1" si="177"/>
        <v>0</v>
      </c>
      <c r="DC102" s="111">
        <f t="shared" ca="1" si="178"/>
        <v>0</v>
      </c>
      <c r="DD102" s="111">
        <f t="shared" ca="1" si="179"/>
        <v>0</v>
      </c>
      <c r="DE102" s="111">
        <f t="shared" ca="1" si="180"/>
        <v>0</v>
      </c>
      <c r="DF102" s="111">
        <f t="shared" ca="1" si="181"/>
        <v>0</v>
      </c>
      <c r="DG102" s="111">
        <f t="shared" ca="1" si="182"/>
        <v>0</v>
      </c>
      <c r="DH102" s="111">
        <f t="shared" ca="1" si="183"/>
        <v>0</v>
      </c>
      <c r="DI102" s="111">
        <f t="shared" ca="1" si="184"/>
        <v>0</v>
      </c>
      <c r="DJ102" s="111">
        <f t="shared" ca="1" si="185"/>
        <v>0</v>
      </c>
      <c r="DK102" s="111">
        <f t="shared" ca="1" si="186"/>
        <v>0</v>
      </c>
      <c r="DL102" s="111">
        <f t="shared" ca="1" si="187"/>
        <v>0</v>
      </c>
      <c r="DM102" s="111">
        <f t="shared" ca="1" si="188"/>
        <v>0</v>
      </c>
      <c r="DN102" s="111">
        <f t="shared" ca="1" si="189"/>
        <v>0</v>
      </c>
      <c r="DO102" s="111">
        <f t="shared" ca="1" si="190"/>
        <v>0</v>
      </c>
      <c r="DP102" s="111">
        <f t="shared" ca="1" si="191"/>
        <v>0</v>
      </c>
      <c r="DQ102" s="111">
        <f t="shared" ca="1" si="192"/>
        <v>0</v>
      </c>
      <c r="DR102" s="111">
        <f t="shared" ca="1" si="193"/>
        <v>0</v>
      </c>
      <c r="DS102" s="102">
        <f t="shared" ca="1" si="194"/>
        <v>0</v>
      </c>
      <c r="DT102" s="113">
        <f t="shared" ca="1" si="148"/>
        <v>45.825000000000003</v>
      </c>
      <c r="DU102" s="114">
        <f t="shared" ca="1" si="149"/>
        <v>45.825000000000003</v>
      </c>
    </row>
    <row r="103" spans="1:125">
      <c r="A103" s="21"/>
      <c r="C103" s="47"/>
      <c r="F103" s="45"/>
      <c r="G103" s="21"/>
      <c r="I103" s="20">
        <v>19</v>
      </c>
      <c r="J103" s="20">
        <v>5</v>
      </c>
      <c r="K103" s="20">
        <v>5</v>
      </c>
      <c r="L103" s="20">
        <v>1</v>
      </c>
      <c r="M103" s="20">
        <v>30</v>
      </c>
      <c r="O103" s="84">
        <v>39753</v>
      </c>
      <c r="P103" s="85">
        <f t="shared" si="142"/>
        <v>0</v>
      </c>
      <c r="Q103" s="85">
        <f t="shared" ca="1" si="143"/>
        <v>0</v>
      </c>
      <c r="R103" s="85">
        <f t="shared" ca="1" si="143"/>
        <v>0</v>
      </c>
      <c r="S103" s="85">
        <f t="shared" ca="1" si="143"/>
        <v>0</v>
      </c>
      <c r="T103" s="85">
        <f t="shared" ca="1" si="143"/>
        <v>36000</v>
      </c>
      <c r="U103" s="85">
        <f t="shared" ca="1" si="143"/>
        <v>18000</v>
      </c>
      <c r="V103" s="85">
        <f t="shared" ca="1" si="143"/>
        <v>18000</v>
      </c>
      <c r="W103" s="86">
        <f t="shared" ca="1" si="157"/>
        <v>0</v>
      </c>
      <c r="X103" s="86">
        <f t="shared" ca="1" si="156"/>
        <v>0</v>
      </c>
      <c r="Y103" s="86">
        <f t="shared" ca="1" si="156"/>
        <v>0</v>
      </c>
      <c r="Z103" s="86">
        <f t="shared" ca="1" si="156"/>
        <v>0</v>
      </c>
      <c r="AA103" s="86">
        <f t="shared" ca="1" si="156"/>
        <v>0</v>
      </c>
      <c r="AB103" s="86">
        <f t="shared" ca="1" si="156"/>
        <v>0</v>
      </c>
      <c r="AC103" s="86">
        <f t="shared" ca="1" si="156"/>
        <v>0</v>
      </c>
      <c r="AD103" s="86">
        <f t="shared" ca="1" si="156"/>
        <v>0</v>
      </c>
      <c r="AE103" s="86">
        <f t="shared" ca="1" si="156"/>
        <v>0</v>
      </c>
      <c r="AF103" s="86">
        <f t="shared" ca="1" si="156"/>
        <v>0</v>
      </c>
      <c r="AG103" s="86">
        <f t="shared" ca="1" si="156"/>
        <v>0</v>
      </c>
      <c r="AH103" s="86">
        <f t="shared" ca="1" si="156"/>
        <v>0</v>
      </c>
      <c r="AI103" s="86">
        <f t="shared" ca="1" si="156"/>
        <v>0</v>
      </c>
      <c r="AJ103" s="86">
        <f t="shared" ca="1" si="156"/>
        <v>0</v>
      </c>
      <c r="AK103" s="86">
        <f t="shared" ca="1" si="156"/>
        <v>0</v>
      </c>
      <c r="AL103" s="86">
        <f t="shared" ca="1" si="156"/>
        <v>0</v>
      </c>
      <c r="AM103" s="86">
        <f t="shared" ca="1" si="156"/>
        <v>0</v>
      </c>
      <c r="AN103" s="86">
        <f t="shared" ca="1" si="156"/>
        <v>0</v>
      </c>
      <c r="AO103" s="86">
        <f t="shared" ca="1" si="156"/>
        <v>0</v>
      </c>
      <c r="AP103" s="86">
        <f t="shared" ca="1" si="156"/>
        <v>0</v>
      </c>
      <c r="AQ103" s="86">
        <f t="shared" ca="1" si="156"/>
        <v>0</v>
      </c>
      <c r="AR103" s="86">
        <f t="shared" ca="1" si="156"/>
        <v>0</v>
      </c>
      <c r="AS103" s="86">
        <f t="shared" ca="1" si="156"/>
        <v>0</v>
      </c>
      <c r="AT103" s="86">
        <f t="shared" ca="1" si="145"/>
        <v>0</v>
      </c>
      <c r="AU103" s="86">
        <f t="shared" ca="1" si="145"/>
        <v>0</v>
      </c>
      <c r="AV103" s="86">
        <f t="shared" ca="1" si="145"/>
        <v>0</v>
      </c>
      <c r="AW103" s="87">
        <f t="shared" ca="1" si="145"/>
        <v>0</v>
      </c>
      <c r="AX103" s="101">
        <f t="shared" ca="1" si="158"/>
        <v>72000</v>
      </c>
      <c r="AY103" s="102">
        <f t="shared" ca="1" si="159"/>
        <v>72000</v>
      </c>
      <c r="BA103" s="84">
        <v>39753</v>
      </c>
      <c r="BB103" s="105">
        <f t="shared" si="146"/>
        <v>0</v>
      </c>
      <c r="BC103" s="105">
        <f t="shared" ca="1" si="160"/>
        <v>0</v>
      </c>
      <c r="BD103" s="105">
        <f t="shared" ca="1" si="195"/>
        <v>0</v>
      </c>
      <c r="BE103" s="105">
        <f t="shared" ca="1" si="195"/>
        <v>0</v>
      </c>
      <c r="BF103" s="105">
        <f t="shared" ca="1" si="195"/>
        <v>47.15</v>
      </c>
      <c r="BG103" s="105">
        <f t="shared" ca="1" si="195"/>
        <v>43.95</v>
      </c>
      <c r="BH103" s="105">
        <f t="shared" ca="1" si="195"/>
        <v>45.05</v>
      </c>
      <c r="BI103" s="105">
        <f t="shared" ca="1" si="195"/>
        <v>0</v>
      </c>
      <c r="BJ103" s="105">
        <f t="shared" ca="1" si="195"/>
        <v>0</v>
      </c>
      <c r="BK103" s="105">
        <f t="shared" ca="1" si="195"/>
        <v>0</v>
      </c>
      <c r="BL103" s="105">
        <f t="shared" ca="1" si="195"/>
        <v>0</v>
      </c>
      <c r="BM103" s="105">
        <f t="shared" ca="1" si="195"/>
        <v>0</v>
      </c>
      <c r="BN103" s="105">
        <f t="shared" ca="1" si="195"/>
        <v>0</v>
      </c>
      <c r="BO103" s="105">
        <f t="shared" ca="1" si="195"/>
        <v>0</v>
      </c>
      <c r="BP103" s="105">
        <f t="shared" ca="1" si="195"/>
        <v>0</v>
      </c>
      <c r="BQ103" s="105">
        <f t="shared" ca="1" si="195"/>
        <v>0</v>
      </c>
      <c r="BR103" s="105">
        <f t="shared" ca="1" si="195"/>
        <v>0</v>
      </c>
      <c r="BS103" s="105">
        <f t="shared" ca="1" si="195"/>
        <v>0</v>
      </c>
      <c r="BT103" s="105">
        <f t="shared" ca="1" si="195"/>
        <v>0</v>
      </c>
      <c r="BU103" s="105">
        <f t="shared" ca="1" si="195"/>
        <v>0</v>
      </c>
      <c r="BV103" s="105">
        <f t="shared" ca="1" si="195"/>
        <v>0</v>
      </c>
      <c r="BW103" s="105">
        <f t="shared" ca="1" si="195"/>
        <v>0</v>
      </c>
      <c r="BX103" s="105">
        <f t="shared" ca="1" si="195"/>
        <v>0</v>
      </c>
      <c r="BY103" s="105">
        <f t="shared" ca="1" si="195"/>
        <v>0</v>
      </c>
      <c r="BZ103" s="105">
        <f t="shared" ca="1" si="195"/>
        <v>0</v>
      </c>
      <c r="CA103" s="105">
        <f t="shared" ca="1" si="195"/>
        <v>0</v>
      </c>
      <c r="CB103" s="105">
        <f t="shared" ca="1" si="195"/>
        <v>0</v>
      </c>
      <c r="CC103" s="105">
        <f t="shared" ca="1" si="195"/>
        <v>0</v>
      </c>
      <c r="CD103" s="105">
        <f t="shared" ca="1" si="195"/>
        <v>0</v>
      </c>
      <c r="CE103" s="105">
        <f t="shared" ca="1" si="195"/>
        <v>0</v>
      </c>
      <c r="CF103" s="105">
        <f t="shared" ca="1" si="195"/>
        <v>0</v>
      </c>
      <c r="CG103" s="105">
        <f t="shared" ca="1" si="195"/>
        <v>0</v>
      </c>
      <c r="CH103" s="105">
        <f t="shared" ca="1" si="195"/>
        <v>0</v>
      </c>
      <c r="CI103" s="105">
        <f t="shared" ca="1" si="195"/>
        <v>0</v>
      </c>
      <c r="CK103" s="84">
        <v>39753</v>
      </c>
      <c r="CL103" s="111">
        <f t="shared" si="161"/>
        <v>0</v>
      </c>
      <c r="CM103" s="111">
        <f t="shared" ca="1" si="162"/>
        <v>0</v>
      </c>
      <c r="CN103" s="111">
        <f t="shared" ca="1" si="163"/>
        <v>0</v>
      </c>
      <c r="CO103" s="111">
        <f t="shared" ca="1" si="164"/>
        <v>0</v>
      </c>
      <c r="CP103" s="111">
        <f t="shared" ca="1" si="165"/>
        <v>1697400</v>
      </c>
      <c r="CQ103" s="111">
        <f t="shared" ca="1" si="166"/>
        <v>791100</v>
      </c>
      <c r="CR103" s="111">
        <f t="shared" ca="1" si="167"/>
        <v>810900</v>
      </c>
      <c r="CS103" s="111">
        <f t="shared" ca="1" si="168"/>
        <v>0</v>
      </c>
      <c r="CT103" s="111">
        <f t="shared" ca="1" si="169"/>
        <v>0</v>
      </c>
      <c r="CU103" s="111">
        <f t="shared" ca="1" si="170"/>
        <v>0</v>
      </c>
      <c r="CV103" s="111">
        <f t="shared" ca="1" si="171"/>
        <v>0</v>
      </c>
      <c r="CW103" s="111">
        <f t="shared" ca="1" si="172"/>
        <v>0</v>
      </c>
      <c r="CX103" s="111">
        <f t="shared" ca="1" si="173"/>
        <v>0</v>
      </c>
      <c r="CY103" s="111">
        <f t="shared" ca="1" si="174"/>
        <v>0</v>
      </c>
      <c r="CZ103" s="111">
        <f t="shared" ca="1" si="175"/>
        <v>0</v>
      </c>
      <c r="DA103" s="111">
        <f t="shared" ca="1" si="176"/>
        <v>0</v>
      </c>
      <c r="DB103" s="111">
        <f t="shared" ca="1" si="177"/>
        <v>0</v>
      </c>
      <c r="DC103" s="111">
        <f t="shared" ca="1" si="178"/>
        <v>0</v>
      </c>
      <c r="DD103" s="111">
        <f t="shared" ca="1" si="179"/>
        <v>0</v>
      </c>
      <c r="DE103" s="111">
        <f t="shared" ca="1" si="180"/>
        <v>0</v>
      </c>
      <c r="DF103" s="111">
        <f t="shared" ca="1" si="181"/>
        <v>0</v>
      </c>
      <c r="DG103" s="111">
        <f t="shared" ca="1" si="182"/>
        <v>0</v>
      </c>
      <c r="DH103" s="111">
        <f t="shared" ca="1" si="183"/>
        <v>0</v>
      </c>
      <c r="DI103" s="111">
        <f t="shared" ca="1" si="184"/>
        <v>0</v>
      </c>
      <c r="DJ103" s="111">
        <f t="shared" ca="1" si="185"/>
        <v>0</v>
      </c>
      <c r="DK103" s="111">
        <f t="shared" ca="1" si="186"/>
        <v>0</v>
      </c>
      <c r="DL103" s="111">
        <f t="shared" ca="1" si="187"/>
        <v>0</v>
      </c>
      <c r="DM103" s="111">
        <f t="shared" ca="1" si="188"/>
        <v>0</v>
      </c>
      <c r="DN103" s="111">
        <f t="shared" ca="1" si="189"/>
        <v>0</v>
      </c>
      <c r="DO103" s="111">
        <f t="shared" ca="1" si="190"/>
        <v>0</v>
      </c>
      <c r="DP103" s="111">
        <f t="shared" ca="1" si="191"/>
        <v>0</v>
      </c>
      <c r="DQ103" s="111">
        <f t="shared" ca="1" si="192"/>
        <v>0</v>
      </c>
      <c r="DR103" s="111">
        <f t="shared" ca="1" si="193"/>
        <v>0</v>
      </c>
      <c r="DS103" s="102">
        <f t="shared" ca="1" si="194"/>
        <v>0</v>
      </c>
      <c r="DT103" s="113">
        <f t="shared" ca="1" si="148"/>
        <v>45.825000000000003</v>
      </c>
      <c r="DU103" s="114">
        <f t="shared" ca="1" si="149"/>
        <v>45.825000000000003</v>
      </c>
    </row>
    <row r="104" spans="1:125">
      <c r="A104" s="21"/>
      <c r="C104" s="47"/>
      <c r="F104" s="45"/>
      <c r="G104" s="21"/>
      <c r="I104" s="20">
        <v>22</v>
      </c>
      <c r="J104" s="20">
        <v>4</v>
      </c>
      <c r="K104" s="20">
        <v>4</v>
      </c>
      <c r="L104" s="20">
        <v>1</v>
      </c>
      <c r="M104" s="20">
        <v>31</v>
      </c>
      <c r="O104" s="84">
        <v>39783</v>
      </c>
      <c r="P104" s="85">
        <f t="shared" si="142"/>
        <v>0</v>
      </c>
      <c r="Q104" s="85">
        <f t="shared" ca="1" si="143"/>
        <v>0</v>
      </c>
      <c r="R104" s="85">
        <f t="shared" ca="1" si="143"/>
        <v>0</v>
      </c>
      <c r="S104" s="85">
        <f t="shared" ca="1" si="143"/>
        <v>0</v>
      </c>
      <c r="T104" s="85">
        <f t="shared" ca="1" si="143"/>
        <v>37200</v>
      </c>
      <c r="U104" s="85">
        <f t="shared" ca="1" si="143"/>
        <v>18600</v>
      </c>
      <c r="V104" s="85">
        <f t="shared" ca="1" si="143"/>
        <v>18600</v>
      </c>
      <c r="W104" s="86">
        <f t="shared" ca="1" si="157"/>
        <v>0</v>
      </c>
      <c r="X104" s="86">
        <f t="shared" ca="1" si="156"/>
        <v>0</v>
      </c>
      <c r="Y104" s="86">
        <f t="shared" ca="1" si="156"/>
        <v>0</v>
      </c>
      <c r="Z104" s="86">
        <f t="shared" ca="1" si="156"/>
        <v>0</v>
      </c>
      <c r="AA104" s="86">
        <f t="shared" ca="1" si="156"/>
        <v>0</v>
      </c>
      <c r="AB104" s="86">
        <f t="shared" ca="1" si="156"/>
        <v>0</v>
      </c>
      <c r="AC104" s="86">
        <f t="shared" ca="1" si="156"/>
        <v>0</v>
      </c>
      <c r="AD104" s="86">
        <f t="shared" ca="1" si="156"/>
        <v>0</v>
      </c>
      <c r="AE104" s="86">
        <f t="shared" ca="1" si="156"/>
        <v>0</v>
      </c>
      <c r="AF104" s="86">
        <f t="shared" ca="1" si="156"/>
        <v>0</v>
      </c>
      <c r="AG104" s="86">
        <f t="shared" ca="1" si="156"/>
        <v>0</v>
      </c>
      <c r="AH104" s="86">
        <f t="shared" ca="1" si="156"/>
        <v>0</v>
      </c>
      <c r="AI104" s="86">
        <f t="shared" ca="1" si="156"/>
        <v>0</v>
      </c>
      <c r="AJ104" s="86">
        <f t="shared" ca="1" si="156"/>
        <v>0</v>
      </c>
      <c r="AK104" s="86">
        <f t="shared" ca="1" si="156"/>
        <v>0</v>
      </c>
      <c r="AL104" s="86">
        <f t="shared" ca="1" si="156"/>
        <v>0</v>
      </c>
      <c r="AM104" s="86">
        <f t="shared" ca="1" si="156"/>
        <v>0</v>
      </c>
      <c r="AN104" s="86">
        <f t="shared" ca="1" si="156"/>
        <v>0</v>
      </c>
      <c r="AO104" s="86">
        <f t="shared" ca="1" si="156"/>
        <v>0</v>
      </c>
      <c r="AP104" s="86">
        <f t="shared" ca="1" si="156"/>
        <v>0</v>
      </c>
      <c r="AQ104" s="86">
        <f t="shared" ca="1" si="156"/>
        <v>0</v>
      </c>
      <c r="AR104" s="86">
        <f t="shared" ca="1" si="156"/>
        <v>0</v>
      </c>
      <c r="AS104" s="86">
        <f t="shared" ca="1" si="156"/>
        <v>0</v>
      </c>
      <c r="AT104" s="86">
        <f t="shared" ca="1" si="145"/>
        <v>0</v>
      </c>
      <c r="AU104" s="86">
        <f t="shared" ca="1" si="145"/>
        <v>0</v>
      </c>
      <c r="AV104" s="86">
        <f t="shared" ca="1" si="145"/>
        <v>0</v>
      </c>
      <c r="AW104" s="87">
        <f t="shared" ca="1" si="145"/>
        <v>0</v>
      </c>
      <c r="AX104" s="101">
        <f t="shared" ca="1" si="158"/>
        <v>74400</v>
      </c>
      <c r="AY104" s="102">
        <f t="shared" ca="1" si="159"/>
        <v>74400</v>
      </c>
      <c r="BA104" s="84">
        <v>39783</v>
      </c>
      <c r="BB104" s="105">
        <f t="shared" si="146"/>
        <v>0</v>
      </c>
      <c r="BC104" s="105">
        <f t="shared" ca="1" si="160"/>
        <v>0</v>
      </c>
      <c r="BD104" s="105">
        <f t="shared" ca="1" si="195"/>
        <v>0</v>
      </c>
      <c r="BE104" s="105">
        <f t="shared" ca="1" si="195"/>
        <v>0</v>
      </c>
      <c r="BF104" s="105">
        <f t="shared" ca="1" si="195"/>
        <v>47.15</v>
      </c>
      <c r="BG104" s="105">
        <f t="shared" ca="1" si="195"/>
        <v>43.95</v>
      </c>
      <c r="BH104" s="105">
        <f t="shared" ca="1" si="195"/>
        <v>45.05</v>
      </c>
      <c r="BI104" s="105">
        <f t="shared" ca="1" si="195"/>
        <v>0</v>
      </c>
      <c r="BJ104" s="105">
        <f t="shared" ca="1" si="195"/>
        <v>0</v>
      </c>
      <c r="BK104" s="105">
        <f t="shared" ca="1" si="195"/>
        <v>0</v>
      </c>
      <c r="BL104" s="105">
        <f t="shared" ca="1" si="195"/>
        <v>0</v>
      </c>
      <c r="BM104" s="105">
        <f t="shared" ca="1" si="195"/>
        <v>0</v>
      </c>
      <c r="BN104" s="105">
        <f t="shared" ca="1" si="195"/>
        <v>0</v>
      </c>
      <c r="BO104" s="105">
        <f t="shared" ca="1" si="195"/>
        <v>0</v>
      </c>
      <c r="BP104" s="105">
        <f t="shared" ca="1" si="195"/>
        <v>0</v>
      </c>
      <c r="BQ104" s="105">
        <f t="shared" ca="1" si="195"/>
        <v>0</v>
      </c>
      <c r="BR104" s="105">
        <f t="shared" ca="1" si="195"/>
        <v>0</v>
      </c>
      <c r="BS104" s="105">
        <f t="shared" ca="1" si="195"/>
        <v>0</v>
      </c>
      <c r="BT104" s="105">
        <f t="shared" ca="1" si="195"/>
        <v>0</v>
      </c>
      <c r="BU104" s="105">
        <f t="shared" ca="1" si="195"/>
        <v>0</v>
      </c>
      <c r="BV104" s="105">
        <f t="shared" ca="1" si="195"/>
        <v>0</v>
      </c>
      <c r="BW104" s="105">
        <f t="shared" ca="1" si="195"/>
        <v>0</v>
      </c>
      <c r="BX104" s="105">
        <f t="shared" ca="1" si="195"/>
        <v>0</v>
      </c>
      <c r="BY104" s="105">
        <f t="shared" ca="1" si="195"/>
        <v>0</v>
      </c>
      <c r="BZ104" s="105">
        <f t="shared" ca="1" si="195"/>
        <v>0</v>
      </c>
      <c r="CA104" s="105">
        <f t="shared" ca="1" si="195"/>
        <v>0</v>
      </c>
      <c r="CB104" s="105">
        <f t="shared" ca="1" si="195"/>
        <v>0</v>
      </c>
      <c r="CC104" s="105">
        <f t="shared" ca="1" si="195"/>
        <v>0</v>
      </c>
      <c r="CD104" s="105">
        <f t="shared" ca="1" si="195"/>
        <v>0</v>
      </c>
      <c r="CE104" s="105">
        <f t="shared" ca="1" si="195"/>
        <v>0</v>
      </c>
      <c r="CF104" s="105">
        <f t="shared" ca="1" si="195"/>
        <v>0</v>
      </c>
      <c r="CG104" s="105">
        <f t="shared" ca="1" si="195"/>
        <v>0</v>
      </c>
      <c r="CH104" s="105">
        <f t="shared" ca="1" si="195"/>
        <v>0</v>
      </c>
      <c r="CI104" s="105">
        <f t="shared" ca="1" si="195"/>
        <v>0</v>
      </c>
      <c r="CK104" s="84">
        <v>39783</v>
      </c>
      <c r="CL104" s="111">
        <f t="shared" si="161"/>
        <v>0</v>
      </c>
      <c r="CM104" s="111">
        <f t="shared" ca="1" si="162"/>
        <v>0</v>
      </c>
      <c r="CN104" s="111">
        <f t="shared" ca="1" si="163"/>
        <v>0</v>
      </c>
      <c r="CO104" s="111">
        <f t="shared" ca="1" si="164"/>
        <v>0</v>
      </c>
      <c r="CP104" s="111">
        <f t="shared" ca="1" si="165"/>
        <v>1753980</v>
      </c>
      <c r="CQ104" s="111">
        <f t="shared" ca="1" si="166"/>
        <v>817470</v>
      </c>
      <c r="CR104" s="111">
        <f t="shared" ca="1" si="167"/>
        <v>837930</v>
      </c>
      <c r="CS104" s="111">
        <f t="shared" ca="1" si="168"/>
        <v>0</v>
      </c>
      <c r="CT104" s="111">
        <f t="shared" ca="1" si="169"/>
        <v>0</v>
      </c>
      <c r="CU104" s="111">
        <f t="shared" ca="1" si="170"/>
        <v>0</v>
      </c>
      <c r="CV104" s="111">
        <f t="shared" ca="1" si="171"/>
        <v>0</v>
      </c>
      <c r="CW104" s="111">
        <f t="shared" ca="1" si="172"/>
        <v>0</v>
      </c>
      <c r="CX104" s="111">
        <f t="shared" ca="1" si="173"/>
        <v>0</v>
      </c>
      <c r="CY104" s="111">
        <f t="shared" ca="1" si="174"/>
        <v>0</v>
      </c>
      <c r="CZ104" s="111">
        <f t="shared" ca="1" si="175"/>
        <v>0</v>
      </c>
      <c r="DA104" s="111">
        <f t="shared" ca="1" si="176"/>
        <v>0</v>
      </c>
      <c r="DB104" s="111">
        <f t="shared" ca="1" si="177"/>
        <v>0</v>
      </c>
      <c r="DC104" s="111">
        <f t="shared" ca="1" si="178"/>
        <v>0</v>
      </c>
      <c r="DD104" s="111">
        <f t="shared" ca="1" si="179"/>
        <v>0</v>
      </c>
      <c r="DE104" s="111">
        <f t="shared" ca="1" si="180"/>
        <v>0</v>
      </c>
      <c r="DF104" s="111">
        <f t="shared" ca="1" si="181"/>
        <v>0</v>
      </c>
      <c r="DG104" s="111">
        <f t="shared" ca="1" si="182"/>
        <v>0</v>
      </c>
      <c r="DH104" s="111">
        <f t="shared" ca="1" si="183"/>
        <v>0</v>
      </c>
      <c r="DI104" s="111">
        <f t="shared" ca="1" si="184"/>
        <v>0</v>
      </c>
      <c r="DJ104" s="111">
        <f t="shared" ca="1" si="185"/>
        <v>0</v>
      </c>
      <c r="DK104" s="111">
        <f t="shared" ca="1" si="186"/>
        <v>0</v>
      </c>
      <c r="DL104" s="111">
        <f t="shared" ca="1" si="187"/>
        <v>0</v>
      </c>
      <c r="DM104" s="111">
        <f t="shared" ca="1" si="188"/>
        <v>0</v>
      </c>
      <c r="DN104" s="111">
        <f t="shared" ca="1" si="189"/>
        <v>0</v>
      </c>
      <c r="DO104" s="111">
        <f t="shared" ca="1" si="190"/>
        <v>0</v>
      </c>
      <c r="DP104" s="111">
        <f t="shared" ca="1" si="191"/>
        <v>0</v>
      </c>
      <c r="DQ104" s="111">
        <f t="shared" ca="1" si="192"/>
        <v>0</v>
      </c>
      <c r="DR104" s="111">
        <f t="shared" ca="1" si="193"/>
        <v>0</v>
      </c>
      <c r="DS104" s="102">
        <f t="shared" ca="1" si="194"/>
        <v>0</v>
      </c>
      <c r="DT104" s="113">
        <f t="shared" ca="1" si="148"/>
        <v>45.825000000000003</v>
      </c>
      <c r="DU104" s="114">
        <f t="shared" ca="1" si="149"/>
        <v>45.825000000000003</v>
      </c>
    </row>
    <row r="105" spans="1:125">
      <c r="A105" s="21"/>
      <c r="C105" s="47"/>
      <c r="F105" s="45"/>
      <c r="G105" s="21"/>
      <c r="I105" s="20">
        <v>21</v>
      </c>
      <c r="J105" s="20">
        <v>5</v>
      </c>
      <c r="K105" s="20">
        <v>4</v>
      </c>
      <c r="L105" s="20">
        <v>1</v>
      </c>
      <c r="M105" s="20">
        <v>31</v>
      </c>
      <c r="O105" s="84">
        <v>39814</v>
      </c>
      <c r="P105" s="85">
        <f t="shared" si="142"/>
        <v>0</v>
      </c>
      <c r="Q105" s="85">
        <f t="shared" ca="1" si="143"/>
        <v>0</v>
      </c>
      <c r="R105" s="85">
        <f t="shared" ca="1" si="143"/>
        <v>0</v>
      </c>
      <c r="S105" s="85">
        <f t="shared" ca="1" si="143"/>
        <v>0</v>
      </c>
      <c r="T105" s="85">
        <f t="shared" ca="1" si="143"/>
        <v>37200</v>
      </c>
      <c r="U105" s="85">
        <f t="shared" ca="1" si="143"/>
        <v>18600</v>
      </c>
      <c r="V105" s="85">
        <f t="shared" ca="1" si="143"/>
        <v>18600</v>
      </c>
      <c r="W105" s="86">
        <f t="shared" ca="1" si="157"/>
        <v>0</v>
      </c>
      <c r="X105" s="86">
        <f t="shared" ca="1" si="156"/>
        <v>0</v>
      </c>
      <c r="Y105" s="86">
        <f t="shared" ca="1" si="156"/>
        <v>0</v>
      </c>
      <c r="Z105" s="86">
        <f t="shared" ca="1" si="156"/>
        <v>0</v>
      </c>
      <c r="AA105" s="86">
        <f t="shared" ca="1" si="156"/>
        <v>0</v>
      </c>
      <c r="AB105" s="86">
        <f t="shared" ca="1" si="156"/>
        <v>0</v>
      </c>
      <c r="AC105" s="86">
        <f t="shared" ca="1" si="156"/>
        <v>0</v>
      </c>
      <c r="AD105" s="86">
        <f t="shared" ca="1" si="156"/>
        <v>0</v>
      </c>
      <c r="AE105" s="86">
        <f t="shared" ca="1" si="156"/>
        <v>0</v>
      </c>
      <c r="AF105" s="86">
        <f t="shared" ca="1" si="156"/>
        <v>0</v>
      </c>
      <c r="AG105" s="86">
        <f t="shared" ca="1" si="156"/>
        <v>0</v>
      </c>
      <c r="AH105" s="86">
        <f t="shared" ca="1" si="156"/>
        <v>0</v>
      </c>
      <c r="AI105" s="86">
        <f t="shared" ca="1" si="156"/>
        <v>0</v>
      </c>
      <c r="AJ105" s="86">
        <f t="shared" ca="1" si="156"/>
        <v>0</v>
      </c>
      <c r="AK105" s="86">
        <f t="shared" ca="1" si="156"/>
        <v>0</v>
      </c>
      <c r="AL105" s="86">
        <f t="shared" ca="1" si="156"/>
        <v>0</v>
      </c>
      <c r="AM105" s="86">
        <f t="shared" ca="1" si="156"/>
        <v>0</v>
      </c>
      <c r="AN105" s="86">
        <f t="shared" ca="1" si="156"/>
        <v>0</v>
      </c>
      <c r="AO105" s="86">
        <f t="shared" ca="1" si="156"/>
        <v>0</v>
      </c>
      <c r="AP105" s="86">
        <f t="shared" ca="1" si="156"/>
        <v>0</v>
      </c>
      <c r="AQ105" s="86">
        <f t="shared" ca="1" si="156"/>
        <v>0</v>
      </c>
      <c r="AR105" s="86">
        <f t="shared" ca="1" si="156"/>
        <v>0</v>
      </c>
      <c r="AS105" s="86">
        <f t="shared" ca="1" si="156"/>
        <v>0</v>
      </c>
      <c r="AT105" s="86">
        <f t="shared" ca="1" si="145"/>
        <v>0</v>
      </c>
      <c r="AU105" s="86">
        <f t="shared" ca="1" si="145"/>
        <v>0</v>
      </c>
      <c r="AV105" s="86">
        <f t="shared" ca="1" si="145"/>
        <v>0</v>
      </c>
      <c r="AW105" s="87">
        <f t="shared" ca="1" si="145"/>
        <v>0</v>
      </c>
      <c r="AX105" s="101">
        <f t="shared" ca="1" si="158"/>
        <v>74400</v>
      </c>
      <c r="AY105" s="102">
        <f t="shared" ca="1" si="159"/>
        <v>74400</v>
      </c>
      <c r="BA105" s="84">
        <v>39814</v>
      </c>
      <c r="BB105" s="105">
        <f t="shared" si="146"/>
        <v>0</v>
      </c>
      <c r="BC105" s="105">
        <f t="shared" ca="1" si="160"/>
        <v>0</v>
      </c>
      <c r="BD105" s="105">
        <f t="shared" ca="1" si="195"/>
        <v>0</v>
      </c>
      <c r="BE105" s="105">
        <f t="shared" ca="1" si="195"/>
        <v>0</v>
      </c>
      <c r="BF105" s="105">
        <f t="shared" ca="1" si="195"/>
        <v>47.15</v>
      </c>
      <c r="BG105" s="105">
        <f t="shared" ca="1" si="195"/>
        <v>43.95</v>
      </c>
      <c r="BH105" s="105">
        <f t="shared" ca="1" si="195"/>
        <v>45.05</v>
      </c>
      <c r="BI105" s="105">
        <f t="shared" ca="1" si="195"/>
        <v>0</v>
      </c>
      <c r="BJ105" s="105">
        <f t="shared" ca="1" si="195"/>
        <v>0</v>
      </c>
      <c r="BK105" s="105">
        <f t="shared" ca="1" si="195"/>
        <v>0</v>
      </c>
      <c r="BL105" s="105">
        <f t="shared" ca="1" si="195"/>
        <v>0</v>
      </c>
      <c r="BM105" s="105">
        <f t="shared" ca="1" si="195"/>
        <v>0</v>
      </c>
      <c r="BN105" s="105">
        <f t="shared" ca="1" si="195"/>
        <v>0</v>
      </c>
      <c r="BO105" s="105">
        <f t="shared" ca="1" si="195"/>
        <v>0</v>
      </c>
      <c r="BP105" s="105">
        <f t="shared" ca="1" si="195"/>
        <v>0</v>
      </c>
      <c r="BQ105" s="105">
        <f t="shared" ca="1" si="195"/>
        <v>0</v>
      </c>
      <c r="BR105" s="105">
        <f t="shared" ca="1" si="195"/>
        <v>0</v>
      </c>
      <c r="BS105" s="105">
        <f t="shared" ca="1" si="195"/>
        <v>0</v>
      </c>
      <c r="BT105" s="105">
        <f t="shared" ca="1" si="195"/>
        <v>0</v>
      </c>
      <c r="BU105" s="105">
        <f t="shared" ca="1" si="195"/>
        <v>0</v>
      </c>
      <c r="BV105" s="105">
        <f t="shared" ca="1" si="195"/>
        <v>0</v>
      </c>
      <c r="BW105" s="105">
        <f t="shared" ca="1" si="195"/>
        <v>0</v>
      </c>
      <c r="BX105" s="105">
        <f t="shared" ca="1" si="195"/>
        <v>0</v>
      </c>
      <c r="BY105" s="105">
        <f t="shared" ca="1" si="195"/>
        <v>0</v>
      </c>
      <c r="BZ105" s="105">
        <f t="shared" ca="1" si="195"/>
        <v>0</v>
      </c>
      <c r="CA105" s="105">
        <f t="shared" ca="1" si="195"/>
        <v>0</v>
      </c>
      <c r="CB105" s="105">
        <f t="shared" ca="1" si="195"/>
        <v>0</v>
      </c>
      <c r="CC105" s="105">
        <f t="shared" ca="1" si="195"/>
        <v>0</v>
      </c>
      <c r="CD105" s="105">
        <f t="shared" ca="1" si="195"/>
        <v>0</v>
      </c>
      <c r="CE105" s="105">
        <f t="shared" ca="1" si="195"/>
        <v>0</v>
      </c>
      <c r="CF105" s="105">
        <f t="shared" ca="1" si="195"/>
        <v>0</v>
      </c>
      <c r="CG105" s="105">
        <f t="shared" ca="1" si="195"/>
        <v>0</v>
      </c>
      <c r="CH105" s="105">
        <f t="shared" ca="1" si="195"/>
        <v>0</v>
      </c>
      <c r="CI105" s="105">
        <f t="shared" ca="1" si="195"/>
        <v>0</v>
      </c>
      <c r="CK105" s="84">
        <v>39814</v>
      </c>
      <c r="CL105" s="111">
        <f t="shared" si="161"/>
        <v>0</v>
      </c>
      <c r="CM105" s="111">
        <f t="shared" ca="1" si="162"/>
        <v>0</v>
      </c>
      <c r="CN105" s="111">
        <f t="shared" ca="1" si="163"/>
        <v>0</v>
      </c>
      <c r="CO105" s="111">
        <f t="shared" ca="1" si="164"/>
        <v>0</v>
      </c>
      <c r="CP105" s="111">
        <f t="shared" ca="1" si="165"/>
        <v>1753980</v>
      </c>
      <c r="CQ105" s="111">
        <f t="shared" ca="1" si="166"/>
        <v>817470</v>
      </c>
      <c r="CR105" s="111">
        <f t="shared" ca="1" si="167"/>
        <v>837930</v>
      </c>
      <c r="CS105" s="111">
        <f t="shared" ca="1" si="168"/>
        <v>0</v>
      </c>
      <c r="CT105" s="111">
        <f t="shared" ca="1" si="169"/>
        <v>0</v>
      </c>
      <c r="CU105" s="111">
        <f t="shared" ca="1" si="170"/>
        <v>0</v>
      </c>
      <c r="CV105" s="111">
        <f t="shared" ca="1" si="171"/>
        <v>0</v>
      </c>
      <c r="CW105" s="111">
        <f t="shared" ca="1" si="172"/>
        <v>0</v>
      </c>
      <c r="CX105" s="111">
        <f t="shared" ca="1" si="173"/>
        <v>0</v>
      </c>
      <c r="CY105" s="111">
        <f t="shared" ca="1" si="174"/>
        <v>0</v>
      </c>
      <c r="CZ105" s="111">
        <f t="shared" ca="1" si="175"/>
        <v>0</v>
      </c>
      <c r="DA105" s="111">
        <f t="shared" ca="1" si="176"/>
        <v>0</v>
      </c>
      <c r="DB105" s="111">
        <f t="shared" ca="1" si="177"/>
        <v>0</v>
      </c>
      <c r="DC105" s="111">
        <f t="shared" ca="1" si="178"/>
        <v>0</v>
      </c>
      <c r="DD105" s="111">
        <f t="shared" ca="1" si="179"/>
        <v>0</v>
      </c>
      <c r="DE105" s="111">
        <f t="shared" ca="1" si="180"/>
        <v>0</v>
      </c>
      <c r="DF105" s="111">
        <f t="shared" ca="1" si="181"/>
        <v>0</v>
      </c>
      <c r="DG105" s="111">
        <f t="shared" ca="1" si="182"/>
        <v>0</v>
      </c>
      <c r="DH105" s="111">
        <f t="shared" ca="1" si="183"/>
        <v>0</v>
      </c>
      <c r="DI105" s="111">
        <f t="shared" ca="1" si="184"/>
        <v>0</v>
      </c>
      <c r="DJ105" s="111">
        <f t="shared" ca="1" si="185"/>
        <v>0</v>
      </c>
      <c r="DK105" s="111">
        <f t="shared" ca="1" si="186"/>
        <v>0</v>
      </c>
      <c r="DL105" s="111">
        <f t="shared" ca="1" si="187"/>
        <v>0</v>
      </c>
      <c r="DM105" s="111">
        <f t="shared" ca="1" si="188"/>
        <v>0</v>
      </c>
      <c r="DN105" s="111">
        <f t="shared" ca="1" si="189"/>
        <v>0</v>
      </c>
      <c r="DO105" s="111">
        <f t="shared" ca="1" si="190"/>
        <v>0</v>
      </c>
      <c r="DP105" s="111">
        <f t="shared" ca="1" si="191"/>
        <v>0</v>
      </c>
      <c r="DQ105" s="111">
        <f t="shared" ca="1" si="192"/>
        <v>0</v>
      </c>
      <c r="DR105" s="111">
        <f t="shared" ca="1" si="193"/>
        <v>0</v>
      </c>
      <c r="DS105" s="102">
        <f t="shared" ca="1" si="194"/>
        <v>0</v>
      </c>
      <c r="DT105" s="113">
        <f t="shared" ca="1" si="148"/>
        <v>45.825000000000003</v>
      </c>
      <c r="DU105" s="114">
        <f t="shared" ca="1" si="149"/>
        <v>45.825000000000003</v>
      </c>
    </row>
    <row r="106" spans="1:125">
      <c r="A106" s="21"/>
      <c r="C106" s="47"/>
      <c r="F106" s="45"/>
      <c r="G106" s="21"/>
      <c r="I106" s="20">
        <v>20</v>
      </c>
      <c r="J106" s="20">
        <v>4</v>
      </c>
      <c r="K106" s="20">
        <v>4</v>
      </c>
      <c r="L106" s="20">
        <v>0</v>
      </c>
      <c r="M106" s="20">
        <v>28</v>
      </c>
      <c r="O106" s="84">
        <v>39845</v>
      </c>
      <c r="P106" s="85">
        <f t="shared" si="142"/>
        <v>0</v>
      </c>
      <c r="Q106" s="85">
        <f t="shared" ca="1" si="143"/>
        <v>0</v>
      </c>
      <c r="R106" s="85">
        <f t="shared" ca="1" si="143"/>
        <v>0</v>
      </c>
      <c r="S106" s="85">
        <f t="shared" ca="1" si="143"/>
        <v>0</v>
      </c>
      <c r="T106" s="85">
        <f t="shared" ca="1" si="143"/>
        <v>33600</v>
      </c>
      <c r="U106" s="85">
        <f t="shared" ca="1" si="143"/>
        <v>16800</v>
      </c>
      <c r="V106" s="85">
        <f t="shared" ca="1" si="143"/>
        <v>16800</v>
      </c>
      <c r="W106" s="86">
        <f t="shared" ca="1" si="157"/>
        <v>0</v>
      </c>
      <c r="X106" s="86">
        <f t="shared" ca="1" si="156"/>
        <v>0</v>
      </c>
      <c r="Y106" s="86">
        <f t="shared" ca="1" si="156"/>
        <v>0</v>
      </c>
      <c r="Z106" s="86">
        <f t="shared" ca="1" si="156"/>
        <v>0</v>
      </c>
      <c r="AA106" s="86">
        <f t="shared" ca="1" si="156"/>
        <v>0</v>
      </c>
      <c r="AB106" s="86">
        <f t="shared" ca="1" si="156"/>
        <v>0</v>
      </c>
      <c r="AC106" s="86">
        <f t="shared" ca="1" si="156"/>
        <v>0</v>
      </c>
      <c r="AD106" s="86">
        <f t="shared" ca="1" si="156"/>
        <v>0</v>
      </c>
      <c r="AE106" s="86">
        <f t="shared" ca="1" si="156"/>
        <v>0</v>
      </c>
      <c r="AF106" s="86">
        <f t="shared" ca="1" si="156"/>
        <v>0</v>
      </c>
      <c r="AG106" s="86">
        <f t="shared" ca="1" si="156"/>
        <v>0</v>
      </c>
      <c r="AH106" s="86">
        <f t="shared" ca="1" si="156"/>
        <v>0</v>
      </c>
      <c r="AI106" s="86">
        <f t="shared" ca="1" si="156"/>
        <v>0</v>
      </c>
      <c r="AJ106" s="86">
        <f t="shared" ca="1" si="156"/>
        <v>0</v>
      </c>
      <c r="AK106" s="86">
        <f t="shared" ca="1" si="156"/>
        <v>0</v>
      </c>
      <c r="AL106" s="86">
        <f t="shared" ca="1" si="156"/>
        <v>0</v>
      </c>
      <c r="AM106" s="86">
        <f t="shared" ca="1" si="156"/>
        <v>0</v>
      </c>
      <c r="AN106" s="86">
        <f t="shared" ca="1" si="156"/>
        <v>0</v>
      </c>
      <c r="AO106" s="86">
        <f t="shared" ca="1" si="156"/>
        <v>0</v>
      </c>
      <c r="AP106" s="86">
        <f t="shared" ca="1" si="156"/>
        <v>0</v>
      </c>
      <c r="AQ106" s="86">
        <f t="shared" ca="1" si="156"/>
        <v>0</v>
      </c>
      <c r="AR106" s="86">
        <f t="shared" ca="1" si="156"/>
        <v>0</v>
      </c>
      <c r="AS106" s="86">
        <f t="shared" ca="1" si="156"/>
        <v>0</v>
      </c>
      <c r="AT106" s="86">
        <f t="shared" ca="1" si="145"/>
        <v>0</v>
      </c>
      <c r="AU106" s="86">
        <f t="shared" ca="1" si="145"/>
        <v>0</v>
      </c>
      <c r="AV106" s="86">
        <f t="shared" ca="1" si="145"/>
        <v>0</v>
      </c>
      <c r="AW106" s="87">
        <f t="shared" ca="1" si="145"/>
        <v>0</v>
      </c>
      <c r="AX106" s="101">
        <f t="shared" ca="1" si="158"/>
        <v>67200</v>
      </c>
      <c r="AY106" s="102">
        <f t="shared" ca="1" si="159"/>
        <v>67200</v>
      </c>
      <c r="BA106" s="84">
        <v>39845</v>
      </c>
      <c r="BB106" s="105">
        <f t="shared" si="146"/>
        <v>0</v>
      </c>
      <c r="BC106" s="105">
        <f t="shared" ca="1" si="160"/>
        <v>0</v>
      </c>
      <c r="BD106" s="105">
        <f t="shared" ca="1" si="195"/>
        <v>0</v>
      </c>
      <c r="BE106" s="105">
        <f t="shared" ca="1" si="195"/>
        <v>0</v>
      </c>
      <c r="BF106" s="105">
        <f t="shared" ca="1" si="195"/>
        <v>47.15</v>
      </c>
      <c r="BG106" s="105">
        <f t="shared" ca="1" si="195"/>
        <v>43.95</v>
      </c>
      <c r="BH106" s="105">
        <f t="shared" ca="1" si="195"/>
        <v>45.05</v>
      </c>
      <c r="BI106" s="105">
        <f t="shared" ca="1" si="195"/>
        <v>0</v>
      </c>
      <c r="BJ106" s="105">
        <f t="shared" ca="1" si="195"/>
        <v>0</v>
      </c>
      <c r="BK106" s="105">
        <f t="shared" ca="1" si="195"/>
        <v>0</v>
      </c>
      <c r="BL106" s="105">
        <f t="shared" ca="1" si="195"/>
        <v>0</v>
      </c>
      <c r="BM106" s="105">
        <f t="shared" ca="1" si="195"/>
        <v>0</v>
      </c>
      <c r="BN106" s="105">
        <f t="shared" ca="1" si="195"/>
        <v>0</v>
      </c>
      <c r="BO106" s="105">
        <f t="shared" ca="1" si="195"/>
        <v>0</v>
      </c>
      <c r="BP106" s="105">
        <f t="shared" ca="1" si="195"/>
        <v>0</v>
      </c>
      <c r="BQ106" s="105">
        <f t="shared" ca="1" si="195"/>
        <v>0</v>
      </c>
      <c r="BR106" s="105">
        <f t="shared" ca="1" si="195"/>
        <v>0</v>
      </c>
      <c r="BS106" s="105">
        <f t="shared" ca="1" si="195"/>
        <v>0</v>
      </c>
      <c r="BT106" s="105">
        <f t="shared" ca="1" si="195"/>
        <v>0</v>
      </c>
      <c r="BU106" s="105">
        <f t="shared" ca="1" si="195"/>
        <v>0</v>
      </c>
      <c r="BV106" s="105">
        <f t="shared" ca="1" si="195"/>
        <v>0</v>
      </c>
      <c r="BW106" s="105">
        <f t="shared" ca="1" si="195"/>
        <v>0</v>
      </c>
      <c r="BX106" s="105">
        <f t="shared" ca="1" si="195"/>
        <v>0</v>
      </c>
      <c r="BY106" s="105">
        <f t="shared" ca="1" si="195"/>
        <v>0</v>
      </c>
      <c r="BZ106" s="105">
        <f t="shared" ca="1" si="195"/>
        <v>0</v>
      </c>
      <c r="CA106" s="105">
        <f t="shared" ca="1" si="195"/>
        <v>0</v>
      </c>
      <c r="CB106" s="105">
        <f t="shared" ca="1" si="195"/>
        <v>0</v>
      </c>
      <c r="CC106" s="105">
        <f t="shared" ca="1" si="195"/>
        <v>0</v>
      </c>
      <c r="CD106" s="105">
        <f t="shared" ca="1" si="195"/>
        <v>0</v>
      </c>
      <c r="CE106" s="105">
        <f t="shared" ca="1" si="195"/>
        <v>0</v>
      </c>
      <c r="CF106" s="105">
        <f t="shared" ca="1" si="195"/>
        <v>0</v>
      </c>
      <c r="CG106" s="105">
        <f t="shared" ca="1" si="195"/>
        <v>0</v>
      </c>
      <c r="CH106" s="105">
        <f t="shared" ca="1" si="195"/>
        <v>0</v>
      </c>
      <c r="CI106" s="105">
        <f t="shared" ca="1" si="195"/>
        <v>0</v>
      </c>
      <c r="CK106" s="84">
        <v>39845</v>
      </c>
      <c r="CL106" s="111">
        <f t="shared" si="161"/>
        <v>0</v>
      </c>
      <c r="CM106" s="111">
        <f t="shared" ca="1" si="162"/>
        <v>0</v>
      </c>
      <c r="CN106" s="111">
        <f t="shared" ca="1" si="163"/>
        <v>0</v>
      </c>
      <c r="CO106" s="111">
        <f t="shared" ca="1" si="164"/>
        <v>0</v>
      </c>
      <c r="CP106" s="111">
        <f t="shared" ca="1" si="165"/>
        <v>1584240</v>
      </c>
      <c r="CQ106" s="111">
        <f t="shared" ca="1" si="166"/>
        <v>738360</v>
      </c>
      <c r="CR106" s="111">
        <f t="shared" ca="1" si="167"/>
        <v>756840</v>
      </c>
      <c r="CS106" s="111">
        <f t="shared" ca="1" si="168"/>
        <v>0</v>
      </c>
      <c r="CT106" s="111">
        <f t="shared" ca="1" si="169"/>
        <v>0</v>
      </c>
      <c r="CU106" s="111">
        <f t="shared" ca="1" si="170"/>
        <v>0</v>
      </c>
      <c r="CV106" s="111">
        <f t="shared" ca="1" si="171"/>
        <v>0</v>
      </c>
      <c r="CW106" s="111">
        <f t="shared" ca="1" si="172"/>
        <v>0</v>
      </c>
      <c r="CX106" s="111">
        <f t="shared" ca="1" si="173"/>
        <v>0</v>
      </c>
      <c r="CY106" s="111">
        <f t="shared" ca="1" si="174"/>
        <v>0</v>
      </c>
      <c r="CZ106" s="111">
        <f t="shared" ca="1" si="175"/>
        <v>0</v>
      </c>
      <c r="DA106" s="111">
        <f t="shared" ca="1" si="176"/>
        <v>0</v>
      </c>
      <c r="DB106" s="111">
        <f t="shared" ca="1" si="177"/>
        <v>0</v>
      </c>
      <c r="DC106" s="111">
        <f t="shared" ca="1" si="178"/>
        <v>0</v>
      </c>
      <c r="DD106" s="111">
        <f t="shared" ca="1" si="179"/>
        <v>0</v>
      </c>
      <c r="DE106" s="111">
        <f t="shared" ca="1" si="180"/>
        <v>0</v>
      </c>
      <c r="DF106" s="111">
        <f t="shared" ca="1" si="181"/>
        <v>0</v>
      </c>
      <c r="DG106" s="111">
        <f t="shared" ca="1" si="182"/>
        <v>0</v>
      </c>
      <c r="DH106" s="111">
        <f t="shared" ca="1" si="183"/>
        <v>0</v>
      </c>
      <c r="DI106" s="111">
        <f t="shared" ca="1" si="184"/>
        <v>0</v>
      </c>
      <c r="DJ106" s="111">
        <f t="shared" ca="1" si="185"/>
        <v>0</v>
      </c>
      <c r="DK106" s="111">
        <f t="shared" ca="1" si="186"/>
        <v>0</v>
      </c>
      <c r="DL106" s="111">
        <f t="shared" ca="1" si="187"/>
        <v>0</v>
      </c>
      <c r="DM106" s="111">
        <f t="shared" ca="1" si="188"/>
        <v>0</v>
      </c>
      <c r="DN106" s="111">
        <f t="shared" ca="1" si="189"/>
        <v>0</v>
      </c>
      <c r="DO106" s="111">
        <f t="shared" ca="1" si="190"/>
        <v>0</v>
      </c>
      <c r="DP106" s="111">
        <f t="shared" ca="1" si="191"/>
        <v>0</v>
      </c>
      <c r="DQ106" s="111">
        <f t="shared" ca="1" si="192"/>
        <v>0</v>
      </c>
      <c r="DR106" s="111">
        <f t="shared" ca="1" si="193"/>
        <v>0</v>
      </c>
      <c r="DS106" s="102">
        <f t="shared" ca="1" si="194"/>
        <v>0</v>
      </c>
      <c r="DT106" s="113">
        <f t="shared" ca="1" si="148"/>
        <v>45.825000000000003</v>
      </c>
      <c r="DU106" s="114">
        <f t="shared" ca="1" si="149"/>
        <v>45.825000000000003</v>
      </c>
    </row>
    <row r="107" spans="1:125">
      <c r="A107" s="21"/>
      <c r="C107" s="47"/>
      <c r="F107" s="45"/>
      <c r="G107" s="21"/>
      <c r="I107" s="20">
        <v>22</v>
      </c>
      <c r="J107" s="20">
        <v>4</v>
      </c>
      <c r="K107" s="20">
        <v>5</v>
      </c>
      <c r="L107" s="20">
        <v>0</v>
      </c>
      <c r="M107" s="20">
        <v>31</v>
      </c>
      <c r="O107" s="84">
        <v>39873</v>
      </c>
      <c r="P107" s="85">
        <f t="shared" si="142"/>
        <v>0</v>
      </c>
      <c r="Q107" s="85">
        <f t="shared" ca="1" si="143"/>
        <v>0</v>
      </c>
      <c r="R107" s="85">
        <f t="shared" ca="1" si="143"/>
        <v>0</v>
      </c>
      <c r="S107" s="85">
        <f t="shared" ca="1" si="143"/>
        <v>0</v>
      </c>
      <c r="T107" s="85">
        <f t="shared" ca="1" si="143"/>
        <v>37200</v>
      </c>
      <c r="U107" s="85">
        <f t="shared" ca="1" si="143"/>
        <v>18600</v>
      </c>
      <c r="V107" s="85">
        <f t="shared" ca="1" si="143"/>
        <v>18600</v>
      </c>
      <c r="W107" s="86">
        <f t="shared" ca="1" si="157"/>
        <v>0</v>
      </c>
      <c r="X107" s="86">
        <f t="shared" ca="1" si="156"/>
        <v>0</v>
      </c>
      <c r="Y107" s="86">
        <f t="shared" ca="1" si="156"/>
        <v>0</v>
      </c>
      <c r="Z107" s="86">
        <f t="shared" ca="1" si="156"/>
        <v>0</v>
      </c>
      <c r="AA107" s="86">
        <f t="shared" ca="1" si="156"/>
        <v>0</v>
      </c>
      <c r="AB107" s="86">
        <f t="shared" ca="1" si="156"/>
        <v>0</v>
      </c>
      <c r="AC107" s="86">
        <f t="shared" ca="1" si="156"/>
        <v>0</v>
      </c>
      <c r="AD107" s="86">
        <f t="shared" ca="1" si="156"/>
        <v>0</v>
      </c>
      <c r="AE107" s="86">
        <f t="shared" ca="1" si="156"/>
        <v>0</v>
      </c>
      <c r="AF107" s="86">
        <f t="shared" ca="1" si="156"/>
        <v>0</v>
      </c>
      <c r="AG107" s="86">
        <f t="shared" ca="1" si="156"/>
        <v>0</v>
      </c>
      <c r="AH107" s="86">
        <f t="shared" ca="1" si="156"/>
        <v>0</v>
      </c>
      <c r="AI107" s="86">
        <f t="shared" ca="1" si="156"/>
        <v>0</v>
      </c>
      <c r="AJ107" s="86">
        <f t="shared" ca="1" si="156"/>
        <v>0</v>
      </c>
      <c r="AK107" s="86">
        <f t="shared" ca="1" si="156"/>
        <v>0</v>
      </c>
      <c r="AL107" s="86">
        <f t="shared" ca="1" si="156"/>
        <v>0</v>
      </c>
      <c r="AM107" s="86">
        <f t="shared" ca="1" si="156"/>
        <v>0</v>
      </c>
      <c r="AN107" s="86">
        <f t="shared" ca="1" si="156"/>
        <v>0</v>
      </c>
      <c r="AO107" s="86">
        <f t="shared" ca="1" si="156"/>
        <v>0</v>
      </c>
      <c r="AP107" s="86">
        <f t="shared" ca="1" si="156"/>
        <v>0</v>
      </c>
      <c r="AQ107" s="86">
        <f t="shared" ca="1" si="156"/>
        <v>0</v>
      </c>
      <c r="AR107" s="86">
        <f t="shared" ca="1" si="156"/>
        <v>0</v>
      </c>
      <c r="AS107" s="86">
        <f t="shared" ca="1" si="156"/>
        <v>0</v>
      </c>
      <c r="AT107" s="86">
        <f t="shared" ca="1" si="145"/>
        <v>0</v>
      </c>
      <c r="AU107" s="86">
        <f t="shared" ca="1" si="145"/>
        <v>0</v>
      </c>
      <c r="AV107" s="86">
        <f t="shared" ca="1" si="145"/>
        <v>0</v>
      </c>
      <c r="AW107" s="87">
        <f t="shared" ca="1" si="145"/>
        <v>0</v>
      </c>
      <c r="AX107" s="101">
        <f t="shared" ca="1" si="158"/>
        <v>74400</v>
      </c>
      <c r="AY107" s="102">
        <f t="shared" ca="1" si="159"/>
        <v>74400</v>
      </c>
      <c r="BA107" s="84">
        <v>39873</v>
      </c>
      <c r="BB107" s="105">
        <f t="shared" si="146"/>
        <v>0</v>
      </c>
      <c r="BC107" s="105">
        <f t="shared" ca="1" si="160"/>
        <v>0</v>
      </c>
      <c r="BD107" s="105">
        <f t="shared" ca="1" si="195"/>
        <v>0</v>
      </c>
      <c r="BE107" s="105">
        <f t="shared" ca="1" si="195"/>
        <v>0</v>
      </c>
      <c r="BF107" s="105">
        <f t="shared" ca="1" si="195"/>
        <v>47.15</v>
      </c>
      <c r="BG107" s="105">
        <f t="shared" ca="1" si="195"/>
        <v>43.95</v>
      </c>
      <c r="BH107" s="105">
        <f t="shared" ca="1" si="195"/>
        <v>45.05</v>
      </c>
      <c r="BI107" s="105">
        <f t="shared" ca="1" si="195"/>
        <v>0</v>
      </c>
      <c r="BJ107" s="105">
        <f t="shared" ca="1" si="195"/>
        <v>0</v>
      </c>
      <c r="BK107" s="105">
        <f t="shared" ca="1" si="195"/>
        <v>0</v>
      </c>
      <c r="BL107" s="105">
        <f t="shared" ca="1" si="195"/>
        <v>0</v>
      </c>
      <c r="BM107" s="105">
        <f t="shared" ca="1" si="195"/>
        <v>0</v>
      </c>
      <c r="BN107" s="105">
        <f t="shared" ca="1" si="195"/>
        <v>0</v>
      </c>
      <c r="BO107" s="105">
        <f t="shared" ca="1" si="195"/>
        <v>0</v>
      </c>
      <c r="BP107" s="105">
        <f t="shared" ca="1" si="195"/>
        <v>0</v>
      </c>
      <c r="BQ107" s="105">
        <f t="shared" ca="1" si="195"/>
        <v>0</v>
      </c>
      <c r="BR107" s="105">
        <f t="shared" ca="1" si="195"/>
        <v>0</v>
      </c>
      <c r="BS107" s="105">
        <f t="shared" ca="1" si="195"/>
        <v>0</v>
      </c>
      <c r="BT107" s="105">
        <f t="shared" ca="1" si="195"/>
        <v>0</v>
      </c>
      <c r="BU107" s="105">
        <f t="shared" ca="1" si="195"/>
        <v>0</v>
      </c>
      <c r="BV107" s="105">
        <f t="shared" ca="1" si="195"/>
        <v>0</v>
      </c>
      <c r="BW107" s="105">
        <f t="shared" ca="1" si="195"/>
        <v>0</v>
      </c>
      <c r="BX107" s="105">
        <f t="shared" ca="1" si="195"/>
        <v>0</v>
      </c>
      <c r="BY107" s="105">
        <f t="shared" ca="1" si="195"/>
        <v>0</v>
      </c>
      <c r="BZ107" s="105">
        <f t="shared" ca="1" si="195"/>
        <v>0</v>
      </c>
      <c r="CA107" s="105">
        <f t="shared" ca="1" si="195"/>
        <v>0</v>
      </c>
      <c r="CB107" s="105">
        <f t="shared" ca="1" si="195"/>
        <v>0</v>
      </c>
      <c r="CC107" s="105">
        <f t="shared" ca="1" si="195"/>
        <v>0</v>
      </c>
      <c r="CD107" s="105">
        <f t="shared" ca="1" si="195"/>
        <v>0</v>
      </c>
      <c r="CE107" s="105">
        <f t="shared" ca="1" si="195"/>
        <v>0</v>
      </c>
      <c r="CF107" s="105">
        <f t="shared" ca="1" si="195"/>
        <v>0</v>
      </c>
      <c r="CG107" s="105">
        <f t="shared" ca="1" si="195"/>
        <v>0</v>
      </c>
      <c r="CH107" s="105">
        <f t="shared" ca="1" si="195"/>
        <v>0</v>
      </c>
      <c r="CI107" s="105">
        <f t="shared" ca="1" si="195"/>
        <v>0</v>
      </c>
      <c r="CK107" s="84">
        <v>39873</v>
      </c>
      <c r="CL107" s="111">
        <f t="shared" si="161"/>
        <v>0</v>
      </c>
      <c r="CM107" s="111">
        <f t="shared" ca="1" si="162"/>
        <v>0</v>
      </c>
      <c r="CN107" s="111">
        <f t="shared" ca="1" si="163"/>
        <v>0</v>
      </c>
      <c r="CO107" s="111">
        <f t="shared" ca="1" si="164"/>
        <v>0</v>
      </c>
      <c r="CP107" s="111">
        <f t="shared" ca="1" si="165"/>
        <v>1753980</v>
      </c>
      <c r="CQ107" s="111">
        <f t="shared" ca="1" si="166"/>
        <v>817470</v>
      </c>
      <c r="CR107" s="111">
        <f t="shared" ca="1" si="167"/>
        <v>837930</v>
      </c>
      <c r="CS107" s="111">
        <f t="shared" ca="1" si="168"/>
        <v>0</v>
      </c>
      <c r="CT107" s="111">
        <f t="shared" ca="1" si="169"/>
        <v>0</v>
      </c>
      <c r="CU107" s="111">
        <f t="shared" ca="1" si="170"/>
        <v>0</v>
      </c>
      <c r="CV107" s="111">
        <f t="shared" ca="1" si="171"/>
        <v>0</v>
      </c>
      <c r="CW107" s="111">
        <f t="shared" ca="1" si="172"/>
        <v>0</v>
      </c>
      <c r="CX107" s="111">
        <f t="shared" ca="1" si="173"/>
        <v>0</v>
      </c>
      <c r="CY107" s="111">
        <f t="shared" ca="1" si="174"/>
        <v>0</v>
      </c>
      <c r="CZ107" s="111">
        <f t="shared" ca="1" si="175"/>
        <v>0</v>
      </c>
      <c r="DA107" s="111">
        <f t="shared" ca="1" si="176"/>
        <v>0</v>
      </c>
      <c r="DB107" s="111">
        <f t="shared" ca="1" si="177"/>
        <v>0</v>
      </c>
      <c r="DC107" s="111">
        <f t="shared" ca="1" si="178"/>
        <v>0</v>
      </c>
      <c r="DD107" s="111">
        <f t="shared" ca="1" si="179"/>
        <v>0</v>
      </c>
      <c r="DE107" s="111">
        <f t="shared" ca="1" si="180"/>
        <v>0</v>
      </c>
      <c r="DF107" s="111">
        <f t="shared" ca="1" si="181"/>
        <v>0</v>
      </c>
      <c r="DG107" s="111">
        <f t="shared" ca="1" si="182"/>
        <v>0</v>
      </c>
      <c r="DH107" s="111">
        <f t="shared" ca="1" si="183"/>
        <v>0</v>
      </c>
      <c r="DI107" s="111">
        <f t="shared" ca="1" si="184"/>
        <v>0</v>
      </c>
      <c r="DJ107" s="111">
        <f t="shared" ca="1" si="185"/>
        <v>0</v>
      </c>
      <c r="DK107" s="111">
        <f t="shared" ca="1" si="186"/>
        <v>0</v>
      </c>
      <c r="DL107" s="111">
        <f t="shared" ca="1" si="187"/>
        <v>0</v>
      </c>
      <c r="DM107" s="111">
        <f t="shared" ca="1" si="188"/>
        <v>0</v>
      </c>
      <c r="DN107" s="111">
        <f t="shared" ca="1" si="189"/>
        <v>0</v>
      </c>
      <c r="DO107" s="111">
        <f t="shared" ca="1" si="190"/>
        <v>0</v>
      </c>
      <c r="DP107" s="111">
        <f t="shared" ca="1" si="191"/>
        <v>0</v>
      </c>
      <c r="DQ107" s="111">
        <f t="shared" ca="1" si="192"/>
        <v>0</v>
      </c>
      <c r="DR107" s="111">
        <f t="shared" ca="1" si="193"/>
        <v>0</v>
      </c>
      <c r="DS107" s="102">
        <f t="shared" ca="1" si="194"/>
        <v>0</v>
      </c>
      <c r="DT107" s="113">
        <f t="shared" ca="1" si="148"/>
        <v>45.825000000000003</v>
      </c>
      <c r="DU107" s="114">
        <f t="shared" ca="1" si="149"/>
        <v>45.825000000000003</v>
      </c>
    </row>
    <row r="108" spans="1:125">
      <c r="A108" s="21"/>
      <c r="C108" s="47"/>
      <c r="F108" s="45"/>
      <c r="G108" s="21"/>
      <c r="I108" s="20">
        <v>22</v>
      </c>
      <c r="J108" s="20">
        <v>4</v>
      </c>
      <c r="K108" s="20">
        <v>4</v>
      </c>
      <c r="L108" s="20">
        <v>0</v>
      </c>
      <c r="M108" s="20">
        <v>30</v>
      </c>
      <c r="O108" s="84">
        <v>39904</v>
      </c>
      <c r="P108" s="85">
        <f t="shared" si="142"/>
        <v>0</v>
      </c>
      <c r="Q108" s="85">
        <f t="shared" ca="1" si="143"/>
        <v>0</v>
      </c>
      <c r="R108" s="85">
        <f t="shared" ca="1" si="143"/>
        <v>0</v>
      </c>
      <c r="S108" s="85">
        <f t="shared" ref="R108:V123" ca="1" si="196">IF(AND($O108&gt;=OFFSET($E$5,S$3,0),$O108&lt;=OFFSET($F$5,S$3,0)),OFFSET($C$5,S$3,0)*S$2*$M108,0)</f>
        <v>0</v>
      </c>
      <c r="T108" s="85">
        <f t="shared" ca="1" si="196"/>
        <v>36000</v>
      </c>
      <c r="U108" s="85">
        <f t="shared" ca="1" si="196"/>
        <v>18000</v>
      </c>
      <c r="V108" s="85">
        <f t="shared" ca="1" si="196"/>
        <v>18000</v>
      </c>
      <c r="W108" s="86">
        <f t="shared" ca="1" si="157"/>
        <v>0</v>
      </c>
      <c r="X108" s="86">
        <f t="shared" ca="1" si="156"/>
        <v>0</v>
      </c>
      <c r="Y108" s="86">
        <f t="shared" ca="1" si="156"/>
        <v>0</v>
      </c>
      <c r="Z108" s="86">
        <f t="shared" ca="1" si="156"/>
        <v>0</v>
      </c>
      <c r="AA108" s="86">
        <f t="shared" ca="1" si="156"/>
        <v>0</v>
      </c>
      <c r="AB108" s="86">
        <f t="shared" ca="1" si="156"/>
        <v>0</v>
      </c>
      <c r="AC108" s="86">
        <f t="shared" ca="1" si="156"/>
        <v>0</v>
      </c>
      <c r="AD108" s="86">
        <f t="shared" ca="1" si="156"/>
        <v>0</v>
      </c>
      <c r="AE108" s="86">
        <f t="shared" ca="1" si="156"/>
        <v>0</v>
      </c>
      <c r="AF108" s="86">
        <f t="shared" ca="1" si="156"/>
        <v>0</v>
      </c>
      <c r="AG108" s="86">
        <f t="shared" ca="1" si="156"/>
        <v>0</v>
      </c>
      <c r="AH108" s="86">
        <f t="shared" ca="1" si="156"/>
        <v>0</v>
      </c>
      <c r="AI108" s="86">
        <f t="shared" ca="1" si="156"/>
        <v>0</v>
      </c>
      <c r="AJ108" s="86">
        <f t="shared" ca="1" si="156"/>
        <v>0</v>
      </c>
      <c r="AK108" s="86">
        <f t="shared" ca="1" si="156"/>
        <v>0</v>
      </c>
      <c r="AL108" s="86">
        <f t="shared" ca="1" si="156"/>
        <v>0</v>
      </c>
      <c r="AM108" s="86">
        <f t="shared" ca="1" si="156"/>
        <v>0</v>
      </c>
      <c r="AN108" s="86">
        <f t="shared" ca="1" si="156"/>
        <v>0</v>
      </c>
      <c r="AO108" s="86">
        <f t="shared" ca="1" si="156"/>
        <v>0</v>
      </c>
      <c r="AP108" s="86">
        <f t="shared" ca="1" si="156"/>
        <v>0</v>
      </c>
      <c r="AQ108" s="86">
        <f t="shared" ca="1" si="156"/>
        <v>0</v>
      </c>
      <c r="AR108" s="86">
        <f t="shared" ca="1" si="156"/>
        <v>0</v>
      </c>
      <c r="AS108" s="86">
        <f t="shared" ca="1" si="156"/>
        <v>0</v>
      </c>
      <c r="AT108" s="86">
        <f t="shared" ca="1" si="145"/>
        <v>0</v>
      </c>
      <c r="AU108" s="86">
        <f t="shared" ca="1" si="145"/>
        <v>0</v>
      </c>
      <c r="AV108" s="86">
        <f t="shared" ca="1" si="145"/>
        <v>0</v>
      </c>
      <c r="AW108" s="87">
        <f t="shared" ca="1" si="145"/>
        <v>0</v>
      </c>
      <c r="AX108" s="101">
        <f t="shared" ca="1" si="158"/>
        <v>72000</v>
      </c>
      <c r="AY108" s="102">
        <f t="shared" ca="1" si="159"/>
        <v>72000</v>
      </c>
      <c r="BA108" s="84">
        <v>39904</v>
      </c>
      <c r="BB108" s="105">
        <f t="shared" si="146"/>
        <v>0</v>
      </c>
      <c r="BC108" s="105">
        <f t="shared" ca="1" si="160"/>
        <v>0</v>
      </c>
      <c r="BD108" s="105">
        <f t="shared" ca="1" si="195"/>
        <v>0</v>
      </c>
      <c r="BE108" s="105">
        <f t="shared" ca="1" si="195"/>
        <v>0</v>
      </c>
      <c r="BF108" s="105">
        <f t="shared" ca="1" si="195"/>
        <v>47.15</v>
      </c>
      <c r="BG108" s="105">
        <f t="shared" ca="1" si="195"/>
        <v>43.95</v>
      </c>
      <c r="BH108" s="105">
        <f t="shared" ca="1" si="195"/>
        <v>45.05</v>
      </c>
      <c r="BI108" s="105">
        <f t="shared" ca="1" si="195"/>
        <v>0</v>
      </c>
      <c r="BJ108" s="105">
        <f t="shared" ca="1" si="195"/>
        <v>0</v>
      </c>
      <c r="BK108" s="105">
        <f t="shared" ca="1" si="195"/>
        <v>0</v>
      </c>
      <c r="BL108" s="105">
        <f t="shared" ca="1" si="195"/>
        <v>0</v>
      </c>
      <c r="BM108" s="105">
        <f t="shared" ca="1" si="195"/>
        <v>0</v>
      </c>
      <c r="BN108" s="105">
        <f t="shared" ca="1" si="195"/>
        <v>0</v>
      </c>
      <c r="BO108" s="105">
        <f t="shared" ca="1" si="195"/>
        <v>0</v>
      </c>
      <c r="BP108" s="105">
        <f t="shared" ca="1" si="195"/>
        <v>0</v>
      </c>
      <c r="BQ108" s="105">
        <f t="shared" ca="1" si="195"/>
        <v>0</v>
      </c>
      <c r="BR108" s="105">
        <f t="shared" ca="1" si="195"/>
        <v>0</v>
      </c>
      <c r="BS108" s="105">
        <f t="shared" ca="1" si="195"/>
        <v>0</v>
      </c>
      <c r="BT108" s="105">
        <f t="shared" ca="1" si="195"/>
        <v>0</v>
      </c>
      <c r="BU108" s="105">
        <f t="shared" ca="1" si="195"/>
        <v>0</v>
      </c>
      <c r="BV108" s="105">
        <f t="shared" ca="1" si="195"/>
        <v>0</v>
      </c>
      <c r="BW108" s="105">
        <f t="shared" ca="1" si="195"/>
        <v>0</v>
      </c>
      <c r="BX108" s="105">
        <f t="shared" ca="1" si="195"/>
        <v>0</v>
      </c>
      <c r="BY108" s="105">
        <f t="shared" ca="1" si="195"/>
        <v>0</v>
      </c>
      <c r="BZ108" s="105">
        <f t="shared" ca="1" si="195"/>
        <v>0</v>
      </c>
      <c r="CA108" s="105">
        <f t="shared" ca="1" si="195"/>
        <v>0</v>
      </c>
      <c r="CB108" s="105">
        <f t="shared" ca="1" si="195"/>
        <v>0</v>
      </c>
      <c r="CC108" s="105">
        <f t="shared" ca="1" si="195"/>
        <v>0</v>
      </c>
      <c r="CD108" s="105">
        <f t="shared" ca="1" si="195"/>
        <v>0</v>
      </c>
      <c r="CE108" s="105">
        <f t="shared" ca="1" si="195"/>
        <v>0</v>
      </c>
      <c r="CF108" s="105">
        <f t="shared" ca="1" si="195"/>
        <v>0</v>
      </c>
      <c r="CG108" s="105">
        <f t="shared" ca="1" si="195"/>
        <v>0</v>
      </c>
      <c r="CH108" s="105">
        <f t="shared" ca="1" si="195"/>
        <v>0</v>
      </c>
      <c r="CI108" s="105">
        <f t="shared" ca="1" si="195"/>
        <v>0</v>
      </c>
      <c r="CK108" s="84">
        <v>39904</v>
      </c>
      <c r="CL108" s="111">
        <f t="shared" si="161"/>
        <v>0</v>
      </c>
      <c r="CM108" s="111">
        <f t="shared" ca="1" si="162"/>
        <v>0</v>
      </c>
      <c r="CN108" s="111">
        <f t="shared" ca="1" si="163"/>
        <v>0</v>
      </c>
      <c r="CO108" s="111">
        <f t="shared" ca="1" si="164"/>
        <v>0</v>
      </c>
      <c r="CP108" s="111">
        <f t="shared" ca="1" si="165"/>
        <v>1697400</v>
      </c>
      <c r="CQ108" s="111">
        <f t="shared" ca="1" si="166"/>
        <v>791100</v>
      </c>
      <c r="CR108" s="111">
        <f t="shared" ca="1" si="167"/>
        <v>810900</v>
      </c>
      <c r="CS108" s="111">
        <f t="shared" ca="1" si="168"/>
        <v>0</v>
      </c>
      <c r="CT108" s="111">
        <f t="shared" ca="1" si="169"/>
        <v>0</v>
      </c>
      <c r="CU108" s="111">
        <f t="shared" ca="1" si="170"/>
        <v>0</v>
      </c>
      <c r="CV108" s="111">
        <f t="shared" ca="1" si="171"/>
        <v>0</v>
      </c>
      <c r="CW108" s="111">
        <f t="shared" ca="1" si="172"/>
        <v>0</v>
      </c>
      <c r="CX108" s="111">
        <f t="shared" ca="1" si="173"/>
        <v>0</v>
      </c>
      <c r="CY108" s="111">
        <f t="shared" ca="1" si="174"/>
        <v>0</v>
      </c>
      <c r="CZ108" s="111">
        <f t="shared" ca="1" si="175"/>
        <v>0</v>
      </c>
      <c r="DA108" s="111">
        <f t="shared" ca="1" si="176"/>
        <v>0</v>
      </c>
      <c r="DB108" s="111">
        <f t="shared" ca="1" si="177"/>
        <v>0</v>
      </c>
      <c r="DC108" s="111">
        <f t="shared" ca="1" si="178"/>
        <v>0</v>
      </c>
      <c r="DD108" s="111">
        <f t="shared" ca="1" si="179"/>
        <v>0</v>
      </c>
      <c r="DE108" s="111">
        <f t="shared" ca="1" si="180"/>
        <v>0</v>
      </c>
      <c r="DF108" s="111">
        <f t="shared" ca="1" si="181"/>
        <v>0</v>
      </c>
      <c r="DG108" s="111">
        <f t="shared" ca="1" si="182"/>
        <v>0</v>
      </c>
      <c r="DH108" s="111">
        <f t="shared" ca="1" si="183"/>
        <v>0</v>
      </c>
      <c r="DI108" s="111">
        <f t="shared" ca="1" si="184"/>
        <v>0</v>
      </c>
      <c r="DJ108" s="111">
        <f t="shared" ca="1" si="185"/>
        <v>0</v>
      </c>
      <c r="DK108" s="111">
        <f t="shared" ca="1" si="186"/>
        <v>0</v>
      </c>
      <c r="DL108" s="111">
        <f t="shared" ca="1" si="187"/>
        <v>0</v>
      </c>
      <c r="DM108" s="111">
        <f t="shared" ca="1" si="188"/>
        <v>0</v>
      </c>
      <c r="DN108" s="111">
        <f t="shared" ca="1" si="189"/>
        <v>0</v>
      </c>
      <c r="DO108" s="111">
        <f t="shared" ca="1" si="190"/>
        <v>0</v>
      </c>
      <c r="DP108" s="111">
        <f t="shared" ca="1" si="191"/>
        <v>0</v>
      </c>
      <c r="DQ108" s="111">
        <f t="shared" ca="1" si="192"/>
        <v>0</v>
      </c>
      <c r="DR108" s="111">
        <f t="shared" ca="1" si="193"/>
        <v>0</v>
      </c>
      <c r="DS108" s="102">
        <f t="shared" ca="1" si="194"/>
        <v>0</v>
      </c>
      <c r="DT108" s="113">
        <f t="shared" ca="1" si="148"/>
        <v>45.825000000000003</v>
      </c>
      <c r="DU108" s="114">
        <f t="shared" ca="1" si="149"/>
        <v>45.825000000000003</v>
      </c>
    </row>
    <row r="109" spans="1:125">
      <c r="A109" s="21"/>
      <c r="C109" s="47"/>
      <c r="F109" s="45"/>
      <c r="G109" s="21"/>
      <c r="I109" s="20">
        <v>20</v>
      </c>
      <c r="J109" s="20">
        <v>5</v>
      </c>
      <c r="K109" s="20">
        <v>5</v>
      </c>
      <c r="L109" s="20">
        <v>1</v>
      </c>
      <c r="M109" s="20">
        <v>31</v>
      </c>
      <c r="O109" s="84">
        <v>39934</v>
      </c>
      <c r="P109" s="85">
        <f t="shared" si="142"/>
        <v>0</v>
      </c>
      <c r="Q109" s="85">
        <f t="shared" ca="1" si="143"/>
        <v>0</v>
      </c>
      <c r="R109" s="85">
        <f t="shared" ca="1" si="196"/>
        <v>0</v>
      </c>
      <c r="S109" s="85">
        <f t="shared" ca="1" si="196"/>
        <v>0</v>
      </c>
      <c r="T109" s="85">
        <f t="shared" ca="1" si="196"/>
        <v>37200</v>
      </c>
      <c r="U109" s="85">
        <f t="shared" ca="1" si="196"/>
        <v>18600</v>
      </c>
      <c r="V109" s="85">
        <f t="shared" ca="1" si="196"/>
        <v>18600</v>
      </c>
      <c r="W109" s="86">
        <f t="shared" ca="1" si="157"/>
        <v>0</v>
      </c>
      <c r="X109" s="86">
        <f t="shared" ca="1" si="156"/>
        <v>0</v>
      </c>
      <c r="Y109" s="86">
        <f t="shared" ca="1" si="156"/>
        <v>0</v>
      </c>
      <c r="Z109" s="86">
        <f t="shared" ca="1" si="156"/>
        <v>0</v>
      </c>
      <c r="AA109" s="86">
        <f t="shared" ca="1" si="156"/>
        <v>0</v>
      </c>
      <c r="AB109" s="86">
        <f t="shared" ca="1" si="156"/>
        <v>0</v>
      </c>
      <c r="AC109" s="86">
        <f t="shared" ca="1" si="156"/>
        <v>0</v>
      </c>
      <c r="AD109" s="86">
        <f t="shared" ca="1" si="156"/>
        <v>0</v>
      </c>
      <c r="AE109" s="86">
        <f t="shared" ca="1" si="156"/>
        <v>0</v>
      </c>
      <c r="AF109" s="86">
        <f t="shared" ca="1" si="156"/>
        <v>0</v>
      </c>
      <c r="AG109" s="86">
        <f t="shared" ca="1" si="156"/>
        <v>0</v>
      </c>
      <c r="AH109" s="86">
        <f t="shared" ca="1" si="156"/>
        <v>0</v>
      </c>
      <c r="AI109" s="86">
        <f t="shared" ca="1" si="156"/>
        <v>0</v>
      </c>
      <c r="AJ109" s="86">
        <f t="shared" ca="1" si="156"/>
        <v>0</v>
      </c>
      <c r="AK109" s="86">
        <f t="shared" ca="1" si="156"/>
        <v>0</v>
      </c>
      <c r="AL109" s="86">
        <f t="shared" ca="1" si="156"/>
        <v>0</v>
      </c>
      <c r="AM109" s="86">
        <f t="shared" ca="1" si="156"/>
        <v>0</v>
      </c>
      <c r="AN109" s="86">
        <f t="shared" ca="1" si="156"/>
        <v>0</v>
      </c>
      <c r="AO109" s="86">
        <f t="shared" ca="1" si="156"/>
        <v>0</v>
      </c>
      <c r="AP109" s="86">
        <f t="shared" ca="1" si="156"/>
        <v>0</v>
      </c>
      <c r="AQ109" s="86">
        <f t="shared" ca="1" si="156"/>
        <v>0</v>
      </c>
      <c r="AR109" s="86">
        <f t="shared" ca="1" si="156"/>
        <v>0</v>
      </c>
      <c r="AS109" s="86">
        <f t="shared" ca="1" si="156"/>
        <v>0</v>
      </c>
      <c r="AT109" s="86">
        <f t="shared" ca="1" si="145"/>
        <v>0</v>
      </c>
      <c r="AU109" s="86">
        <f t="shared" ca="1" si="145"/>
        <v>0</v>
      </c>
      <c r="AV109" s="86">
        <f t="shared" ca="1" si="145"/>
        <v>0</v>
      </c>
      <c r="AW109" s="87">
        <f t="shared" ca="1" si="145"/>
        <v>0</v>
      </c>
      <c r="AX109" s="101">
        <f t="shared" ca="1" si="158"/>
        <v>74400</v>
      </c>
      <c r="AY109" s="102">
        <f t="shared" ca="1" si="159"/>
        <v>74400</v>
      </c>
      <c r="BA109" s="84">
        <v>39934</v>
      </c>
      <c r="BB109" s="105">
        <f t="shared" si="146"/>
        <v>0</v>
      </c>
      <c r="BC109" s="105">
        <f t="shared" ca="1" si="160"/>
        <v>0</v>
      </c>
      <c r="BD109" s="105">
        <f t="shared" ca="1" si="195"/>
        <v>0</v>
      </c>
      <c r="BE109" s="105">
        <f t="shared" ca="1" si="195"/>
        <v>0</v>
      </c>
      <c r="BF109" s="105">
        <f t="shared" ca="1" si="195"/>
        <v>47.15</v>
      </c>
      <c r="BG109" s="105">
        <f t="shared" ca="1" si="195"/>
        <v>43.95</v>
      </c>
      <c r="BH109" s="105">
        <f t="shared" ca="1" si="195"/>
        <v>45.05</v>
      </c>
      <c r="BI109" s="105">
        <f t="shared" ca="1" si="195"/>
        <v>0</v>
      </c>
      <c r="BJ109" s="105">
        <f t="shared" ca="1" si="195"/>
        <v>0</v>
      </c>
      <c r="BK109" s="105">
        <f t="shared" ca="1" si="195"/>
        <v>0</v>
      </c>
      <c r="BL109" s="105">
        <f t="shared" ca="1" si="195"/>
        <v>0</v>
      </c>
      <c r="BM109" s="105">
        <f t="shared" ca="1" si="195"/>
        <v>0</v>
      </c>
      <c r="BN109" s="105">
        <f t="shared" ca="1" si="195"/>
        <v>0</v>
      </c>
      <c r="BO109" s="105">
        <f t="shared" ca="1" si="195"/>
        <v>0</v>
      </c>
      <c r="BP109" s="105">
        <f t="shared" ca="1" si="195"/>
        <v>0</v>
      </c>
      <c r="BQ109" s="105">
        <f t="shared" ca="1" si="195"/>
        <v>0</v>
      </c>
      <c r="BR109" s="105">
        <f t="shared" ca="1" si="195"/>
        <v>0</v>
      </c>
      <c r="BS109" s="105">
        <f t="shared" ca="1" si="195"/>
        <v>0</v>
      </c>
      <c r="BT109" s="105">
        <f t="shared" ca="1" si="195"/>
        <v>0</v>
      </c>
      <c r="BU109" s="105">
        <f t="shared" ca="1" si="195"/>
        <v>0</v>
      </c>
      <c r="BV109" s="105">
        <f t="shared" ca="1" si="195"/>
        <v>0</v>
      </c>
      <c r="BW109" s="105">
        <f t="shared" ca="1" si="195"/>
        <v>0</v>
      </c>
      <c r="BX109" s="105">
        <f t="shared" ca="1" si="195"/>
        <v>0</v>
      </c>
      <c r="BY109" s="105">
        <f t="shared" ca="1" si="195"/>
        <v>0</v>
      </c>
      <c r="BZ109" s="105">
        <f t="shared" ca="1" si="195"/>
        <v>0</v>
      </c>
      <c r="CA109" s="105">
        <f t="shared" ca="1" si="195"/>
        <v>0</v>
      </c>
      <c r="CB109" s="105">
        <f t="shared" ca="1" si="195"/>
        <v>0</v>
      </c>
      <c r="CC109" s="105">
        <f t="shared" ca="1" si="195"/>
        <v>0</v>
      </c>
      <c r="CD109" s="105">
        <f t="shared" ca="1" si="195"/>
        <v>0</v>
      </c>
      <c r="CE109" s="105">
        <f t="shared" ca="1" si="195"/>
        <v>0</v>
      </c>
      <c r="CF109" s="105">
        <f t="shared" ca="1" si="195"/>
        <v>0</v>
      </c>
      <c r="CG109" s="105">
        <f t="shared" ca="1" si="195"/>
        <v>0</v>
      </c>
      <c r="CH109" s="105">
        <f t="shared" ca="1" si="195"/>
        <v>0</v>
      </c>
      <c r="CI109" s="105">
        <f t="shared" ca="1" si="195"/>
        <v>0</v>
      </c>
      <c r="CK109" s="84">
        <v>39934</v>
      </c>
      <c r="CL109" s="111">
        <f t="shared" si="161"/>
        <v>0</v>
      </c>
      <c r="CM109" s="111">
        <f t="shared" ca="1" si="162"/>
        <v>0</v>
      </c>
      <c r="CN109" s="111">
        <f t="shared" ca="1" si="163"/>
        <v>0</v>
      </c>
      <c r="CO109" s="111">
        <f t="shared" ca="1" si="164"/>
        <v>0</v>
      </c>
      <c r="CP109" s="111">
        <f t="shared" ca="1" si="165"/>
        <v>1753980</v>
      </c>
      <c r="CQ109" s="111">
        <f t="shared" ca="1" si="166"/>
        <v>817470</v>
      </c>
      <c r="CR109" s="111">
        <f t="shared" ca="1" si="167"/>
        <v>837930</v>
      </c>
      <c r="CS109" s="111">
        <f t="shared" ca="1" si="168"/>
        <v>0</v>
      </c>
      <c r="CT109" s="111">
        <f t="shared" ca="1" si="169"/>
        <v>0</v>
      </c>
      <c r="CU109" s="111">
        <f t="shared" ca="1" si="170"/>
        <v>0</v>
      </c>
      <c r="CV109" s="111">
        <f t="shared" ca="1" si="171"/>
        <v>0</v>
      </c>
      <c r="CW109" s="111">
        <f t="shared" ca="1" si="172"/>
        <v>0</v>
      </c>
      <c r="CX109" s="111">
        <f t="shared" ca="1" si="173"/>
        <v>0</v>
      </c>
      <c r="CY109" s="111">
        <f t="shared" ca="1" si="174"/>
        <v>0</v>
      </c>
      <c r="CZ109" s="111">
        <f t="shared" ca="1" si="175"/>
        <v>0</v>
      </c>
      <c r="DA109" s="111">
        <f t="shared" ca="1" si="176"/>
        <v>0</v>
      </c>
      <c r="DB109" s="111">
        <f t="shared" ca="1" si="177"/>
        <v>0</v>
      </c>
      <c r="DC109" s="111">
        <f t="shared" ca="1" si="178"/>
        <v>0</v>
      </c>
      <c r="DD109" s="111">
        <f t="shared" ca="1" si="179"/>
        <v>0</v>
      </c>
      <c r="DE109" s="111">
        <f t="shared" ca="1" si="180"/>
        <v>0</v>
      </c>
      <c r="DF109" s="111">
        <f t="shared" ca="1" si="181"/>
        <v>0</v>
      </c>
      <c r="DG109" s="111">
        <f t="shared" ca="1" si="182"/>
        <v>0</v>
      </c>
      <c r="DH109" s="111">
        <f t="shared" ca="1" si="183"/>
        <v>0</v>
      </c>
      <c r="DI109" s="111">
        <f t="shared" ca="1" si="184"/>
        <v>0</v>
      </c>
      <c r="DJ109" s="111">
        <f t="shared" ca="1" si="185"/>
        <v>0</v>
      </c>
      <c r="DK109" s="111">
        <f t="shared" ca="1" si="186"/>
        <v>0</v>
      </c>
      <c r="DL109" s="111">
        <f t="shared" ca="1" si="187"/>
        <v>0</v>
      </c>
      <c r="DM109" s="111">
        <f t="shared" ca="1" si="188"/>
        <v>0</v>
      </c>
      <c r="DN109" s="111">
        <f t="shared" ca="1" si="189"/>
        <v>0</v>
      </c>
      <c r="DO109" s="111">
        <f t="shared" ca="1" si="190"/>
        <v>0</v>
      </c>
      <c r="DP109" s="111">
        <f t="shared" ca="1" si="191"/>
        <v>0</v>
      </c>
      <c r="DQ109" s="111">
        <f t="shared" ca="1" si="192"/>
        <v>0</v>
      </c>
      <c r="DR109" s="111">
        <f t="shared" ca="1" si="193"/>
        <v>0</v>
      </c>
      <c r="DS109" s="102">
        <f t="shared" ca="1" si="194"/>
        <v>0</v>
      </c>
      <c r="DT109" s="113">
        <f t="shared" ca="1" si="148"/>
        <v>45.825000000000003</v>
      </c>
      <c r="DU109" s="114">
        <f t="shared" ca="1" si="149"/>
        <v>45.825000000000003</v>
      </c>
    </row>
    <row r="110" spans="1:125">
      <c r="A110" s="21"/>
      <c r="C110" s="47"/>
      <c r="F110" s="45"/>
      <c r="G110" s="21"/>
      <c r="I110" s="20">
        <v>22</v>
      </c>
      <c r="J110" s="20">
        <v>4</v>
      </c>
      <c r="K110" s="20">
        <v>4</v>
      </c>
      <c r="L110" s="20">
        <v>0</v>
      </c>
      <c r="M110" s="20">
        <v>30</v>
      </c>
      <c r="O110" s="84">
        <v>39965</v>
      </c>
      <c r="P110" s="85">
        <f t="shared" si="142"/>
        <v>0</v>
      </c>
      <c r="Q110" s="85">
        <f t="shared" ca="1" si="143"/>
        <v>0</v>
      </c>
      <c r="R110" s="85">
        <f t="shared" ca="1" si="196"/>
        <v>0</v>
      </c>
      <c r="S110" s="85">
        <f t="shared" ca="1" si="196"/>
        <v>0</v>
      </c>
      <c r="T110" s="85">
        <f t="shared" ca="1" si="196"/>
        <v>36000</v>
      </c>
      <c r="U110" s="85">
        <f t="shared" ca="1" si="196"/>
        <v>18000</v>
      </c>
      <c r="V110" s="85">
        <f t="shared" ca="1" si="196"/>
        <v>18000</v>
      </c>
      <c r="W110" s="86">
        <f t="shared" ca="1" si="157"/>
        <v>0</v>
      </c>
      <c r="X110" s="86">
        <f t="shared" ca="1" si="156"/>
        <v>0</v>
      </c>
      <c r="Y110" s="86">
        <f t="shared" ca="1" si="156"/>
        <v>0</v>
      </c>
      <c r="Z110" s="86">
        <f t="shared" ca="1" si="156"/>
        <v>0</v>
      </c>
      <c r="AA110" s="86">
        <f t="shared" ca="1" si="156"/>
        <v>0</v>
      </c>
      <c r="AB110" s="86">
        <f t="shared" ca="1" si="156"/>
        <v>0</v>
      </c>
      <c r="AC110" s="86">
        <f t="shared" ca="1" si="156"/>
        <v>0</v>
      </c>
      <c r="AD110" s="86">
        <f t="shared" ca="1" si="156"/>
        <v>0</v>
      </c>
      <c r="AE110" s="86">
        <f t="shared" ca="1" si="156"/>
        <v>0</v>
      </c>
      <c r="AF110" s="86">
        <f t="shared" ca="1" si="156"/>
        <v>0</v>
      </c>
      <c r="AG110" s="86">
        <f t="shared" ca="1" si="156"/>
        <v>0</v>
      </c>
      <c r="AH110" s="86">
        <f t="shared" ca="1" si="156"/>
        <v>0</v>
      </c>
      <c r="AI110" s="86">
        <f t="shared" ca="1" si="156"/>
        <v>0</v>
      </c>
      <c r="AJ110" s="86">
        <f t="shared" ca="1" si="156"/>
        <v>0</v>
      </c>
      <c r="AK110" s="86">
        <f t="shared" ca="1" si="156"/>
        <v>0</v>
      </c>
      <c r="AL110" s="86">
        <f t="shared" ca="1" si="156"/>
        <v>0</v>
      </c>
      <c r="AM110" s="86">
        <f t="shared" ref="X110:AS122" ca="1" si="197">IF(AND($O110&gt;=OFFSET($E$5,AM$3,0),$O110&lt;=OFFSET($F$5,AM$3,0)),OFFSET($C$5,AM$3,0)*AM$2*($I110+$J110),0)</f>
        <v>0</v>
      </c>
      <c r="AN110" s="86">
        <f t="shared" ca="1" si="197"/>
        <v>0</v>
      </c>
      <c r="AO110" s="86">
        <f t="shared" ca="1" si="197"/>
        <v>0</v>
      </c>
      <c r="AP110" s="86">
        <f t="shared" ca="1" si="197"/>
        <v>0</v>
      </c>
      <c r="AQ110" s="86">
        <f t="shared" ca="1" si="197"/>
        <v>0</v>
      </c>
      <c r="AR110" s="86">
        <f t="shared" ca="1" si="197"/>
        <v>0</v>
      </c>
      <c r="AS110" s="86">
        <f t="shared" ca="1" si="197"/>
        <v>0</v>
      </c>
      <c r="AT110" s="86">
        <f t="shared" ca="1" si="145"/>
        <v>0</v>
      </c>
      <c r="AU110" s="86">
        <f t="shared" ca="1" si="145"/>
        <v>0</v>
      </c>
      <c r="AV110" s="86">
        <f t="shared" ca="1" si="145"/>
        <v>0</v>
      </c>
      <c r="AW110" s="87">
        <f t="shared" ca="1" si="145"/>
        <v>0</v>
      </c>
      <c r="AX110" s="101">
        <f t="shared" ca="1" si="158"/>
        <v>72000</v>
      </c>
      <c r="AY110" s="102">
        <f t="shared" ca="1" si="159"/>
        <v>72000</v>
      </c>
      <c r="BA110" s="84">
        <v>39965</v>
      </c>
      <c r="BB110" s="105">
        <f t="shared" si="146"/>
        <v>0</v>
      </c>
      <c r="BC110" s="105">
        <f t="shared" ca="1" si="160"/>
        <v>0</v>
      </c>
      <c r="BD110" s="105">
        <f t="shared" ca="1" si="195"/>
        <v>0</v>
      </c>
      <c r="BE110" s="105">
        <f t="shared" ca="1" si="195"/>
        <v>0</v>
      </c>
      <c r="BF110" s="105">
        <f t="shared" ca="1" si="195"/>
        <v>47.15</v>
      </c>
      <c r="BG110" s="105">
        <f t="shared" ca="1" si="195"/>
        <v>43.95</v>
      </c>
      <c r="BH110" s="105">
        <f t="shared" ca="1" si="195"/>
        <v>45.05</v>
      </c>
      <c r="BI110" s="105">
        <f t="shared" ca="1" si="195"/>
        <v>0</v>
      </c>
      <c r="BJ110" s="105">
        <f t="shared" ca="1" si="195"/>
        <v>0</v>
      </c>
      <c r="BK110" s="105">
        <f t="shared" ca="1" si="195"/>
        <v>0</v>
      </c>
      <c r="BL110" s="105">
        <f t="shared" ca="1" si="195"/>
        <v>0</v>
      </c>
      <c r="BM110" s="105">
        <f t="shared" ca="1" si="195"/>
        <v>0</v>
      </c>
      <c r="BN110" s="105">
        <f t="shared" ca="1" si="195"/>
        <v>0</v>
      </c>
      <c r="BO110" s="105">
        <f t="shared" ca="1" si="195"/>
        <v>0</v>
      </c>
      <c r="BP110" s="105">
        <f t="shared" ca="1" si="195"/>
        <v>0</v>
      </c>
      <c r="BQ110" s="105">
        <f t="shared" ca="1" si="195"/>
        <v>0</v>
      </c>
      <c r="BR110" s="105">
        <f t="shared" ca="1" si="195"/>
        <v>0</v>
      </c>
      <c r="BS110" s="105">
        <f t="shared" ca="1" si="195"/>
        <v>0</v>
      </c>
      <c r="BT110" s="105">
        <f t="shared" ca="1" si="195"/>
        <v>0</v>
      </c>
      <c r="BU110" s="105">
        <f t="shared" ca="1" si="195"/>
        <v>0</v>
      </c>
      <c r="BV110" s="105">
        <f t="shared" ca="1" si="195"/>
        <v>0</v>
      </c>
      <c r="BW110" s="105">
        <f t="shared" ca="1" si="195"/>
        <v>0</v>
      </c>
      <c r="BX110" s="105">
        <f t="shared" ca="1" si="195"/>
        <v>0</v>
      </c>
      <c r="BY110" s="105">
        <f t="shared" ca="1" si="195"/>
        <v>0</v>
      </c>
      <c r="BZ110" s="105">
        <f t="shared" ca="1" si="195"/>
        <v>0</v>
      </c>
      <c r="CA110" s="105">
        <f t="shared" ca="1" si="195"/>
        <v>0</v>
      </c>
      <c r="CB110" s="105">
        <f t="shared" ca="1" si="195"/>
        <v>0</v>
      </c>
      <c r="CC110" s="105">
        <f t="shared" ca="1" si="195"/>
        <v>0</v>
      </c>
      <c r="CD110" s="105">
        <f t="shared" ca="1" si="195"/>
        <v>0</v>
      </c>
      <c r="CE110" s="105">
        <f t="shared" ref="BD110:CI118" ca="1" si="198">IF(AND($BA110&gt;=OFFSET($E$5,CE$3,0),$BA110&lt;=OFFSET($F$5,CE$3,0)),OFFSET($D$5,CE$3,0),0)</f>
        <v>0</v>
      </c>
      <c r="CF110" s="105">
        <f t="shared" ca="1" si="198"/>
        <v>0</v>
      </c>
      <c r="CG110" s="105">
        <f t="shared" ca="1" si="198"/>
        <v>0</v>
      </c>
      <c r="CH110" s="105">
        <f t="shared" ca="1" si="198"/>
        <v>0</v>
      </c>
      <c r="CI110" s="105">
        <f t="shared" ca="1" si="198"/>
        <v>0</v>
      </c>
      <c r="CK110" s="84">
        <v>39965</v>
      </c>
      <c r="CL110" s="111">
        <f t="shared" si="161"/>
        <v>0</v>
      </c>
      <c r="CM110" s="111">
        <f t="shared" ca="1" si="162"/>
        <v>0</v>
      </c>
      <c r="CN110" s="111">
        <f t="shared" ca="1" si="163"/>
        <v>0</v>
      </c>
      <c r="CO110" s="111">
        <f t="shared" ca="1" si="164"/>
        <v>0</v>
      </c>
      <c r="CP110" s="111">
        <f t="shared" ca="1" si="165"/>
        <v>1697400</v>
      </c>
      <c r="CQ110" s="111">
        <f t="shared" ca="1" si="166"/>
        <v>791100</v>
      </c>
      <c r="CR110" s="111">
        <f t="shared" ca="1" si="167"/>
        <v>810900</v>
      </c>
      <c r="CS110" s="111">
        <f t="shared" ca="1" si="168"/>
        <v>0</v>
      </c>
      <c r="CT110" s="111">
        <f t="shared" ca="1" si="169"/>
        <v>0</v>
      </c>
      <c r="CU110" s="111">
        <f t="shared" ca="1" si="170"/>
        <v>0</v>
      </c>
      <c r="CV110" s="111">
        <f t="shared" ca="1" si="171"/>
        <v>0</v>
      </c>
      <c r="CW110" s="111">
        <f t="shared" ca="1" si="172"/>
        <v>0</v>
      </c>
      <c r="CX110" s="111">
        <f t="shared" ca="1" si="173"/>
        <v>0</v>
      </c>
      <c r="CY110" s="111">
        <f t="shared" ca="1" si="174"/>
        <v>0</v>
      </c>
      <c r="CZ110" s="111">
        <f t="shared" ca="1" si="175"/>
        <v>0</v>
      </c>
      <c r="DA110" s="111">
        <f t="shared" ca="1" si="176"/>
        <v>0</v>
      </c>
      <c r="DB110" s="111">
        <f t="shared" ca="1" si="177"/>
        <v>0</v>
      </c>
      <c r="DC110" s="111">
        <f t="shared" ca="1" si="178"/>
        <v>0</v>
      </c>
      <c r="DD110" s="111">
        <f t="shared" ca="1" si="179"/>
        <v>0</v>
      </c>
      <c r="DE110" s="111">
        <f t="shared" ca="1" si="180"/>
        <v>0</v>
      </c>
      <c r="DF110" s="111">
        <f t="shared" ca="1" si="181"/>
        <v>0</v>
      </c>
      <c r="DG110" s="111">
        <f t="shared" ca="1" si="182"/>
        <v>0</v>
      </c>
      <c r="DH110" s="111">
        <f t="shared" ca="1" si="183"/>
        <v>0</v>
      </c>
      <c r="DI110" s="111">
        <f t="shared" ca="1" si="184"/>
        <v>0</v>
      </c>
      <c r="DJ110" s="111">
        <f t="shared" ca="1" si="185"/>
        <v>0</v>
      </c>
      <c r="DK110" s="111">
        <f t="shared" ca="1" si="186"/>
        <v>0</v>
      </c>
      <c r="DL110" s="111">
        <f t="shared" ca="1" si="187"/>
        <v>0</v>
      </c>
      <c r="DM110" s="111">
        <f t="shared" ca="1" si="188"/>
        <v>0</v>
      </c>
      <c r="DN110" s="111">
        <f t="shared" ca="1" si="189"/>
        <v>0</v>
      </c>
      <c r="DO110" s="111">
        <f t="shared" ca="1" si="190"/>
        <v>0</v>
      </c>
      <c r="DP110" s="111">
        <f t="shared" ca="1" si="191"/>
        <v>0</v>
      </c>
      <c r="DQ110" s="111">
        <f t="shared" ca="1" si="192"/>
        <v>0</v>
      </c>
      <c r="DR110" s="111">
        <f t="shared" ca="1" si="193"/>
        <v>0</v>
      </c>
      <c r="DS110" s="102">
        <f t="shared" ca="1" si="194"/>
        <v>0</v>
      </c>
      <c r="DT110" s="113">
        <f t="shared" ca="1" si="148"/>
        <v>45.825000000000003</v>
      </c>
      <c r="DU110" s="114">
        <f t="shared" ca="1" si="149"/>
        <v>45.825000000000003</v>
      </c>
    </row>
    <row r="111" spans="1:125">
      <c r="A111" s="21"/>
      <c r="C111" s="47"/>
      <c r="F111" s="45"/>
      <c r="G111" s="21"/>
      <c r="I111" s="20">
        <v>23</v>
      </c>
      <c r="J111" s="20">
        <v>3</v>
      </c>
      <c r="K111" s="20">
        <v>4</v>
      </c>
      <c r="L111" s="20">
        <v>1</v>
      </c>
      <c r="M111" s="20">
        <v>31</v>
      </c>
      <c r="O111" s="84">
        <v>39995</v>
      </c>
      <c r="P111" s="85">
        <f t="shared" si="142"/>
        <v>0</v>
      </c>
      <c r="Q111" s="85">
        <f t="shared" ca="1" si="143"/>
        <v>0</v>
      </c>
      <c r="R111" s="85">
        <f t="shared" ca="1" si="196"/>
        <v>0</v>
      </c>
      <c r="S111" s="85">
        <f t="shared" ca="1" si="196"/>
        <v>0</v>
      </c>
      <c r="T111" s="85">
        <f t="shared" ca="1" si="196"/>
        <v>37200</v>
      </c>
      <c r="U111" s="85">
        <f t="shared" ca="1" si="196"/>
        <v>18600</v>
      </c>
      <c r="V111" s="85">
        <f t="shared" ca="1" si="196"/>
        <v>18600</v>
      </c>
      <c r="W111" s="86">
        <f t="shared" ca="1" si="157"/>
        <v>0</v>
      </c>
      <c r="X111" s="86">
        <f t="shared" ca="1" si="197"/>
        <v>0</v>
      </c>
      <c r="Y111" s="86">
        <f t="shared" ca="1" si="197"/>
        <v>0</v>
      </c>
      <c r="Z111" s="86">
        <f t="shared" ca="1" si="197"/>
        <v>0</v>
      </c>
      <c r="AA111" s="86">
        <f t="shared" ca="1" si="197"/>
        <v>0</v>
      </c>
      <c r="AB111" s="86">
        <f t="shared" ca="1" si="197"/>
        <v>0</v>
      </c>
      <c r="AC111" s="86">
        <f t="shared" ca="1" si="197"/>
        <v>0</v>
      </c>
      <c r="AD111" s="86">
        <f t="shared" ca="1" si="197"/>
        <v>0</v>
      </c>
      <c r="AE111" s="86">
        <f t="shared" ca="1" si="197"/>
        <v>0</v>
      </c>
      <c r="AF111" s="86">
        <f t="shared" ca="1" si="197"/>
        <v>0</v>
      </c>
      <c r="AG111" s="86">
        <f t="shared" ca="1" si="197"/>
        <v>0</v>
      </c>
      <c r="AH111" s="86">
        <f t="shared" ca="1" si="197"/>
        <v>0</v>
      </c>
      <c r="AI111" s="86">
        <f t="shared" ca="1" si="197"/>
        <v>0</v>
      </c>
      <c r="AJ111" s="86">
        <f t="shared" ca="1" si="197"/>
        <v>0</v>
      </c>
      <c r="AK111" s="86">
        <f t="shared" ca="1" si="197"/>
        <v>0</v>
      </c>
      <c r="AL111" s="86">
        <f t="shared" ca="1" si="197"/>
        <v>0</v>
      </c>
      <c r="AM111" s="86">
        <f t="shared" ca="1" si="197"/>
        <v>0</v>
      </c>
      <c r="AN111" s="86">
        <f t="shared" ca="1" si="197"/>
        <v>0</v>
      </c>
      <c r="AO111" s="86">
        <f t="shared" ca="1" si="197"/>
        <v>0</v>
      </c>
      <c r="AP111" s="86">
        <f t="shared" ca="1" si="197"/>
        <v>0</v>
      </c>
      <c r="AQ111" s="86">
        <f t="shared" ca="1" si="197"/>
        <v>0</v>
      </c>
      <c r="AR111" s="86">
        <f t="shared" ca="1" si="197"/>
        <v>0</v>
      </c>
      <c r="AS111" s="86">
        <f t="shared" ca="1" si="197"/>
        <v>0</v>
      </c>
      <c r="AT111" s="86">
        <f t="shared" ca="1" si="145"/>
        <v>0</v>
      </c>
      <c r="AU111" s="86">
        <f t="shared" ca="1" si="145"/>
        <v>0</v>
      </c>
      <c r="AV111" s="86">
        <f t="shared" ca="1" si="145"/>
        <v>0</v>
      </c>
      <c r="AW111" s="87">
        <f t="shared" ca="1" si="145"/>
        <v>0</v>
      </c>
      <c r="AX111" s="101">
        <f t="shared" ca="1" si="158"/>
        <v>74400</v>
      </c>
      <c r="AY111" s="102">
        <f t="shared" ca="1" si="159"/>
        <v>74400</v>
      </c>
      <c r="BA111" s="84">
        <v>39995</v>
      </c>
      <c r="BB111" s="105">
        <f t="shared" si="146"/>
        <v>0</v>
      </c>
      <c r="BC111" s="105">
        <f t="shared" ca="1" si="160"/>
        <v>0</v>
      </c>
      <c r="BD111" s="105">
        <f t="shared" ca="1" si="198"/>
        <v>0</v>
      </c>
      <c r="BE111" s="105">
        <f t="shared" ca="1" si="198"/>
        <v>0</v>
      </c>
      <c r="BF111" s="105">
        <f t="shared" ca="1" si="198"/>
        <v>47.15</v>
      </c>
      <c r="BG111" s="105">
        <f t="shared" ca="1" si="198"/>
        <v>43.95</v>
      </c>
      <c r="BH111" s="105">
        <f t="shared" ca="1" si="198"/>
        <v>45.05</v>
      </c>
      <c r="BI111" s="105">
        <f t="shared" ca="1" si="198"/>
        <v>0</v>
      </c>
      <c r="BJ111" s="105">
        <f t="shared" ca="1" si="198"/>
        <v>0</v>
      </c>
      <c r="BK111" s="105">
        <f t="shared" ca="1" si="198"/>
        <v>0</v>
      </c>
      <c r="BL111" s="105">
        <f t="shared" ca="1" si="198"/>
        <v>0</v>
      </c>
      <c r="BM111" s="105">
        <f t="shared" ca="1" si="198"/>
        <v>0</v>
      </c>
      <c r="BN111" s="105">
        <f t="shared" ca="1" si="198"/>
        <v>0</v>
      </c>
      <c r="BO111" s="105">
        <f t="shared" ca="1" si="198"/>
        <v>0</v>
      </c>
      <c r="BP111" s="105">
        <f t="shared" ca="1" si="198"/>
        <v>0</v>
      </c>
      <c r="BQ111" s="105">
        <f t="shared" ca="1" si="198"/>
        <v>0</v>
      </c>
      <c r="BR111" s="105">
        <f t="shared" ca="1" si="198"/>
        <v>0</v>
      </c>
      <c r="BS111" s="105">
        <f t="shared" ca="1" si="198"/>
        <v>0</v>
      </c>
      <c r="BT111" s="105">
        <f t="shared" ca="1" si="198"/>
        <v>0</v>
      </c>
      <c r="BU111" s="105">
        <f t="shared" ca="1" si="198"/>
        <v>0</v>
      </c>
      <c r="BV111" s="105">
        <f t="shared" ca="1" si="198"/>
        <v>0</v>
      </c>
      <c r="BW111" s="105">
        <f t="shared" ca="1" si="198"/>
        <v>0</v>
      </c>
      <c r="BX111" s="105">
        <f t="shared" ca="1" si="198"/>
        <v>0</v>
      </c>
      <c r="BY111" s="105">
        <f t="shared" ca="1" si="198"/>
        <v>0</v>
      </c>
      <c r="BZ111" s="105">
        <f t="shared" ca="1" si="198"/>
        <v>0</v>
      </c>
      <c r="CA111" s="105">
        <f t="shared" ca="1" si="198"/>
        <v>0</v>
      </c>
      <c r="CB111" s="105">
        <f t="shared" ca="1" si="198"/>
        <v>0</v>
      </c>
      <c r="CC111" s="105">
        <f t="shared" ca="1" si="198"/>
        <v>0</v>
      </c>
      <c r="CD111" s="105">
        <f t="shared" ca="1" si="198"/>
        <v>0</v>
      </c>
      <c r="CE111" s="105">
        <f t="shared" ca="1" si="198"/>
        <v>0</v>
      </c>
      <c r="CF111" s="105">
        <f t="shared" ca="1" si="198"/>
        <v>0</v>
      </c>
      <c r="CG111" s="105">
        <f t="shared" ca="1" si="198"/>
        <v>0</v>
      </c>
      <c r="CH111" s="105">
        <f t="shared" ca="1" si="198"/>
        <v>0</v>
      </c>
      <c r="CI111" s="105">
        <f t="shared" ca="1" si="198"/>
        <v>0</v>
      </c>
      <c r="CK111" s="84">
        <v>39995</v>
      </c>
      <c r="CL111" s="111">
        <f t="shared" si="161"/>
        <v>0</v>
      </c>
      <c r="CM111" s="111">
        <f t="shared" ca="1" si="162"/>
        <v>0</v>
      </c>
      <c r="CN111" s="111">
        <f t="shared" ca="1" si="163"/>
        <v>0</v>
      </c>
      <c r="CO111" s="111">
        <f t="shared" ca="1" si="164"/>
        <v>0</v>
      </c>
      <c r="CP111" s="111">
        <f t="shared" ca="1" si="165"/>
        <v>1753980</v>
      </c>
      <c r="CQ111" s="111">
        <f t="shared" ca="1" si="166"/>
        <v>817470</v>
      </c>
      <c r="CR111" s="111">
        <f t="shared" ca="1" si="167"/>
        <v>837930</v>
      </c>
      <c r="CS111" s="111">
        <f t="shared" ca="1" si="168"/>
        <v>0</v>
      </c>
      <c r="CT111" s="111">
        <f t="shared" ca="1" si="169"/>
        <v>0</v>
      </c>
      <c r="CU111" s="111">
        <f t="shared" ca="1" si="170"/>
        <v>0</v>
      </c>
      <c r="CV111" s="111">
        <f t="shared" ca="1" si="171"/>
        <v>0</v>
      </c>
      <c r="CW111" s="111">
        <f t="shared" ca="1" si="172"/>
        <v>0</v>
      </c>
      <c r="CX111" s="111">
        <f t="shared" ca="1" si="173"/>
        <v>0</v>
      </c>
      <c r="CY111" s="111">
        <f t="shared" ca="1" si="174"/>
        <v>0</v>
      </c>
      <c r="CZ111" s="111">
        <f t="shared" ca="1" si="175"/>
        <v>0</v>
      </c>
      <c r="DA111" s="111">
        <f t="shared" ca="1" si="176"/>
        <v>0</v>
      </c>
      <c r="DB111" s="111">
        <f t="shared" ca="1" si="177"/>
        <v>0</v>
      </c>
      <c r="DC111" s="111">
        <f t="shared" ca="1" si="178"/>
        <v>0</v>
      </c>
      <c r="DD111" s="111">
        <f t="shared" ca="1" si="179"/>
        <v>0</v>
      </c>
      <c r="DE111" s="111">
        <f t="shared" ca="1" si="180"/>
        <v>0</v>
      </c>
      <c r="DF111" s="111">
        <f t="shared" ca="1" si="181"/>
        <v>0</v>
      </c>
      <c r="DG111" s="111">
        <f t="shared" ca="1" si="182"/>
        <v>0</v>
      </c>
      <c r="DH111" s="111">
        <f t="shared" ca="1" si="183"/>
        <v>0</v>
      </c>
      <c r="DI111" s="111">
        <f t="shared" ca="1" si="184"/>
        <v>0</v>
      </c>
      <c r="DJ111" s="111">
        <f t="shared" ca="1" si="185"/>
        <v>0</v>
      </c>
      <c r="DK111" s="111">
        <f t="shared" ca="1" si="186"/>
        <v>0</v>
      </c>
      <c r="DL111" s="111">
        <f t="shared" ca="1" si="187"/>
        <v>0</v>
      </c>
      <c r="DM111" s="111">
        <f t="shared" ca="1" si="188"/>
        <v>0</v>
      </c>
      <c r="DN111" s="111">
        <f t="shared" ca="1" si="189"/>
        <v>0</v>
      </c>
      <c r="DO111" s="111">
        <f t="shared" ca="1" si="190"/>
        <v>0</v>
      </c>
      <c r="DP111" s="111">
        <f t="shared" ca="1" si="191"/>
        <v>0</v>
      </c>
      <c r="DQ111" s="111">
        <f t="shared" ca="1" si="192"/>
        <v>0</v>
      </c>
      <c r="DR111" s="111">
        <f t="shared" ca="1" si="193"/>
        <v>0</v>
      </c>
      <c r="DS111" s="102">
        <f t="shared" ca="1" si="194"/>
        <v>0</v>
      </c>
      <c r="DT111" s="113">
        <f t="shared" ca="1" si="148"/>
        <v>45.825000000000003</v>
      </c>
      <c r="DU111" s="114">
        <f t="shared" ca="1" si="149"/>
        <v>45.825000000000003</v>
      </c>
    </row>
    <row r="112" spans="1:125">
      <c r="A112" s="21"/>
      <c r="C112" s="47"/>
      <c r="F112" s="45"/>
      <c r="G112" s="21"/>
      <c r="I112" s="20">
        <v>21</v>
      </c>
      <c r="J112" s="20">
        <v>5</v>
      </c>
      <c r="K112" s="20">
        <v>5</v>
      </c>
      <c r="L112" s="20">
        <v>0</v>
      </c>
      <c r="M112" s="20">
        <v>31</v>
      </c>
      <c r="O112" s="84">
        <v>40026</v>
      </c>
      <c r="P112" s="85">
        <f t="shared" si="142"/>
        <v>0</v>
      </c>
      <c r="Q112" s="85">
        <f t="shared" ca="1" si="143"/>
        <v>0</v>
      </c>
      <c r="R112" s="85">
        <f t="shared" ca="1" si="196"/>
        <v>0</v>
      </c>
      <c r="S112" s="85">
        <f t="shared" ca="1" si="196"/>
        <v>0</v>
      </c>
      <c r="T112" s="85">
        <f t="shared" ca="1" si="196"/>
        <v>37200</v>
      </c>
      <c r="U112" s="85">
        <f t="shared" ca="1" si="196"/>
        <v>18600</v>
      </c>
      <c r="V112" s="85">
        <f t="shared" ca="1" si="196"/>
        <v>18600</v>
      </c>
      <c r="W112" s="86">
        <f t="shared" ca="1" si="157"/>
        <v>0</v>
      </c>
      <c r="X112" s="86">
        <f t="shared" ca="1" si="197"/>
        <v>0</v>
      </c>
      <c r="Y112" s="86">
        <f t="shared" ca="1" si="197"/>
        <v>0</v>
      </c>
      <c r="Z112" s="86">
        <f t="shared" ca="1" si="197"/>
        <v>0</v>
      </c>
      <c r="AA112" s="86">
        <f t="shared" ca="1" si="197"/>
        <v>0</v>
      </c>
      <c r="AB112" s="86">
        <f t="shared" ca="1" si="197"/>
        <v>0</v>
      </c>
      <c r="AC112" s="86">
        <f t="shared" ca="1" si="197"/>
        <v>0</v>
      </c>
      <c r="AD112" s="86">
        <f t="shared" ca="1" si="197"/>
        <v>0</v>
      </c>
      <c r="AE112" s="86">
        <f t="shared" ca="1" si="197"/>
        <v>0</v>
      </c>
      <c r="AF112" s="86">
        <f t="shared" ca="1" si="197"/>
        <v>0</v>
      </c>
      <c r="AG112" s="86">
        <f t="shared" ca="1" si="197"/>
        <v>0</v>
      </c>
      <c r="AH112" s="86">
        <f t="shared" ca="1" si="197"/>
        <v>0</v>
      </c>
      <c r="AI112" s="86">
        <f t="shared" ca="1" si="197"/>
        <v>0</v>
      </c>
      <c r="AJ112" s="86">
        <f t="shared" ca="1" si="197"/>
        <v>0</v>
      </c>
      <c r="AK112" s="86">
        <f t="shared" ca="1" si="197"/>
        <v>0</v>
      </c>
      <c r="AL112" s="86">
        <f t="shared" ca="1" si="197"/>
        <v>0</v>
      </c>
      <c r="AM112" s="86">
        <f t="shared" ca="1" si="197"/>
        <v>0</v>
      </c>
      <c r="AN112" s="86">
        <f t="shared" ca="1" si="197"/>
        <v>0</v>
      </c>
      <c r="AO112" s="86">
        <f t="shared" ca="1" si="197"/>
        <v>0</v>
      </c>
      <c r="AP112" s="86">
        <f t="shared" ca="1" si="197"/>
        <v>0</v>
      </c>
      <c r="AQ112" s="86">
        <f t="shared" ca="1" si="197"/>
        <v>0</v>
      </c>
      <c r="AR112" s="86">
        <f t="shared" ca="1" si="197"/>
        <v>0</v>
      </c>
      <c r="AS112" s="86">
        <f t="shared" ca="1" si="197"/>
        <v>0</v>
      </c>
      <c r="AT112" s="86">
        <f t="shared" ca="1" si="145"/>
        <v>0</v>
      </c>
      <c r="AU112" s="86">
        <f t="shared" ca="1" si="145"/>
        <v>0</v>
      </c>
      <c r="AV112" s="86">
        <f t="shared" ca="1" si="145"/>
        <v>0</v>
      </c>
      <c r="AW112" s="87">
        <f t="shared" ca="1" si="145"/>
        <v>0</v>
      </c>
      <c r="AX112" s="101">
        <f t="shared" ca="1" si="158"/>
        <v>74400</v>
      </c>
      <c r="AY112" s="102">
        <f t="shared" ca="1" si="159"/>
        <v>74400</v>
      </c>
      <c r="BA112" s="84">
        <v>40026</v>
      </c>
      <c r="BB112" s="105">
        <f t="shared" si="146"/>
        <v>0</v>
      </c>
      <c r="BC112" s="105">
        <f t="shared" ca="1" si="160"/>
        <v>0</v>
      </c>
      <c r="BD112" s="105">
        <f t="shared" ca="1" si="198"/>
        <v>0</v>
      </c>
      <c r="BE112" s="105">
        <f t="shared" ca="1" si="198"/>
        <v>0</v>
      </c>
      <c r="BF112" s="105">
        <f t="shared" ca="1" si="198"/>
        <v>47.15</v>
      </c>
      <c r="BG112" s="105">
        <f t="shared" ca="1" si="198"/>
        <v>43.95</v>
      </c>
      <c r="BH112" s="105">
        <f t="shared" ca="1" si="198"/>
        <v>45.05</v>
      </c>
      <c r="BI112" s="105">
        <f t="shared" ca="1" si="198"/>
        <v>0</v>
      </c>
      <c r="BJ112" s="105">
        <f t="shared" ca="1" si="198"/>
        <v>0</v>
      </c>
      <c r="BK112" s="105">
        <f t="shared" ca="1" si="198"/>
        <v>0</v>
      </c>
      <c r="BL112" s="105">
        <f t="shared" ca="1" si="198"/>
        <v>0</v>
      </c>
      <c r="BM112" s="105">
        <f t="shared" ca="1" si="198"/>
        <v>0</v>
      </c>
      <c r="BN112" s="105">
        <f t="shared" ca="1" si="198"/>
        <v>0</v>
      </c>
      <c r="BO112" s="105">
        <f t="shared" ca="1" si="198"/>
        <v>0</v>
      </c>
      <c r="BP112" s="105">
        <f t="shared" ca="1" si="198"/>
        <v>0</v>
      </c>
      <c r="BQ112" s="105">
        <f t="shared" ca="1" si="198"/>
        <v>0</v>
      </c>
      <c r="BR112" s="105">
        <f t="shared" ca="1" si="198"/>
        <v>0</v>
      </c>
      <c r="BS112" s="105">
        <f t="shared" ca="1" si="198"/>
        <v>0</v>
      </c>
      <c r="BT112" s="105">
        <f t="shared" ca="1" si="198"/>
        <v>0</v>
      </c>
      <c r="BU112" s="105">
        <f t="shared" ca="1" si="198"/>
        <v>0</v>
      </c>
      <c r="BV112" s="105">
        <f t="shared" ca="1" si="198"/>
        <v>0</v>
      </c>
      <c r="BW112" s="105">
        <f t="shared" ca="1" si="198"/>
        <v>0</v>
      </c>
      <c r="BX112" s="105">
        <f t="shared" ca="1" si="198"/>
        <v>0</v>
      </c>
      <c r="BY112" s="105">
        <f t="shared" ca="1" si="198"/>
        <v>0</v>
      </c>
      <c r="BZ112" s="105">
        <f t="shared" ca="1" si="198"/>
        <v>0</v>
      </c>
      <c r="CA112" s="105">
        <f t="shared" ca="1" si="198"/>
        <v>0</v>
      </c>
      <c r="CB112" s="105">
        <f t="shared" ca="1" si="198"/>
        <v>0</v>
      </c>
      <c r="CC112" s="105">
        <f t="shared" ca="1" si="198"/>
        <v>0</v>
      </c>
      <c r="CD112" s="105">
        <f t="shared" ca="1" si="198"/>
        <v>0</v>
      </c>
      <c r="CE112" s="105">
        <f t="shared" ca="1" si="198"/>
        <v>0</v>
      </c>
      <c r="CF112" s="105">
        <f t="shared" ca="1" si="198"/>
        <v>0</v>
      </c>
      <c r="CG112" s="105">
        <f t="shared" ca="1" si="198"/>
        <v>0</v>
      </c>
      <c r="CH112" s="105">
        <f t="shared" ca="1" si="198"/>
        <v>0</v>
      </c>
      <c r="CI112" s="105">
        <f t="shared" ca="1" si="198"/>
        <v>0</v>
      </c>
      <c r="CK112" s="84">
        <v>40026</v>
      </c>
      <c r="CL112" s="111">
        <f t="shared" si="161"/>
        <v>0</v>
      </c>
      <c r="CM112" s="111">
        <f t="shared" ca="1" si="162"/>
        <v>0</v>
      </c>
      <c r="CN112" s="111">
        <f t="shared" ca="1" si="163"/>
        <v>0</v>
      </c>
      <c r="CO112" s="111">
        <f t="shared" ca="1" si="164"/>
        <v>0</v>
      </c>
      <c r="CP112" s="111">
        <f t="shared" ca="1" si="165"/>
        <v>1753980</v>
      </c>
      <c r="CQ112" s="111">
        <f t="shared" ca="1" si="166"/>
        <v>817470</v>
      </c>
      <c r="CR112" s="111">
        <f t="shared" ca="1" si="167"/>
        <v>837930</v>
      </c>
      <c r="CS112" s="111">
        <f t="shared" ca="1" si="168"/>
        <v>0</v>
      </c>
      <c r="CT112" s="111">
        <f t="shared" ca="1" si="169"/>
        <v>0</v>
      </c>
      <c r="CU112" s="111">
        <f t="shared" ca="1" si="170"/>
        <v>0</v>
      </c>
      <c r="CV112" s="111">
        <f t="shared" ca="1" si="171"/>
        <v>0</v>
      </c>
      <c r="CW112" s="111">
        <f t="shared" ca="1" si="172"/>
        <v>0</v>
      </c>
      <c r="CX112" s="111">
        <f t="shared" ca="1" si="173"/>
        <v>0</v>
      </c>
      <c r="CY112" s="111">
        <f t="shared" ca="1" si="174"/>
        <v>0</v>
      </c>
      <c r="CZ112" s="111">
        <f t="shared" ca="1" si="175"/>
        <v>0</v>
      </c>
      <c r="DA112" s="111">
        <f t="shared" ca="1" si="176"/>
        <v>0</v>
      </c>
      <c r="DB112" s="111">
        <f t="shared" ca="1" si="177"/>
        <v>0</v>
      </c>
      <c r="DC112" s="111">
        <f t="shared" ca="1" si="178"/>
        <v>0</v>
      </c>
      <c r="DD112" s="111">
        <f t="shared" ca="1" si="179"/>
        <v>0</v>
      </c>
      <c r="DE112" s="111">
        <f t="shared" ca="1" si="180"/>
        <v>0</v>
      </c>
      <c r="DF112" s="111">
        <f t="shared" ca="1" si="181"/>
        <v>0</v>
      </c>
      <c r="DG112" s="111">
        <f t="shared" ca="1" si="182"/>
        <v>0</v>
      </c>
      <c r="DH112" s="111">
        <f t="shared" ca="1" si="183"/>
        <v>0</v>
      </c>
      <c r="DI112" s="111">
        <f t="shared" ca="1" si="184"/>
        <v>0</v>
      </c>
      <c r="DJ112" s="111">
        <f t="shared" ca="1" si="185"/>
        <v>0</v>
      </c>
      <c r="DK112" s="111">
        <f t="shared" ca="1" si="186"/>
        <v>0</v>
      </c>
      <c r="DL112" s="111">
        <f t="shared" ca="1" si="187"/>
        <v>0</v>
      </c>
      <c r="DM112" s="111">
        <f t="shared" ca="1" si="188"/>
        <v>0</v>
      </c>
      <c r="DN112" s="111">
        <f t="shared" ca="1" si="189"/>
        <v>0</v>
      </c>
      <c r="DO112" s="111">
        <f t="shared" ca="1" si="190"/>
        <v>0</v>
      </c>
      <c r="DP112" s="111">
        <f t="shared" ca="1" si="191"/>
        <v>0</v>
      </c>
      <c r="DQ112" s="111">
        <f t="shared" ca="1" si="192"/>
        <v>0</v>
      </c>
      <c r="DR112" s="111">
        <f t="shared" ca="1" si="193"/>
        <v>0</v>
      </c>
      <c r="DS112" s="102">
        <f t="shared" ca="1" si="194"/>
        <v>0</v>
      </c>
      <c r="DT112" s="113">
        <f t="shared" ca="1" si="148"/>
        <v>45.825000000000003</v>
      </c>
      <c r="DU112" s="114">
        <f t="shared" ca="1" si="149"/>
        <v>45.825000000000003</v>
      </c>
    </row>
    <row r="113" spans="1:125">
      <c r="A113" s="21"/>
      <c r="C113" s="47"/>
      <c r="F113" s="45"/>
      <c r="G113" s="21"/>
      <c r="I113" s="20">
        <v>21</v>
      </c>
      <c r="J113" s="20">
        <v>4</v>
      </c>
      <c r="K113" s="20">
        <v>4</v>
      </c>
      <c r="L113" s="20">
        <v>1</v>
      </c>
      <c r="M113" s="20">
        <v>30</v>
      </c>
      <c r="O113" s="84">
        <v>40057</v>
      </c>
      <c r="P113" s="85">
        <f t="shared" si="142"/>
        <v>0</v>
      </c>
      <c r="Q113" s="85">
        <f t="shared" ca="1" si="143"/>
        <v>0</v>
      </c>
      <c r="R113" s="85">
        <f t="shared" ca="1" si="196"/>
        <v>0</v>
      </c>
      <c r="S113" s="85">
        <f t="shared" ca="1" si="196"/>
        <v>0</v>
      </c>
      <c r="T113" s="85">
        <f t="shared" ca="1" si="196"/>
        <v>36000</v>
      </c>
      <c r="U113" s="85">
        <f t="shared" ca="1" si="196"/>
        <v>18000</v>
      </c>
      <c r="V113" s="85">
        <f t="shared" ca="1" si="196"/>
        <v>18000</v>
      </c>
      <c r="W113" s="86">
        <f t="shared" ca="1" si="157"/>
        <v>0</v>
      </c>
      <c r="X113" s="86">
        <f t="shared" ca="1" si="197"/>
        <v>0</v>
      </c>
      <c r="Y113" s="86">
        <f t="shared" ca="1" si="197"/>
        <v>0</v>
      </c>
      <c r="Z113" s="86">
        <f t="shared" ca="1" si="197"/>
        <v>0</v>
      </c>
      <c r="AA113" s="86">
        <f t="shared" ca="1" si="197"/>
        <v>0</v>
      </c>
      <c r="AB113" s="86">
        <f t="shared" ca="1" si="197"/>
        <v>0</v>
      </c>
      <c r="AC113" s="86">
        <f t="shared" ca="1" si="197"/>
        <v>0</v>
      </c>
      <c r="AD113" s="86">
        <f t="shared" ca="1" si="197"/>
        <v>0</v>
      </c>
      <c r="AE113" s="86">
        <f t="shared" ca="1" si="197"/>
        <v>0</v>
      </c>
      <c r="AF113" s="86">
        <f t="shared" ca="1" si="197"/>
        <v>0</v>
      </c>
      <c r="AG113" s="86">
        <f t="shared" ca="1" si="197"/>
        <v>0</v>
      </c>
      <c r="AH113" s="86">
        <f t="shared" ca="1" si="197"/>
        <v>0</v>
      </c>
      <c r="AI113" s="86">
        <f t="shared" ca="1" si="197"/>
        <v>0</v>
      </c>
      <c r="AJ113" s="86">
        <f t="shared" ca="1" si="197"/>
        <v>0</v>
      </c>
      <c r="AK113" s="86">
        <f t="shared" ca="1" si="197"/>
        <v>0</v>
      </c>
      <c r="AL113" s="86">
        <f t="shared" ca="1" si="197"/>
        <v>0</v>
      </c>
      <c r="AM113" s="86">
        <f t="shared" ca="1" si="197"/>
        <v>0</v>
      </c>
      <c r="AN113" s="86">
        <f t="shared" ca="1" si="197"/>
        <v>0</v>
      </c>
      <c r="AO113" s="86">
        <f t="shared" ca="1" si="197"/>
        <v>0</v>
      </c>
      <c r="AP113" s="86">
        <f t="shared" ca="1" si="197"/>
        <v>0</v>
      </c>
      <c r="AQ113" s="86">
        <f t="shared" ca="1" si="197"/>
        <v>0</v>
      </c>
      <c r="AR113" s="86">
        <f t="shared" ca="1" si="197"/>
        <v>0</v>
      </c>
      <c r="AS113" s="86">
        <f t="shared" ca="1" si="197"/>
        <v>0</v>
      </c>
      <c r="AT113" s="86">
        <f t="shared" ca="1" si="145"/>
        <v>0</v>
      </c>
      <c r="AU113" s="86">
        <f t="shared" ca="1" si="145"/>
        <v>0</v>
      </c>
      <c r="AV113" s="86">
        <f t="shared" ca="1" si="145"/>
        <v>0</v>
      </c>
      <c r="AW113" s="87">
        <f t="shared" ca="1" si="145"/>
        <v>0</v>
      </c>
      <c r="AX113" s="101">
        <f t="shared" ca="1" si="158"/>
        <v>72000</v>
      </c>
      <c r="AY113" s="102">
        <f t="shared" ca="1" si="159"/>
        <v>72000</v>
      </c>
      <c r="BA113" s="84">
        <v>40057</v>
      </c>
      <c r="BB113" s="105">
        <f t="shared" si="146"/>
        <v>0</v>
      </c>
      <c r="BC113" s="105">
        <f t="shared" ca="1" si="160"/>
        <v>0</v>
      </c>
      <c r="BD113" s="105">
        <f t="shared" ca="1" si="198"/>
        <v>0</v>
      </c>
      <c r="BE113" s="105">
        <f t="shared" ca="1" si="198"/>
        <v>0</v>
      </c>
      <c r="BF113" s="105">
        <f t="shared" ca="1" si="198"/>
        <v>47.15</v>
      </c>
      <c r="BG113" s="105">
        <f t="shared" ca="1" si="198"/>
        <v>43.95</v>
      </c>
      <c r="BH113" s="105">
        <f t="shared" ca="1" si="198"/>
        <v>45.05</v>
      </c>
      <c r="BI113" s="105">
        <f t="shared" ca="1" si="198"/>
        <v>0</v>
      </c>
      <c r="BJ113" s="105">
        <f t="shared" ca="1" si="198"/>
        <v>0</v>
      </c>
      <c r="BK113" s="105">
        <f t="shared" ca="1" si="198"/>
        <v>0</v>
      </c>
      <c r="BL113" s="105">
        <f t="shared" ca="1" si="198"/>
        <v>0</v>
      </c>
      <c r="BM113" s="105">
        <f t="shared" ca="1" si="198"/>
        <v>0</v>
      </c>
      <c r="BN113" s="105">
        <f t="shared" ca="1" si="198"/>
        <v>0</v>
      </c>
      <c r="BO113" s="105">
        <f t="shared" ca="1" si="198"/>
        <v>0</v>
      </c>
      <c r="BP113" s="105">
        <f t="shared" ca="1" si="198"/>
        <v>0</v>
      </c>
      <c r="BQ113" s="105">
        <f t="shared" ca="1" si="198"/>
        <v>0</v>
      </c>
      <c r="BR113" s="105">
        <f t="shared" ca="1" si="198"/>
        <v>0</v>
      </c>
      <c r="BS113" s="105">
        <f t="shared" ca="1" si="198"/>
        <v>0</v>
      </c>
      <c r="BT113" s="105">
        <f t="shared" ca="1" si="198"/>
        <v>0</v>
      </c>
      <c r="BU113" s="105">
        <f t="shared" ca="1" si="198"/>
        <v>0</v>
      </c>
      <c r="BV113" s="105">
        <f t="shared" ca="1" si="198"/>
        <v>0</v>
      </c>
      <c r="BW113" s="105">
        <f t="shared" ca="1" si="198"/>
        <v>0</v>
      </c>
      <c r="BX113" s="105">
        <f t="shared" ca="1" si="198"/>
        <v>0</v>
      </c>
      <c r="BY113" s="105">
        <f t="shared" ca="1" si="198"/>
        <v>0</v>
      </c>
      <c r="BZ113" s="105">
        <f t="shared" ca="1" si="198"/>
        <v>0</v>
      </c>
      <c r="CA113" s="105">
        <f t="shared" ca="1" si="198"/>
        <v>0</v>
      </c>
      <c r="CB113" s="105">
        <f t="shared" ca="1" si="198"/>
        <v>0</v>
      </c>
      <c r="CC113" s="105">
        <f t="shared" ca="1" si="198"/>
        <v>0</v>
      </c>
      <c r="CD113" s="105">
        <f t="shared" ca="1" si="198"/>
        <v>0</v>
      </c>
      <c r="CE113" s="105">
        <f t="shared" ca="1" si="198"/>
        <v>0</v>
      </c>
      <c r="CF113" s="105">
        <f t="shared" ca="1" si="198"/>
        <v>0</v>
      </c>
      <c r="CG113" s="105">
        <f t="shared" ca="1" si="198"/>
        <v>0</v>
      </c>
      <c r="CH113" s="105">
        <f t="shared" ca="1" si="198"/>
        <v>0</v>
      </c>
      <c r="CI113" s="105">
        <f t="shared" ca="1" si="198"/>
        <v>0</v>
      </c>
      <c r="CK113" s="84">
        <v>40057</v>
      </c>
      <c r="CL113" s="111">
        <f t="shared" si="161"/>
        <v>0</v>
      </c>
      <c r="CM113" s="111">
        <f t="shared" ca="1" si="162"/>
        <v>0</v>
      </c>
      <c r="CN113" s="111">
        <f t="shared" ca="1" si="163"/>
        <v>0</v>
      </c>
      <c r="CO113" s="111">
        <f t="shared" ca="1" si="164"/>
        <v>0</v>
      </c>
      <c r="CP113" s="111">
        <f t="shared" ca="1" si="165"/>
        <v>1697400</v>
      </c>
      <c r="CQ113" s="111">
        <f t="shared" ca="1" si="166"/>
        <v>791100</v>
      </c>
      <c r="CR113" s="111">
        <f t="shared" ca="1" si="167"/>
        <v>810900</v>
      </c>
      <c r="CS113" s="111">
        <f t="shared" ca="1" si="168"/>
        <v>0</v>
      </c>
      <c r="CT113" s="111">
        <f t="shared" ca="1" si="169"/>
        <v>0</v>
      </c>
      <c r="CU113" s="111">
        <f t="shared" ca="1" si="170"/>
        <v>0</v>
      </c>
      <c r="CV113" s="111">
        <f t="shared" ca="1" si="171"/>
        <v>0</v>
      </c>
      <c r="CW113" s="111">
        <f t="shared" ca="1" si="172"/>
        <v>0</v>
      </c>
      <c r="CX113" s="111">
        <f t="shared" ca="1" si="173"/>
        <v>0</v>
      </c>
      <c r="CY113" s="111">
        <f t="shared" ca="1" si="174"/>
        <v>0</v>
      </c>
      <c r="CZ113" s="111">
        <f t="shared" ca="1" si="175"/>
        <v>0</v>
      </c>
      <c r="DA113" s="111">
        <f t="shared" ca="1" si="176"/>
        <v>0</v>
      </c>
      <c r="DB113" s="111">
        <f t="shared" ca="1" si="177"/>
        <v>0</v>
      </c>
      <c r="DC113" s="111">
        <f t="shared" ca="1" si="178"/>
        <v>0</v>
      </c>
      <c r="DD113" s="111">
        <f t="shared" ca="1" si="179"/>
        <v>0</v>
      </c>
      <c r="DE113" s="111">
        <f t="shared" ca="1" si="180"/>
        <v>0</v>
      </c>
      <c r="DF113" s="111">
        <f t="shared" ca="1" si="181"/>
        <v>0</v>
      </c>
      <c r="DG113" s="111">
        <f t="shared" ca="1" si="182"/>
        <v>0</v>
      </c>
      <c r="DH113" s="111">
        <f t="shared" ca="1" si="183"/>
        <v>0</v>
      </c>
      <c r="DI113" s="111">
        <f t="shared" ca="1" si="184"/>
        <v>0</v>
      </c>
      <c r="DJ113" s="111">
        <f t="shared" ca="1" si="185"/>
        <v>0</v>
      </c>
      <c r="DK113" s="111">
        <f t="shared" ca="1" si="186"/>
        <v>0</v>
      </c>
      <c r="DL113" s="111">
        <f t="shared" ca="1" si="187"/>
        <v>0</v>
      </c>
      <c r="DM113" s="111">
        <f t="shared" ca="1" si="188"/>
        <v>0</v>
      </c>
      <c r="DN113" s="111">
        <f t="shared" ca="1" si="189"/>
        <v>0</v>
      </c>
      <c r="DO113" s="111">
        <f t="shared" ca="1" si="190"/>
        <v>0</v>
      </c>
      <c r="DP113" s="111">
        <f t="shared" ca="1" si="191"/>
        <v>0</v>
      </c>
      <c r="DQ113" s="111">
        <f t="shared" ca="1" si="192"/>
        <v>0</v>
      </c>
      <c r="DR113" s="111">
        <f t="shared" ca="1" si="193"/>
        <v>0</v>
      </c>
      <c r="DS113" s="102">
        <f t="shared" ca="1" si="194"/>
        <v>0</v>
      </c>
      <c r="DT113" s="113">
        <f t="shared" ca="1" si="148"/>
        <v>45.825000000000003</v>
      </c>
      <c r="DU113" s="114">
        <f t="shared" ca="1" si="149"/>
        <v>45.825000000000003</v>
      </c>
    </row>
    <row r="114" spans="1:125">
      <c r="A114" s="21"/>
      <c r="C114" s="47"/>
      <c r="F114" s="45"/>
      <c r="G114" s="21"/>
      <c r="I114" s="20">
        <v>22</v>
      </c>
      <c r="J114" s="20">
        <v>5</v>
      </c>
      <c r="K114" s="20">
        <v>4</v>
      </c>
      <c r="L114" s="20">
        <v>0</v>
      </c>
      <c r="M114" s="20">
        <v>31</v>
      </c>
      <c r="O114" s="84">
        <v>40087</v>
      </c>
      <c r="P114" s="85">
        <f t="shared" si="142"/>
        <v>0</v>
      </c>
      <c r="Q114" s="85">
        <f t="shared" ca="1" si="143"/>
        <v>0</v>
      </c>
      <c r="R114" s="85">
        <f t="shared" ca="1" si="196"/>
        <v>0</v>
      </c>
      <c r="S114" s="85">
        <f t="shared" ca="1" si="196"/>
        <v>0</v>
      </c>
      <c r="T114" s="85">
        <f t="shared" ca="1" si="196"/>
        <v>37200</v>
      </c>
      <c r="U114" s="85">
        <f t="shared" ca="1" si="196"/>
        <v>18600</v>
      </c>
      <c r="V114" s="85">
        <f t="shared" ca="1" si="196"/>
        <v>18600</v>
      </c>
      <c r="W114" s="86">
        <f t="shared" ca="1" si="157"/>
        <v>0</v>
      </c>
      <c r="X114" s="86">
        <f t="shared" ca="1" si="197"/>
        <v>0</v>
      </c>
      <c r="Y114" s="86">
        <f t="shared" ca="1" si="197"/>
        <v>0</v>
      </c>
      <c r="Z114" s="86">
        <f t="shared" ca="1" si="197"/>
        <v>0</v>
      </c>
      <c r="AA114" s="86">
        <f t="shared" ca="1" si="197"/>
        <v>0</v>
      </c>
      <c r="AB114" s="86">
        <f t="shared" ca="1" si="197"/>
        <v>0</v>
      </c>
      <c r="AC114" s="86">
        <f t="shared" ca="1" si="197"/>
        <v>0</v>
      </c>
      <c r="AD114" s="86">
        <f t="shared" ca="1" si="197"/>
        <v>0</v>
      </c>
      <c r="AE114" s="86">
        <f t="shared" ca="1" si="197"/>
        <v>0</v>
      </c>
      <c r="AF114" s="86">
        <f t="shared" ca="1" si="197"/>
        <v>0</v>
      </c>
      <c r="AG114" s="86">
        <f t="shared" ca="1" si="197"/>
        <v>0</v>
      </c>
      <c r="AH114" s="86">
        <f t="shared" ca="1" si="197"/>
        <v>0</v>
      </c>
      <c r="AI114" s="86">
        <f t="shared" ca="1" si="197"/>
        <v>0</v>
      </c>
      <c r="AJ114" s="86">
        <f t="shared" ca="1" si="197"/>
        <v>0</v>
      </c>
      <c r="AK114" s="86">
        <f t="shared" ca="1" si="197"/>
        <v>0</v>
      </c>
      <c r="AL114" s="86">
        <f t="shared" ca="1" si="197"/>
        <v>0</v>
      </c>
      <c r="AM114" s="86">
        <f t="shared" ca="1" si="197"/>
        <v>0</v>
      </c>
      <c r="AN114" s="86">
        <f t="shared" ca="1" si="197"/>
        <v>0</v>
      </c>
      <c r="AO114" s="86">
        <f t="shared" ca="1" si="197"/>
        <v>0</v>
      </c>
      <c r="AP114" s="86">
        <f t="shared" ca="1" si="197"/>
        <v>0</v>
      </c>
      <c r="AQ114" s="86">
        <f t="shared" ca="1" si="197"/>
        <v>0</v>
      </c>
      <c r="AR114" s="86">
        <f t="shared" ca="1" si="197"/>
        <v>0</v>
      </c>
      <c r="AS114" s="86">
        <f t="shared" ca="1" si="197"/>
        <v>0</v>
      </c>
      <c r="AT114" s="86">
        <f t="shared" ca="1" si="145"/>
        <v>0</v>
      </c>
      <c r="AU114" s="86">
        <f t="shared" ca="1" si="145"/>
        <v>0</v>
      </c>
      <c r="AV114" s="86">
        <f t="shared" ca="1" si="145"/>
        <v>0</v>
      </c>
      <c r="AW114" s="87">
        <f t="shared" ca="1" si="145"/>
        <v>0</v>
      </c>
      <c r="AX114" s="101">
        <f t="shared" ca="1" si="158"/>
        <v>74400</v>
      </c>
      <c r="AY114" s="102">
        <f t="shared" ca="1" si="159"/>
        <v>74400</v>
      </c>
      <c r="BA114" s="84">
        <v>40087</v>
      </c>
      <c r="BB114" s="105">
        <f t="shared" si="146"/>
        <v>0</v>
      </c>
      <c r="BC114" s="105">
        <f t="shared" ca="1" si="160"/>
        <v>0</v>
      </c>
      <c r="BD114" s="105">
        <f t="shared" ca="1" si="198"/>
        <v>0</v>
      </c>
      <c r="BE114" s="105">
        <f t="shared" ca="1" si="198"/>
        <v>0</v>
      </c>
      <c r="BF114" s="105">
        <f t="shared" ca="1" si="198"/>
        <v>47.15</v>
      </c>
      <c r="BG114" s="105">
        <f t="shared" ca="1" si="198"/>
        <v>43.95</v>
      </c>
      <c r="BH114" s="105">
        <f t="shared" ca="1" si="198"/>
        <v>45.05</v>
      </c>
      <c r="BI114" s="105">
        <f t="shared" ca="1" si="198"/>
        <v>0</v>
      </c>
      <c r="BJ114" s="105">
        <f t="shared" ca="1" si="198"/>
        <v>0</v>
      </c>
      <c r="BK114" s="105">
        <f t="shared" ca="1" si="198"/>
        <v>0</v>
      </c>
      <c r="BL114" s="105">
        <f t="shared" ca="1" si="198"/>
        <v>0</v>
      </c>
      <c r="BM114" s="105">
        <f t="shared" ca="1" si="198"/>
        <v>0</v>
      </c>
      <c r="BN114" s="105">
        <f t="shared" ca="1" si="198"/>
        <v>0</v>
      </c>
      <c r="BO114" s="105">
        <f t="shared" ca="1" si="198"/>
        <v>0</v>
      </c>
      <c r="BP114" s="105">
        <f t="shared" ca="1" si="198"/>
        <v>0</v>
      </c>
      <c r="BQ114" s="105">
        <f t="shared" ca="1" si="198"/>
        <v>0</v>
      </c>
      <c r="BR114" s="105">
        <f t="shared" ca="1" si="198"/>
        <v>0</v>
      </c>
      <c r="BS114" s="105">
        <f t="shared" ca="1" si="198"/>
        <v>0</v>
      </c>
      <c r="BT114" s="105">
        <f t="shared" ca="1" si="198"/>
        <v>0</v>
      </c>
      <c r="BU114" s="105">
        <f t="shared" ca="1" si="198"/>
        <v>0</v>
      </c>
      <c r="BV114" s="105">
        <f t="shared" ca="1" si="198"/>
        <v>0</v>
      </c>
      <c r="BW114" s="105">
        <f t="shared" ca="1" si="198"/>
        <v>0</v>
      </c>
      <c r="BX114" s="105">
        <f t="shared" ca="1" si="198"/>
        <v>0</v>
      </c>
      <c r="BY114" s="105">
        <f t="shared" ca="1" si="198"/>
        <v>0</v>
      </c>
      <c r="BZ114" s="105">
        <f t="shared" ca="1" si="198"/>
        <v>0</v>
      </c>
      <c r="CA114" s="105">
        <f t="shared" ca="1" si="198"/>
        <v>0</v>
      </c>
      <c r="CB114" s="105">
        <f t="shared" ca="1" si="198"/>
        <v>0</v>
      </c>
      <c r="CC114" s="105">
        <f t="shared" ca="1" si="198"/>
        <v>0</v>
      </c>
      <c r="CD114" s="105">
        <f t="shared" ca="1" si="198"/>
        <v>0</v>
      </c>
      <c r="CE114" s="105">
        <f t="shared" ca="1" si="198"/>
        <v>0</v>
      </c>
      <c r="CF114" s="105">
        <f t="shared" ca="1" si="198"/>
        <v>0</v>
      </c>
      <c r="CG114" s="105">
        <f t="shared" ca="1" si="198"/>
        <v>0</v>
      </c>
      <c r="CH114" s="105">
        <f t="shared" ca="1" si="198"/>
        <v>0</v>
      </c>
      <c r="CI114" s="105">
        <f t="shared" ca="1" si="198"/>
        <v>0</v>
      </c>
      <c r="CK114" s="84">
        <v>40087</v>
      </c>
      <c r="CL114" s="111">
        <f t="shared" si="161"/>
        <v>0</v>
      </c>
      <c r="CM114" s="111">
        <f t="shared" ca="1" si="162"/>
        <v>0</v>
      </c>
      <c r="CN114" s="111">
        <f t="shared" ca="1" si="163"/>
        <v>0</v>
      </c>
      <c r="CO114" s="111">
        <f t="shared" ca="1" si="164"/>
        <v>0</v>
      </c>
      <c r="CP114" s="111">
        <f t="shared" ca="1" si="165"/>
        <v>1753980</v>
      </c>
      <c r="CQ114" s="111">
        <f t="shared" ca="1" si="166"/>
        <v>817470</v>
      </c>
      <c r="CR114" s="111">
        <f t="shared" ca="1" si="167"/>
        <v>837930</v>
      </c>
      <c r="CS114" s="111">
        <f t="shared" ca="1" si="168"/>
        <v>0</v>
      </c>
      <c r="CT114" s="111">
        <f t="shared" ca="1" si="169"/>
        <v>0</v>
      </c>
      <c r="CU114" s="111">
        <f t="shared" ca="1" si="170"/>
        <v>0</v>
      </c>
      <c r="CV114" s="111">
        <f t="shared" ca="1" si="171"/>
        <v>0</v>
      </c>
      <c r="CW114" s="111">
        <f t="shared" ca="1" si="172"/>
        <v>0</v>
      </c>
      <c r="CX114" s="111">
        <f t="shared" ca="1" si="173"/>
        <v>0</v>
      </c>
      <c r="CY114" s="111">
        <f t="shared" ca="1" si="174"/>
        <v>0</v>
      </c>
      <c r="CZ114" s="111">
        <f t="shared" ca="1" si="175"/>
        <v>0</v>
      </c>
      <c r="DA114" s="111">
        <f t="shared" ca="1" si="176"/>
        <v>0</v>
      </c>
      <c r="DB114" s="111">
        <f t="shared" ca="1" si="177"/>
        <v>0</v>
      </c>
      <c r="DC114" s="111">
        <f t="shared" ca="1" si="178"/>
        <v>0</v>
      </c>
      <c r="DD114" s="111">
        <f t="shared" ca="1" si="179"/>
        <v>0</v>
      </c>
      <c r="DE114" s="111">
        <f t="shared" ca="1" si="180"/>
        <v>0</v>
      </c>
      <c r="DF114" s="111">
        <f t="shared" ca="1" si="181"/>
        <v>0</v>
      </c>
      <c r="DG114" s="111">
        <f t="shared" ca="1" si="182"/>
        <v>0</v>
      </c>
      <c r="DH114" s="111">
        <f t="shared" ca="1" si="183"/>
        <v>0</v>
      </c>
      <c r="DI114" s="111">
        <f t="shared" ca="1" si="184"/>
        <v>0</v>
      </c>
      <c r="DJ114" s="111">
        <f t="shared" ca="1" si="185"/>
        <v>0</v>
      </c>
      <c r="DK114" s="111">
        <f t="shared" ca="1" si="186"/>
        <v>0</v>
      </c>
      <c r="DL114" s="111">
        <f t="shared" ca="1" si="187"/>
        <v>0</v>
      </c>
      <c r="DM114" s="111">
        <f t="shared" ca="1" si="188"/>
        <v>0</v>
      </c>
      <c r="DN114" s="111">
        <f t="shared" ca="1" si="189"/>
        <v>0</v>
      </c>
      <c r="DO114" s="111">
        <f t="shared" ca="1" si="190"/>
        <v>0</v>
      </c>
      <c r="DP114" s="111">
        <f t="shared" ca="1" si="191"/>
        <v>0</v>
      </c>
      <c r="DQ114" s="111">
        <f t="shared" ca="1" si="192"/>
        <v>0</v>
      </c>
      <c r="DR114" s="111">
        <f t="shared" ca="1" si="193"/>
        <v>0</v>
      </c>
      <c r="DS114" s="102">
        <f t="shared" ca="1" si="194"/>
        <v>0</v>
      </c>
      <c r="DT114" s="113">
        <f t="shared" ca="1" si="148"/>
        <v>45.825000000000003</v>
      </c>
      <c r="DU114" s="114">
        <f t="shared" ca="1" si="149"/>
        <v>45.825000000000003</v>
      </c>
    </row>
    <row r="115" spans="1:125">
      <c r="A115" s="21"/>
      <c r="C115" s="47"/>
      <c r="F115" s="45"/>
      <c r="G115" s="21"/>
      <c r="I115" s="20">
        <v>20</v>
      </c>
      <c r="J115" s="20">
        <v>4</v>
      </c>
      <c r="K115" s="20">
        <v>5</v>
      </c>
      <c r="L115" s="20">
        <v>1</v>
      </c>
      <c r="M115" s="20">
        <v>30</v>
      </c>
      <c r="O115" s="84">
        <v>40118</v>
      </c>
      <c r="P115" s="85">
        <f t="shared" si="142"/>
        <v>0</v>
      </c>
      <c r="Q115" s="85">
        <f t="shared" ca="1" si="143"/>
        <v>0</v>
      </c>
      <c r="R115" s="85">
        <f t="shared" ca="1" si="196"/>
        <v>0</v>
      </c>
      <c r="S115" s="85">
        <f t="shared" ca="1" si="196"/>
        <v>0</v>
      </c>
      <c r="T115" s="85">
        <f t="shared" ca="1" si="196"/>
        <v>36000</v>
      </c>
      <c r="U115" s="85">
        <f t="shared" ca="1" si="196"/>
        <v>18000</v>
      </c>
      <c r="V115" s="85">
        <f t="shared" ca="1" si="196"/>
        <v>18000</v>
      </c>
      <c r="W115" s="86">
        <f t="shared" ca="1" si="157"/>
        <v>0</v>
      </c>
      <c r="X115" s="86">
        <f t="shared" ca="1" si="197"/>
        <v>0</v>
      </c>
      <c r="Y115" s="86">
        <f t="shared" ca="1" si="197"/>
        <v>0</v>
      </c>
      <c r="Z115" s="86">
        <f t="shared" ca="1" si="197"/>
        <v>0</v>
      </c>
      <c r="AA115" s="86">
        <f t="shared" ca="1" si="197"/>
        <v>0</v>
      </c>
      <c r="AB115" s="86">
        <f t="shared" ca="1" si="197"/>
        <v>0</v>
      </c>
      <c r="AC115" s="86">
        <f t="shared" ca="1" si="197"/>
        <v>0</v>
      </c>
      <c r="AD115" s="86">
        <f t="shared" ca="1" si="197"/>
        <v>0</v>
      </c>
      <c r="AE115" s="86">
        <f t="shared" ca="1" si="197"/>
        <v>0</v>
      </c>
      <c r="AF115" s="86">
        <f t="shared" ca="1" si="197"/>
        <v>0</v>
      </c>
      <c r="AG115" s="86">
        <f t="shared" ca="1" si="197"/>
        <v>0</v>
      </c>
      <c r="AH115" s="86">
        <f t="shared" ca="1" si="197"/>
        <v>0</v>
      </c>
      <c r="AI115" s="86">
        <f t="shared" ca="1" si="197"/>
        <v>0</v>
      </c>
      <c r="AJ115" s="86">
        <f t="shared" ca="1" si="197"/>
        <v>0</v>
      </c>
      <c r="AK115" s="86">
        <f t="shared" ca="1" si="197"/>
        <v>0</v>
      </c>
      <c r="AL115" s="86">
        <f t="shared" ca="1" si="197"/>
        <v>0</v>
      </c>
      <c r="AM115" s="86">
        <f t="shared" ca="1" si="197"/>
        <v>0</v>
      </c>
      <c r="AN115" s="86">
        <f t="shared" ca="1" si="197"/>
        <v>0</v>
      </c>
      <c r="AO115" s="86">
        <f t="shared" ca="1" si="197"/>
        <v>0</v>
      </c>
      <c r="AP115" s="86">
        <f t="shared" ca="1" si="197"/>
        <v>0</v>
      </c>
      <c r="AQ115" s="86">
        <f t="shared" ca="1" si="197"/>
        <v>0</v>
      </c>
      <c r="AR115" s="86">
        <f t="shared" ca="1" si="197"/>
        <v>0</v>
      </c>
      <c r="AS115" s="86">
        <f t="shared" ca="1" si="197"/>
        <v>0</v>
      </c>
      <c r="AT115" s="86">
        <f t="shared" ca="1" si="145"/>
        <v>0</v>
      </c>
      <c r="AU115" s="86">
        <f t="shared" ca="1" si="145"/>
        <v>0</v>
      </c>
      <c r="AV115" s="86">
        <f t="shared" ca="1" si="145"/>
        <v>0</v>
      </c>
      <c r="AW115" s="87">
        <f t="shared" ca="1" si="145"/>
        <v>0</v>
      </c>
      <c r="AX115" s="101">
        <f t="shared" ca="1" si="158"/>
        <v>72000</v>
      </c>
      <c r="AY115" s="102">
        <f t="shared" ca="1" si="159"/>
        <v>72000</v>
      </c>
      <c r="BA115" s="84">
        <v>40118</v>
      </c>
      <c r="BB115" s="105">
        <f t="shared" si="146"/>
        <v>0</v>
      </c>
      <c r="BC115" s="105">
        <f t="shared" ca="1" si="160"/>
        <v>0</v>
      </c>
      <c r="BD115" s="105">
        <f t="shared" ca="1" si="198"/>
        <v>0</v>
      </c>
      <c r="BE115" s="105">
        <f t="shared" ca="1" si="198"/>
        <v>0</v>
      </c>
      <c r="BF115" s="105">
        <f t="shared" ca="1" si="198"/>
        <v>47.15</v>
      </c>
      <c r="BG115" s="105">
        <f t="shared" ca="1" si="198"/>
        <v>43.95</v>
      </c>
      <c r="BH115" s="105">
        <f t="shared" ca="1" si="198"/>
        <v>45.05</v>
      </c>
      <c r="BI115" s="105">
        <f t="shared" ca="1" si="198"/>
        <v>0</v>
      </c>
      <c r="BJ115" s="105">
        <f t="shared" ca="1" si="198"/>
        <v>0</v>
      </c>
      <c r="BK115" s="105">
        <f t="shared" ca="1" si="198"/>
        <v>0</v>
      </c>
      <c r="BL115" s="105">
        <f t="shared" ca="1" si="198"/>
        <v>0</v>
      </c>
      <c r="BM115" s="105">
        <f t="shared" ca="1" si="198"/>
        <v>0</v>
      </c>
      <c r="BN115" s="105">
        <f t="shared" ca="1" si="198"/>
        <v>0</v>
      </c>
      <c r="BO115" s="105">
        <f t="shared" ca="1" si="198"/>
        <v>0</v>
      </c>
      <c r="BP115" s="105">
        <f t="shared" ca="1" si="198"/>
        <v>0</v>
      </c>
      <c r="BQ115" s="105">
        <f t="shared" ca="1" si="198"/>
        <v>0</v>
      </c>
      <c r="BR115" s="105">
        <f t="shared" ca="1" si="198"/>
        <v>0</v>
      </c>
      <c r="BS115" s="105">
        <f t="shared" ca="1" si="198"/>
        <v>0</v>
      </c>
      <c r="BT115" s="105">
        <f t="shared" ca="1" si="198"/>
        <v>0</v>
      </c>
      <c r="BU115" s="105">
        <f t="shared" ca="1" si="198"/>
        <v>0</v>
      </c>
      <c r="BV115" s="105">
        <f t="shared" ca="1" si="198"/>
        <v>0</v>
      </c>
      <c r="BW115" s="105">
        <f t="shared" ca="1" si="198"/>
        <v>0</v>
      </c>
      <c r="BX115" s="105">
        <f t="shared" ca="1" si="198"/>
        <v>0</v>
      </c>
      <c r="BY115" s="105">
        <f t="shared" ca="1" si="198"/>
        <v>0</v>
      </c>
      <c r="BZ115" s="105">
        <f t="shared" ca="1" si="198"/>
        <v>0</v>
      </c>
      <c r="CA115" s="105">
        <f t="shared" ca="1" si="198"/>
        <v>0</v>
      </c>
      <c r="CB115" s="105">
        <f t="shared" ca="1" si="198"/>
        <v>0</v>
      </c>
      <c r="CC115" s="105">
        <f t="shared" ca="1" si="198"/>
        <v>0</v>
      </c>
      <c r="CD115" s="105">
        <f t="shared" ca="1" si="198"/>
        <v>0</v>
      </c>
      <c r="CE115" s="105">
        <f t="shared" ca="1" si="198"/>
        <v>0</v>
      </c>
      <c r="CF115" s="105">
        <f t="shared" ca="1" si="198"/>
        <v>0</v>
      </c>
      <c r="CG115" s="105">
        <f t="shared" ca="1" si="198"/>
        <v>0</v>
      </c>
      <c r="CH115" s="105">
        <f t="shared" ca="1" si="198"/>
        <v>0</v>
      </c>
      <c r="CI115" s="105">
        <f t="shared" ca="1" si="198"/>
        <v>0</v>
      </c>
      <c r="CK115" s="84">
        <v>40118</v>
      </c>
      <c r="CL115" s="111">
        <f t="shared" si="161"/>
        <v>0</v>
      </c>
      <c r="CM115" s="111">
        <f t="shared" ca="1" si="162"/>
        <v>0</v>
      </c>
      <c r="CN115" s="111">
        <f t="shared" ca="1" si="163"/>
        <v>0</v>
      </c>
      <c r="CO115" s="111">
        <f t="shared" ca="1" si="164"/>
        <v>0</v>
      </c>
      <c r="CP115" s="111">
        <f t="shared" ca="1" si="165"/>
        <v>1697400</v>
      </c>
      <c r="CQ115" s="111">
        <f t="shared" ca="1" si="166"/>
        <v>791100</v>
      </c>
      <c r="CR115" s="111">
        <f t="shared" ca="1" si="167"/>
        <v>810900</v>
      </c>
      <c r="CS115" s="111">
        <f t="shared" ca="1" si="168"/>
        <v>0</v>
      </c>
      <c r="CT115" s="111">
        <f t="shared" ca="1" si="169"/>
        <v>0</v>
      </c>
      <c r="CU115" s="111">
        <f t="shared" ca="1" si="170"/>
        <v>0</v>
      </c>
      <c r="CV115" s="111">
        <f t="shared" ca="1" si="171"/>
        <v>0</v>
      </c>
      <c r="CW115" s="111">
        <f t="shared" ca="1" si="172"/>
        <v>0</v>
      </c>
      <c r="CX115" s="111">
        <f t="shared" ca="1" si="173"/>
        <v>0</v>
      </c>
      <c r="CY115" s="111">
        <f t="shared" ca="1" si="174"/>
        <v>0</v>
      </c>
      <c r="CZ115" s="111">
        <f t="shared" ca="1" si="175"/>
        <v>0</v>
      </c>
      <c r="DA115" s="111">
        <f t="shared" ca="1" si="176"/>
        <v>0</v>
      </c>
      <c r="DB115" s="111">
        <f t="shared" ca="1" si="177"/>
        <v>0</v>
      </c>
      <c r="DC115" s="111">
        <f t="shared" ca="1" si="178"/>
        <v>0</v>
      </c>
      <c r="DD115" s="111">
        <f t="shared" ca="1" si="179"/>
        <v>0</v>
      </c>
      <c r="DE115" s="111">
        <f t="shared" ca="1" si="180"/>
        <v>0</v>
      </c>
      <c r="DF115" s="111">
        <f t="shared" ca="1" si="181"/>
        <v>0</v>
      </c>
      <c r="DG115" s="111">
        <f t="shared" ca="1" si="182"/>
        <v>0</v>
      </c>
      <c r="DH115" s="111">
        <f t="shared" ca="1" si="183"/>
        <v>0</v>
      </c>
      <c r="DI115" s="111">
        <f t="shared" ca="1" si="184"/>
        <v>0</v>
      </c>
      <c r="DJ115" s="111">
        <f t="shared" ca="1" si="185"/>
        <v>0</v>
      </c>
      <c r="DK115" s="111">
        <f t="shared" ca="1" si="186"/>
        <v>0</v>
      </c>
      <c r="DL115" s="111">
        <f t="shared" ca="1" si="187"/>
        <v>0</v>
      </c>
      <c r="DM115" s="111">
        <f t="shared" ca="1" si="188"/>
        <v>0</v>
      </c>
      <c r="DN115" s="111">
        <f t="shared" ca="1" si="189"/>
        <v>0</v>
      </c>
      <c r="DO115" s="111">
        <f t="shared" ca="1" si="190"/>
        <v>0</v>
      </c>
      <c r="DP115" s="111">
        <f t="shared" ca="1" si="191"/>
        <v>0</v>
      </c>
      <c r="DQ115" s="111">
        <f t="shared" ca="1" si="192"/>
        <v>0</v>
      </c>
      <c r="DR115" s="111">
        <f t="shared" ca="1" si="193"/>
        <v>0</v>
      </c>
      <c r="DS115" s="102">
        <f t="shared" ca="1" si="194"/>
        <v>0</v>
      </c>
      <c r="DT115" s="113">
        <f t="shared" ca="1" si="148"/>
        <v>45.825000000000003</v>
      </c>
      <c r="DU115" s="114">
        <f t="shared" ca="1" si="149"/>
        <v>45.825000000000003</v>
      </c>
    </row>
    <row r="116" spans="1:125">
      <c r="A116" s="21"/>
      <c r="C116" s="47"/>
      <c r="F116" s="45"/>
      <c r="G116" s="21"/>
      <c r="I116" s="20">
        <v>22</v>
      </c>
      <c r="J116" s="20">
        <v>4</v>
      </c>
      <c r="K116" s="20">
        <v>4</v>
      </c>
      <c r="L116" s="20">
        <v>1</v>
      </c>
      <c r="M116" s="20">
        <v>31</v>
      </c>
      <c r="O116" s="84">
        <v>40148</v>
      </c>
      <c r="P116" s="85">
        <f t="shared" si="142"/>
        <v>0</v>
      </c>
      <c r="Q116" s="85">
        <f t="shared" ca="1" si="143"/>
        <v>0</v>
      </c>
      <c r="R116" s="85">
        <f t="shared" ca="1" si="196"/>
        <v>0</v>
      </c>
      <c r="S116" s="85">
        <f t="shared" ca="1" si="196"/>
        <v>0</v>
      </c>
      <c r="T116" s="85">
        <f t="shared" ca="1" si="196"/>
        <v>37200</v>
      </c>
      <c r="U116" s="85">
        <f t="shared" ca="1" si="196"/>
        <v>18600</v>
      </c>
      <c r="V116" s="85">
        <f t="shared" ca="1" si="196"/>
        <v>18600</v>
      </c>
      <c r="W116" s="86">
        <f t="shared" ca="1" si="157"/>
        <v>0</v>
      </c>
      <c r="X116" s="86">
        <f t="shared" ca="1" si="197"/>
        <v>0</v>
      </c>
      <c r="Y116" s="86">
        <f t="shared" ca="1" si="197"/>
        <v>0</v>
      </c>
      <c r="Z116" s="86">
        <f t="shared" ca="1" si="197"/>
        <v>0</v>
      </c>
      <c r="AA116" s="86">
        <f t="shared" ca="1" si="197"/>
        <v>0</v>
      </c>
      <c r="AB116" s="86">
        <f t="shared" ca="1" si="197"/>
        <v>0</v>
      </c>
      <c r="AC116" s="86">
        <f t="shared" ca="1" si="197"/>
        <v>0</v>
      </c>
      <c r="AD116" s="86">
        <f t="shared" ca="1" si="197"/>
        <v>0</v>
      </c>
      <c r="AE116" s="86">
        <f t="shared" ca="1" si="197"/>
        <v>0</v>
      </c>
      <c r="AF116" s="86">
        <f t="shared" ca="1" si="197"/>
        <v>0</v>
      </c>
      <c r="AG116" s="86">
        <f t="shared" ca="1" si="197"/>
        <v>0</v>
      </c>
      <c r="AH116" s="86">
        <f t="shared" ca="1" si="197"/>
        <v>0</v>
      </c>
      <c r="AI116" s="86">
        <f t="shared" ca="1" si="197"/>
        <v>0</v>
      </c>
      <c r="AJ116" s="86">
        <f t="shared" ca="1" si="197"/>
        <v>0</v>
      </c>
      <c r="AK116" s="86">
        <f t="shared" ca="1" si="197"/>
        <v>0</v>
      </c>
      <c r="AL116" s="86">
        <f t="shared" ca="1" si="197"/>
        <v>0</v>
      </c>
      <c r="AM116" s="86">
        <f t="shared" ca="1" si="197"/>
        <v>0</v>
      </c>
      <c r="AN116" s="86">
        <f t="shared" ca="1" si="197"/>
        <v>0</v>
      </c>
      <c r="AO116" s="86">
        <f t="shared" ca="1" si="197"/>
        <v>0</v>
      </c>
      <c r="AP116" s="86">
        <f t="shared" ca="1" si="197"/>
        <v>0</v>
      </c>
      <c r="AQ116" s="86">
        <f t="shared" ca="1" si="197"/>
        <v>0</v>
      </c>
      <c r="AR116" s="86">
        <f t="shared" ca="1" si="197"/>
        <v>0</v>
      </c>
      <c r="AS116" s="86">
        <f t="shared" ca="1" si="197"/>
        <v>0</v>
      </c>
      <c r="AT116" s="86">
        <f t="shared" ca="1" si="145"/>
        <v>0</v>
      </c>
      <c r="AU116" s="86">
        <f t="shared" ca="1" si="145"/>
        <v>0</v>
      </c>
      <c r="AV116" s="86">
        <f t="shared" ca="1" si="145"/>
        <v>0</v>
      </c>
      <c r="AW116" s="87">
        <f t="shared" ca="1" si="145"/>
        <v>0</v>
      </c>
      <c r="AX116" s="101">
        <f t="shared" ca="1" si="158"/>
        <v>74400</v>
      </c>
      <c r="AY116" s="102">
        <f t="shared" ca="1" si="159"/>
        <v>74400</v>
      </c>
      <c r="BA116" s="84">
        <v>40148</v>
      </c>
      <c r="BB116" s="105">
        <f t="shared" si="146"/>
        <v>0</v>
      </c>
      <c r="BC116" s="105">
        <f t="shared" ca="1" si="160"/>
        <v>0</v>
      </c>
      <c r="BD116" s="105">
        <f t="shared" ca="1" si="198"/>
        <v>0</v>
      </c>
      <c r="BE116" s="105">
        <f t="shared" ca="1" si="198"/>
        <v>0</v>
      </c>
      <c r="BF116" s="105">
        <f t="shared" ca="1" si="198"/>
        <v>47.15</v>
      </c>
      <c r="BG116" s="105">
        <f t="shared" ca="1" si="198"/>
        <v>43.95</v>
      </c>
      <c r="BH116" s="105">
        <f t="shared" ca="1" si="198"/>
        <v>45.05</v>
      </c>
      <c r="BI116" s="105">
        <f t="shared" ca="1" si="198"/>
        <v>0</v>
      </c>
      <c r="BJ116" s="105">
        <f t="shared" ca="1" si="198"/>
        <v>0</v>
      </c>
      <c r="BK116" s="105">
        <f t="shared" ca="1" si="198"/>
        <v>0</v>
      </c>
      <c r="BL116" s="105">
        <f t="shared" ca="1" si="198"/>
        <v>0</v>
      </c>
      <c r="BM116" s="105">
        <f t="shared" ca="1" si="198"/>
        <v>0</v>
      </c>
      <c r="BN116" s="105">
        <f t="shared" ca="1" si="198"/>
        <v>0</v>
      </c>
      <c r="BO116" s="105">
        <f t="shared" ca="1" si="198"/>
        <v>0</v>
      </c>
      <c r="BP116" s="105">
        <f t="shared" ca="1" si="198"/>
        <v>0</v>
      </c>
      <c r="BQ116" s="105">
        <f t="shared" ca="1" si="198"/>
        <v>0</v>
      </c>
      <c r="BR116" s="105">
        <f t="shared" ca="1" si="198"/>
        <v>0</v>
      </c>
      <c r="BS116" s="105">
        <f t="shared" ca="1" si="198"/>
        <v>0</v>
      </c>
      <c r="BT116" s="105">
        <f t="shared" ca="1" si="198"/>
        <v>0</v>
      </c>
      <c r="BU116" s="105">
        <f t="shared" ca="1" si="198"/>
        <v>0</v>
      </c>
      <c r="BV116" s="105">
        <f t="shared" ca="1" si="198"/>
        <v>0</v>
      </c>
      <c r="BW116" s="105">
        <f t="shared" ca="1" si="198"/>
        <v>0</v>
      </c>
      <c r="BX116" s="105">
        <f t="shared" ca="1" si="198"/>
        <v>0</v>
      </c>
      <c r="BY116" s="105">
        <f t="shared" ca="1" si="198"/>
        <v>0</v>
      </c>
      <c r="BZ116" s="105">
        <f t="shared" ca="1" si="198"/>
        <v>0</v>
      </c>
      <c r="CA116" s="105">
        <f t="shared" ca="1" si="198"/>
        <v>0</v>
      </c>
      <c r="CB116" s="105">
        <f t="shared" ca="1" si="198"/>
        <v>0</v>
      </c>
      <c r="CC116" s="105">
        <f t="shared" ca="1" si="198"/>
        <v>0</v>
      </c>
      <c r="CD116" s="105">
        <f t="shared" ca="1" si="198"/>
        <v>0</v>
      </c>
      <c r="CE116" s="105">
        <f t="shared" ca="1" si="198"/>
        <v>0</v>
      </c>
      <c r="CF116" s="105">
        <f t="shared" ca="1" si="198"/>
        <v>0</v>
      </c>
      <c r="CG116" s="105">
        <f t="shared" ca="1" si="198"/>
        <v>0</v>
      </c>
      <c r="CH116" s="105">
        <f t="shared" ca="1" si="198"/>
        <v>0</v>
      </c>
      <c r="CI116" s="105">
        <f t="shared" ca="1" si="198"/>
        <v>0</v>
      </c>
      <c r="CK116" s="84">
        <v>40148</v>
      </c>
      <c r="CL116" s="111">
        <f t="shared" si="161"/>
        <v>0</v>
      </c>
      <c r="CM116" s="111">
        <f t="shared" ca="1" si="162"/>
        <v>0</v>
      </c>
      <c r="CN116" s="111">
        <f t="shared" ca="1" si="163"/>
        <v>0</v>
      </c>
      <c r="CO116" s="111">
        <f t="shared" ca="1" si="164"/>
        <v>0</v>
      </c>
      <c r="CP116" s="111">
        <f t="shared" ca="1" si="165"/>
        <v>1753980</v>
      </c>
      <c r="CQ116" s="111">
        <f t="shared" ca="1" si="166"/>
        <v>817470</v>
      </c>
      <c r="CR116" s="111">
        <f t="shared" ca="1" si="167"/>
        <v>837930</v>
      </c>
      <c r="CS116" s="111">
        <f t="shared" ca="1" si="168"/>
        <v>0</v>
      </c>
      <c r="CT116" s="111">
        <f t="shared" ca="1" si="169"/>
        <v>0</v>
      </c>
      <c r="CU116" s="111">
        <f t="shared" ca="1" si="170"/>
        <v>0</v>
      </c>
      <c r="CV116" s="111">
        <f t="shared" ca="1" si="171"/>
        <v>0</v>
      </c>
      <c r="CW116" s="111">
        <f t="shared" ca="1" si="172"/>
        <v>0</v>
      </c>
      <c r="CX116" s="111">
        <f t="shared" ca="1" si="173"/>
        <v>0</v>
      </c>
      <c r="CY116" s="111">
        <f t="shared" ca="1" si="174"/>
        <v>0</v>
      </c>
      <c r="CZ116" s="111">
        <f t="shared" ca="1" si="175"/>
        <v>0</v>
      </c>
      <c r="DA116" s="111">
        <f t="shared" ca="1" si="176"/>
        <v>0</v>
      </c>
      <c r="DB116" s="111">
        <f t="shared" ca="1" si="177"/>
        <v>0</v>
      </c>
      <c r="DC116" s="111">
        <f t="shared" ca="1" si="178"/>
        <v>0</v>
      </c>
      <c r="DD116" s="111">
        <f t="shared" ca="1" si="179"/>
        <v>0</v>
      </c>
      <c r="DE116" s="111">
        <f t="shared" ca="1" si="180"/>
        <v>0</v>
      </c>
      <c r="DF116" s="111">
        <f t="shared" ca="1" si="181"/>
        <v>0</v>
      </c>
      <c r="DG116" s="111">
        <f t="shared" ca="1" si="182"/>
        <v>0</v>
      </c>
      <c r="DH116" s="111">
        <f t="shared" ca="1" si="183"/>
        <v>0</v>
      </c>
      <c r="DI116" s="111">
        <f t="shared" ca="1" si="184"/>
        <v>0</v>
      </c>
      <c r="DJ116" s="111">
        <f t="shared" ca="1" si="185"/>
        <v>0</v>
      </c>
      <c r="DK116" s="111">
        <f t="shared" ca="1" si="186"/>
        <v>0</v>
      </c>
      <c r="DL116" s="111">
        <f t="shared" ca="1" si="187"/>
        <v>0</v>
      </c>
      <c r="DM116" s="111">
        <f t="shared" ca="1" si="188"/>
        <v>0</v>
      </c>
      <c r="DN116" s="111">
        <f t="shared" ca="1" si="189"/>
        <v>0</v>
      </c>
      <c r="DO116" s="111">
        <f t="shared" ca="1" si="190"/>
        <v>0</v>
      </c>
      <c r="DP116" s="111">
        <f t="shared" ca="1" si="191"/>
        <v>0</v>
      </c>
      <c r="DQ116" s="111">
        <f t="shared" ca="1" si="192"/>
        <v>0</v>
      </c>
      <c r="DR116" s="111">
        <f t="shared" ca="1" si="193"/>
        <v>0</v>
      </c>
      <c r="DS116" s="102">
        <f t="shared" ca="1" si="194"/>
        <v>0</v>
      </c>
      <c r="DT116" s="113">
        <f t="shared" ca="1" si="148"/>
        <v>45.825000000000003</v>
      </c>
      <c r="DU116" s="114">
        <f t="shared" ca="1" si="149"/>
        <v>45.825000000000003</v>
      </c>
    </row>
    <row r="117" spans="1:125">
      <c r="A117" s="21"/>
      <c r="C117" s="47"/>
      <c r="F117" s="45"/>
      <c r="G117" s="21"/>
      <c r="I117" s="20">
        <v>20</v>
      </c>
      <c r="J117" s="20">
        <v>5</v>
      </c>
      <c r="K117" s="20">
        <v>5</v>
      </c>
      <c r="L117" s="20">
        <v>1</v>
      </c>
      <c r="M117" s="20">
        <v>31</v>
      </c>
      <c r="O117" s="84">
        <v>40179</v>
      </c>
      <c r="P117" s="85">
        <f t="shared" si="142"/>
        <v>0</v>
      </c>
      <c r="Q117" s="85">
        <f t="shared" ca="1" si="143"/>
        <v>0</v>
      </c>
      <c r="R117" s="85">
        <f t="shared" ca="1" si="196"/>
        <v>0</v>
      </c>
      <c r="S117" s="85">
        <f t="shared" ca="1" si="196"/>
        <v>0</v>
      </c>
      <c r="T117" s="85">
        <f t="shared" ca="1" si="196"/>
        <v>0</v>
      </c>
      <c r="U117" s="85">
        <f t="shared" ca="1" si="196"/>
        <v>0</v>
      </c>
      <c r="V117" s="85">
        <f t="shared" ca="1" si="196"/>
        <v>18600</v>
      </c>
      <c r="W117" s="86">
        <f t="shared" ca="1" si="157"/>
        <v>0</v>
      </c>
      <c r="X117" s="86">
        <f t="shared" ca="1" si="197"/>
        <v>0</v>
      </c>
      <c r="Y117" s="86">
        <f t="shared" ca="1" si="197"/>
        <v>0</v>
      </c>
      <c r="Z117" s="86">
        <f t="shared" ca="1" si="197"/>
        <v>0</v>
      </c>
      <c r="AA117" s="86">
        <f t="shared" ca="1" si="197"/>
        <v>0</v>
      </c>
      <c r="AB117" s="86">
        <f t="shared" ca="1" si="197"/>
        <v>0</v>
      </c>
      <c r="AC117" s="86">
        <f t="shared" ca="1" si="197"/>
        <v>0</v>
      </c>
      <c r="AD117" s="86">
        <f t="shared" ca="1" si="197"/>
        <v>0</v>
      </c>
      <c r="AE117" s="86">
        <f t="shared" ca="1" si="197"/>
        <v>0</v>
      </c>
      <c r="AF117" s="86">
        <f t="shared" ca="1" si="197"/>
        <v>0</v>
      </c>
      <c r="AG117" s="86">
        <f t="shared" ca="1" si="197"/>
        <v>0</v>
      </c>
      <c r="AH117" s="86">
        <f t="shared" ca="1" si="197"/>
        <v>0</v>
      </c>
      <c r="AI117" s="86">
        <f t="shared" ca="1" si="197"/>
        <v>0</v>
      </c>
      <c r="AJ117" s="86">
        <f t="shared" ca="1" si="197"/>
        <v>0</v>
      </c>
      <c r="AK117" s="86">
        <f t="shared" ca="1" si="197"/>
        <v>0</v>
      </c>
      <c r="AL117" s="86">
        <f t="shared" ca="1" si="197"/>
        <v>0</v>
      </c>
      <c r="AM117" s="86">
        <f t="shared" ca="1" si="197"/>
        <v>0</v>
      </c>
      <c r="AN117" s="86">
        <f t="shared" ca="1" si="197"/>
        <v>0</v>
      </c>
      <c r="AO117" s="86">
        <f t="shared" ca="1" si="197"/>
        <v>0</v>
      </c>
      <c r="AP117" s="86">
        <f t="shared" ca="1" si="197"/>
        <v>0</v>
      </c>
      <c r="AQ117" s="86">
        <f t="shared" ca="1" si="197"/>
        <v>0</v>
      </c>
      <c r="AR117" s="86">
        <f t="shared" ca="1" si="197"/>
        <v>0</v>
      </c>
      <c r="AS117" s="86">
        <f t="shared" ca="1" si="197"/>
        <v>0</v>
      </c>
      <c r="AT117" s="86">
        <f t="shared" ca="1" si="145"/>
        <v>0</v>
      </c>
      <c r="AU117" s="86">
        <f t="shared" ca="1" si="145"/>
        <v>0</v>
      </c>
      <c r="AV117" s="86">
        <f t="shared" ca="1" si="145"/>
        <v>0</v>
      </c>
      <c r="AW117" s="87">
        <f t="shared" ca="1" si="145"/>
        <v>0</v>
      </c>
      <c r="AX117" s="101">
        <f t="shared" ca="1" si="158"/>
        <v>18600</v>
      </c>
      <c r="AY117" s="102">
        <f t="shared" ca="1" si="159"/>
        <v>18600</v>
      </c>
      <c r="BA117" s="84">
        <v>40179</v>
      </c>
      <c r="BB117" s="105">
        <f t="shared" si="146"/>
        <v>0</v>
      </c>
      <c r="BC117" s="105">
        <f t="shared" ca="1" si="160"/>
        <v>0</v>
      </c>
      <c r="BD117" s="105">
        <f t="shared" ca="1" si="198"/>
        <v>0</v>
      </c>
      <c r="BE117" s="105">
        <f t="shared" ca="1" si="198"/>
        <v>0</v>
      </c>
      <c r="BF117" s="105">
        <f t="shared" ca="1" si="198"/>
        <v>0</v>
      </c>
      <c r="BG117" s="105">
        <f t="shared" ca="1" si="198"/>
        <v>0</v>
      </c>
      <c r="BH117" s="105">
        <f t="shared" ca="1" si="198"/>
        <v>45.05</v>
      </c>
      <c r="BI117" s="105">
        <f t="shared" ca="1" si="198"/>
        <v>0</v>
      </c>
      <c r="BJ117" s="105">
        <f t="shared" ca="1" si="198"/>
        <v>0</v>
      </c>
      <c r="BK117" s="105">
        <f t="shared" ca="1" si="198"/>
        <v>0</v>
      </c>
      <c r="BL117" s="105">
        <f t="shared" ca="1" si="198"/>
        <v>0</v>
      </c>
      <c r="BM117" s="105">
        <f t="shared" ca="1" si="198"/>
        <v>0</v>
      </c>
      <c r="BN117" s="105">
        <f t="shared" ca="1" si="198"/>
        <v>0</v>
      </c>
      <c r="BO117" s="105">
        <f t="shared" ca="1" si="198"/>
        <v>0</v>
      </c>
      <c r="BP117" s="105">
        <f t="shared" ca="1" si="198"/>
        <v>0</v>
      </c>
      <c r="BQ117" s="105">
        <f t="shared" ca="1" si="198"/>
        <v>0</v>
      </c>
      <c r="BR117" s="105">
        <f t="shared" ca="1" si="198"/>
        <v>0</v>
      </c>
      <c r="BS117" s="105">
        <f t="shared" ca="1" si="198"/>
        <v>0</v>
      </c>
      <c r="BT117" s="105">
        <f t="shared" ca="1" si="198"/>
        <v>0</v>
      </c>
      <c r="BU117" s="105">
        <f t="shared" ca="1" si="198"/>
        <v>0</v>
      </c>
      <c r="BV117" s="105">
        <f t="shared" ca="1" si="198"/>
        <v>0</v>
      </c>
      <c r="BW117" s="105">
        <f t="shared" ca="1" si="198"/>
        <v>0</v>
      </c>
      <c r="BX117" s="105">
        <f t="shared" ca="1" si="198"/>
        <v>0</v>
      </c>
      <c r="BY117" s="105">
        <f t="shared" ca="1" si="198"/>
        <v>0</v>
      </c>
      <c r="BZ117" s="105">
        <f t="shared" ca="1" si="198"/>
        <v>0</v>
      </c>
      <c r="CA117" s="105">
        <f t="shared" ca="1" si="198"/>
        <v>0</v>
      </c>
      <c r="CB117" s="105">
        <f t="shared" ca="1" si="198"/>
        <v>0</v>
      </c>
      <c r="CC117" s="105">
        <f t="shared" ca="1" si="198"/>
        <v>0</v>
      </c>
      <c r="CD117" s="105">
        <f t="shared" ca="1" si="198"/>
        <v>0</v>
      </c>
      <c r="CE117" s="105">
        <f t="shared" ca="1" si="198"/>
        <v>0</v>
      </c>
      <c r="CF117" s="105">
        <f t="shared" ca="1" si="198"/>
        <v>0</v>
      </c>
      <c r="CG117" s="105">
        <f t="shared" ca="1" si="198"/>
        <v>0</v>
      </c>
      <c r="CH117" s="105">
        <f t="shared" ca="1" si="198"/>
        <v>0</v>
      </c>
      <c r="CI117" s="105">
        <f t="shared" ca="1" si="198"/>
        <v>0</v>
      </c>
      <c r="CK117" s="84">
        <v>40179</v>
      </c>
      <c r="CL117" s="111">
        <f t="shared" si="161"/>
        <v>0</v>
      </c>
      <c r="CM117" s="111">
        <f t="shared" ca="1" si="162"/>
        <v>0</v>
      </c>
      <c r="CN117" s="111">
        <f t="shared" ca="1" si="163"/>
        <v>0</v>
      </c>
      <c r="CO117" s="111">
        <f t="shared" ca="1" si="164"/>
        <v>0</v>
      </c>
      <c r="CP117" s="111">
        <f t="shared" ca="1" si="165"/>
        <v>0</v>
      </c>
      <c r="CQ117" s="111">
        <f t="shared" ca="1" si="166"/>
        <v>0</v>
      </c>
      <c r="CR117" s="111">
        <f t="shared" ca="1" si="167"/>
        <v>837930</v>
      </c>
      <c r="CS117" s="111">
        <f t="shared" ca="1" si="168"/>
        <v>0</v>
      </c>
      <c r="CT117" s="111">
        <f t="shared" ca="1" si="169"/>
        <v>0</v>
      </c>
      <c r="CU117" s="111">
        <f t="shared" ca="1" si="170"/>
        <v>0</v>
      </c>
      <c r="CV117" s="111">
        <f t="shared" ca="1" si="171"/>
        <v>0</v>
      </c>
      <c r="CW117" s="111">
        <f t="shared" ca="1" si="172"/>
        <v>0</v>
      </c>
      <c r="CX117" s="111">
        <f t="shared" ca="1" si="173"/>
        <v>0</v>
      </c>
      <c r="CY117" s="111">
        <f t="shared" ca="1" si="174"/>
        <v>0</v>
      </c>
      <c r="CZ117" s="111">
        <f t="shared" ca="1" si="175"/>
        <v>0</v>
      </c>
      <c r="DA117" s="111">
        <f t="shared" ca="1" si="176"/>
        <v>0</v>
      </c>
      <c r="DB117" s="111">
        <f t="shared" ca="1" si="177"/>
        <v>0</v>
      </c>
      <c r="DC117" s="111">
        <f t="shared" ca="1" si="178"/>
        <v>0</v>
      </c>
      <c r="DD117" s="111">
        <f t="shared" ca="1" si="179"/>
        <v>0</v>
      </c>
      <c r="DE117" s="111">
        <f t="shared" ca="1" si="180"/>
        <v>0</v>
      </c>
      <c r="DF117" s="111">
        <f t="shared" ca="1" si="181"/>
        <v>0</v>
      </c>
      <c r="DG117" s="111">
        <f t="shared" ca="1" si="182"/>
        <v>0</v>
      </c>
      <c r="DH117" s="111">
        <f t="shared" ca="1" si="183"/>
        <v>0</v>
      </c>
      <c r="DI117" s="111">
        <f t="shared" ca="1" si="184"/>
        <v>0</v>
      </c>
      <c r="DJ117" s="111">
        <f t="shared" ca="1" si="185"/>
        <v>0</v>
      </c>
      <c r="DK117" s="111">
        <f t="shared" ca="1" si="186"/>
        <v>0</v>
      </c>
      <c r="DL117" s="111">
        <f t="shared" ca="1" si="187"/>
        <v>0</v>
      </c>
      <c r="DM117" s="111">
        <f t="shared" ca="1" si="188"/>
        <v>0</v>
      </c>
      <c r="DN117" s="111">
        <f t="shared" ca="1" si="189"/>
        <v>0</v>
      </c>
      <c r="DO117" s="111">
        <f t="shared" ca="1" si="190"/>
        <v>0</v>
      </c>
      <c r="DP117" s="111">
        <f t="shared" ca="1" si="191"/>
        <v>0</v>
      </c>
      <c r="DQ117" s="111">
        <f t="shared" ca="1" si="192"/>
        <v>0</v>
      </c>
      <c r="DR117" s="111">
        <f t="shared" ca="1" si="193"/>
        <v>0</v>
      </c>
      <c r="DS117" s="102">
        <f t="shared" ca="1" si="194"/>
        <v>0</v>
      </c>
      <c r="DT117" s="113">
        <f t="shared" ca="1" si="148"/>
        <v>45.05</v>
      </c>
      <c r="DU117" s="114">
        <f t="shared" ca="1" si="149"/>
        <v>45.05</v>
      </c>
    </row>
    <row r="118" spans="1:125">
      <c r="A118" s="21"/>
      <c r="C118" s="47"/>
      <c r="F118" s="45"/>
      <c r="G118" s="21"/>
      <c r="I118" s="20">
        <v>20</v>
      </c>
      <c r="J118" s="20">
        <v>4</v>
      </c>
      <c r="K118" s="20">
        <v>4</v>
      </c>
      <c r="L118" s="20">
        <v>0</v>
      </c>
      <c r="M118" s="20">
        <v>28</v>
      </c>
      <c r="O118" s="84">
        <v>40210</v>
      </c>
      <c r="P118" s="85">
        <f t="shared" si="142"/>
        <v>0</v>
      </c>
      <c r="Q118" s="85">
        <f t="shared" ca="1" si="143"/>
        <v>0</v>
      </c>
      <c r="R118" s="85">
        <f t="shared" ca="1" si="196"/>
        <v>0</v>
      </c>
      <c r="S118" s="85">
        <f t="shared" ca="1" si="196"/>
        <v>0</v>
      </c>
      <c r="T118" s="85">
        <f t="shared" ca="1" si="196"/>
        <v>0</v>
      </c>
      <c r="U118" s="85">
        <f t="shared" ca="1" si="196"/>
        <v>0</v>
      </c>
      <c r="V118" s="85">
        <f t="shared" ca="1" si="196"/>
        <v>16800</v>
      </c>
      <c r="W118" s="86">
        <f t="shared" ca="1" si="157"/>
        <v>0</v>
      </c>
      <c r="X118" s="86">
        <f t="shared" ca="1" si="197"/>
        <v>0</v>
      </c>
      <c r="Y118" s="86">
        <f t="shared" ca="1" si="197"/>
        <v>0</v>
      </c>
      <c r="Z118" s="86">
        <f t="shared" ca="1" si="197"/>
        <v>0</v>
      </c>
      <c r="AA118" s="86">
        <f t="shared" ca="1" si="197"/>
        <v>0</v>
      </c>
      <c r="AB118" s="86">
        <f t="shared" ca="1" si="197"/>
        <v>0</v>
      </c>
      <c r="AC118" s="86">
        <f t="shared" ca="1" si="197"/>
        <v>0</v>
      </c>
      <c r="AD118" s="86">
        <f t="shared" ca="1" si="197"/>
        <v>0</v>
      </c>
      <c r="AE118" s="86">
        <f t="shared" ca="1" si="197"/>
        <v>0</v>
      </c>
      <c r="AF118" s="86">
        <f t="shared" ca="1" si="197"/>
        <v>0</v>
      </c>
      <c r="AG118" s="86">
        <f t="shared" ca="1" si="197"/>
        <v>0</v>
      </c>
      <c r="AH118" s="86">
        <f t="shared" ca="1" si="197"/>
        <v>0</v>
      </c>
      <c r="AI118" s="86">
        <f t="shared" ca="1" si="197"/>
        <v>0</v>
      </c>
      <c r="AJ118" s="86">
        <f t="shared" ca="1" si="197"/>
        <v>0</v>
      </c>
      <c r="AK118" s="86">
        <f t="shared" ca="1" si="197"/>
        <v>0</v>
      </c>
      <c r="AL118" s="86">
        <f t="shared" ca="1" si="197"/>
        <v>0</v>
      </c>
      <c r="AM118" s="86">
        <f t="shared" ca="1" si="197"/>
        <v>0</v>
      </c>
      <c r="AN118" s="86">
        <f t="shared" ca="1" si="197"/>
        <v>0</v>
      </c>
      <c r="AO118" s="86">
        <f t="shared" ca="1" si="197"/>
        <v>0</v>
      </c>
      <c r="AP118" s="86">
        <f t="shared" ca="1" si="197"/>
        <v>0</v>
      </c>
      <c r="AQ118" s="86">
        <f t="shared" ca="1" si="197"/>
        <v>0</v>
      </c>
      <c r="AR118" s="86">
        <f t="shared" ca="1" si="197"/>
        <v>0</v>
      </c>
      <c r="AS118" s="86">
        <f t="shared" ca="1" si="197"/>
        <v>0</v>
      </c>
      <c r="AT118" s="86">
        <f t="shared" ca="1" si="145"/>
        <v>0</v>
      </c>
      <c r="AU118" s="86">
        <f t="shared" ca="1" si="145"/>
        <v>0</v>
      </c>
      <c r="AV118" s="86">
        <f t="shared" ca="1" si="145"/>
        <v>0</v>
      </c>
      <c r="AW118" s="87">
        <f t="shared" ca="1" si="145"/>
        <v>0</v>
      </c>
      <c r="AX118" s="101">
        <f t="shared" ca="1" si="158"/>
        <v>16800</v>
      </c>
      <c r="AY118" s="102">
        <f t="shared" ca="1" si="159"/>
        <v>16800</v>
      </c>
      <c r="BA118" s="84">
        <v>40210</v>
      </c>
      <c r="BB118" s="105">
        <f t="shared" si="146"/>
        <v>0</v>
      </c>
      <c r="BC118" s="105">
        <f t="shared" ca="1" si="160"/>
        <v>0</v>
      </c>
      <c r="BD118" s="105">
        <f t="shared" ca="1" si="198"/>
        <v>0</v>
      </c>
      <c r="BE118" s="105">
        <f t="shared" ca="1" si="198"/>
        <v>0</v>
      </c>
      <c r="BF118" s="105">
        <f t="shared" ca="1" si="198"/>
        <v>0</v>
      </c>
      <c r="BG118" s="105">
        <f t="shared" ca="1" si="198"/>
        <v>0</v>
      </c>
      <c r="BH118" s="105">
        <f t="shared" ca="1" si="198"/>
        <v>45.05</v>
      </c>
      <c r="BI118" s="105">
        <f t="shared" ca="1" si="198"/>
        <v>0</v>
      </c>
      <c r="BJ118" s="105">
        <f t="shared" ca="1" si="198"/>
        <v>0</v>
      </c>
      <c r="BK118" s="105">
        <f t="shared" ca="1" si="198"/>
        <v>0</v>
      </c>
      <c r="BL118" s="105">
        <f t="shared" ca="1" si="198"/>
        <v>0</v>
      </c>
      <c r="BM118" s="105">
        <f t="shared" ca="1" si="198"/>
        <v>0</v>
      </c>
      <c r="BN118" s="105">
        <f t="shared" ca="1" si="198"/>
        <v>0</v>
      </c>
      <c r="BO118" s="105">
        <f t="shared" ca="1" si="198"/>
        <v>0</v>
      </c>
      <c r="BP118" s="105">
        <f t="shared" ca="1" si="198"/>
        <v>0</v>
      </c>
      <c r="BQ118" s="105">
        <f t="shared" ca="1" si="198"/>
        <v>0</v>
      </c>
      <c r="BR118" s="105">
        <f t="shared" ca="1" si="198"/>
        <v>0</v>
      </c>
      <c r="BS118" s="105">
        <f t="shared" ca="1" si="198"/>
        <v>0</v>
      </c>
      <c r="BT118" s="105">
        <f t="shared" ca="1" si="198"/>
        <v>0</v>
      </c>
      <c r="BU118" s="105">
        <f t="shared" ca="1" si="198"/>
        <v>0</v>
      </c>
      <c r="BV118" s="105">
        <f t="shared" ca="1" si="198"/>
        <v>0</v>
      </c>
      <c r="BW118" s="105">
        <f t="shared" ca="1" si="198"/>
        <v>0</v>
      </c>
      <c r="BX118" s="105">
        <f t="shared" ca="1" si="198"/>
        <v>0</v>
      </c>
      <c r="BY118" s="105">
        <f t="shared" ca="1" si="198"/>
        <v>0</v>
      </c>
      <c r="BZ118" s="105">
        <f t="shared" ca="1" si="198"/>
        <v>0</v>
      </c>
      <c r="CA118" s="105">
        <f t="shared" ca="1" si="198"/>
        <v>0</v>
      </c>
      <c r="CB118" s="105">
        <f t="shared" ca="1" si="198"/>
        <v>0</v>
      </c>
      <c r="CC118" s="105">
        <f t="shared" ca="1" si="198"/>
        <v>0</v>
      </c>
      <c r="CD118" s="105">
        <f t="shared" ref="BD118:CI126" ca="1" si="199">IF(AND($BA118&gt;=OFFSET($E$5,CD$3,0),$BA118&lt;=OFFSET($F$5,CD$3,0)),OFFSET($D$5,CD$3,0),0)</f>
        <v>0</v>
      </c>
      <c r="CE118" s="105">
        <f t="shared" ca="1" si="199"/>
        <v>0</v>
      </c>
      <c r="CF118" s="105">
        <f t="shared" ca="1" si="199"/>
        <v>0</v>
      </c>
      <c r="CG118" s="105">
        <f t="shared" ca="1" si="199"/>
        <v>0</v>
      </c>
      <c r="CH118" s="105">
        <f t="shared" ca="1" si="199"/>
        <v>0</v>
      </c>
      <c r="CI118" s="105">
        <f t="shared" ca="1" si="199"/>
        <v>0</v>
      </c>
      <c r="CK118" s="84">
        <v>40210</v>
      </c>
      <c r="CL118" s="111">
        <f t="shared" si="161"/>
        <v>0</v>
      </c>
      <c r="CM118" s="111">
        <f t="shared" ca="1" si="162"/>
        <v>0</v>
      </c>
      <c r="CN118" s="111">
        <f t="shared" ca="1" si="163"/>
        <v>0</v>
      </c>
      <c r="CO118" s="111">
        <f t="shared" ca="1" si="164"/>
        <v>0</v>
      </c>
      <c r="CP118" s="111">
        <f t="shared" ca="1" si="165"/>
        <v>0</v>
      </c>
      <c r="CQ118" s="111">
        <f t="shared" ca="1" si="166"/>
        <v>0</v>
      </c>
      <c r="CR118" s="111">
        <f t="shared" ca="1" si="167"/>
        <v>756840</v>
      </c>
      <c r="CS118" s="111">
        <f t="shared" ca="1" si="168"/>
        <v>0</v>
      </c>
      <c r="CT118" s="111">
        <f t="shared" ca="1" si="169"/>
        <v>0</v>
      </c>
      <c r="CU118" s="111">
        <f t="shared" ca="1" si="170"/>
        <v>0</v>
      </c>
      <c r="CV118" s="111">
        <f t="shared" ca="1" si="171"/>
        <v>0</v>
      </c>
      <c r="CW118" s="111">
        <f t="shared" ca="1" si="172"/>
        <v>0</v>
      </c>
      <c r="CX118" s="111">
        <f t="shared" ca="1" si="173"/>
        <v>0</v>
      </c>
      <c r="CY118" s="111">
        <f t="shared" ca="1" si="174"/>
        <v>0</v>
      </c>
      <c r="CZ118" s="111">
        <f t="shared" ca="1" si="175"/>
        <v>0</v>
      </c>
      <c r="DA118" s="111">
        <f t="shared" ca="1" si="176"/>
        <v>0</v>
      </c>
      <c r="DB118" s="111">
        <f t="shared" ca="1" si="177"/>
        <v>0</v>
      </c>
      <c r="DC118" s="111">
        <f t="shared" ca="1" si="178"/>
        <v>0</v>
      </c>
      <c r="DD118" s="111">
        <f t="shared" ca="1" si="179"/>
        <v>0</v>
      </c>
      <c r="DE118" s="111">
        <f t="shared" ca="1" si="180"/>
        <v>0</v>
      </c>
      <c r="DF118" s="111">
        <f t="shared" ca="1" si="181"/>
        <v>0</v>
      </c>
      <c r="DG118" s="111">
        <f t="shared" ca="1" si="182"/>
        <v>0</v>
      </c>
      <c r="DH118" s="111">
        <f t="shared" ca="1" si="183"/>
        <v>0</v>
      </c>
      <c r="DI118" s="111">
        <f t="shared" ca="1" si="184"/>
        <v>0</v>
      </c>
      <c r="DJ118" s="111">
        <f t="shared" ca="1" si="185"/>
        <v>0</v>
      </c>
      <c r="DK118" s="111">
        <f t="shared" ca="1" si="186"/>
        <v>0</v>
      </c>
      <c r="DL118" s="111">
        <f t="shared" ca="1" si="187"/>
        <v>0</v>
      </c>
      <c r="DM118" s="111">
        <f t="shared" ca="1" si="188"/>
        <v>0</v>
      </c>
      <c r="DN118" s="111">
        <f t="shared" ca="1" si="189"/>
        <v>0</v>
      </c>
      <c r="DO118" s="111">
        <f t="shared" ca="1" si="190"/>
        <v>0</v>
      </c>
      <c r="DP118" s="111">
        <f t="shared" ca="1" si="191"/>
        <v>0</v>
      </c>
      <c r="DQ118" s="111">
        <f t="shared" ca="1" si="192"/>
        <v>0</v>
      </c>
      <c r="DR118" s="111">
        <f t="shared" ca="1" si="193"/>
        <v>0</v>
      </c>
      <c r="DS118" s="102">
        <f t="shared" ca="1" si="194"/>
        <v>0</v>
      </c>
      <c r="DT118" s="113">
        <f t="shared" ca="1" si="148"/>
        <v>45.05</v>
      </c>
      <c r="DU118" s="114">
        <f t="shared" ca="1" si="149"/>
        <v>45.05</v>
      </c>
    </row>
    <row r="119" spans="1:125">
      <c r="A119" s="21"/>
      <c r="C119" s="47"/>
      <c r="F119" s="45"/>
      <c r="G119" s="21"/>
      <c r="I119" s="20">
        <v>23</v>
      </c>
      <c r="J119" s="20">
        <v>4</v>
      </c>
      <c r="K119" s="20">
        <v>4</v>
      </c>
      <c r="L119" s="20">
        <v>0</v>
      </c>
      <c r="M119" s="20">
        <v>31</v>
      </c>
      <c r="O119" s="84">
        <v>40238</v>
      </c>
      <c r="P119" s="85">
        <f t="shared" si="142"/>
        <v>0</v>
      </c>
      <c r="Q119" s="85">
        <f t="shared" ca="1" si="143"/>
        <v>0</v>
      </c>
      <c r="R119" s="85">
        <f t="shared" ca="1" si="196"/>
        <v>0</v>
      </c>
      <c r="S119" s="85">
        <f t="shared" ca="1" si="196"/>
        <v>0</v>
      </c>
      <c r="T119" s="85">
        <f t="shared" ca="1" si="196"/>
        <v>0</v>
      </c>
      <c r="U119" s="85">
        <f t="shared" ca="1" si="196"/>
        <v>0</v>
      </c>
      <c r="V119" s="85">
        <f t="shared" ca="1" si="196"/>
        <v>18600</v>
      </c>
      <c r="W119" s="86">
        <f t="shared" ca="1" si="157"/>
        <v>0</v>
      </c>
      <c r="X119" s="86">
        <f t="shared" ca="1" si="197"/>
        <v>0</v>
      </c>
      <c r="Y119" s="86">
        <f t="shared" ca="1" si="197"/>
        <v>0</v>
      </c>
      <c r="Z119" s="86">
        <f t="shared" ca="1" si="197"/>
        <v>0</v>
      </c>
      <c r="AA119" s="86">
        <f t="shared" ca="1" si="197"/>
        <v>0</v>
      </c>
      <c r="AB119" s="86">
        <f t="shared" ca="1" si="197"/>
        <v>0</v>
      </c>
      <c r="AC119" s="86">
        <f t="shared" ca="1" si="197"/>
        <v>0</v>
      </c>
      <c r="AD119" s="86">
        <f t="shared" ca="1" si="197"/>
        <v>0</v>
      </c>
      <c r="AE119" s="86">
        <f t="shared" ca="1" si="197"/>
        <v>0</v>
      </c>
      <c r="AF119" s="86">
        <f t="shared" ca="1" si="197"/>
        <v>0</v>
      </c>
      <c r="AG119" s="86">
        <f t="shared" ca="1" si="197"/>
        <v>0</v>
      </c>
      <c r="AH119" s="86">
        <f t="shared" ca="1" si="197"/>
        <v>0</v>
      </c>
      <c r="AI119" s="86">
        <f t="shared" ca="1" si="197"/>
        <v>0</v>
      </c>
      <c r="AJ119" s="86">
        <f t="shared" ca="1" si="197"/>
        <v>0</v>
      </c>
      <c r="AK119" s="86">
        <f t="shared" ca="1" si="197"/>
        <v>0</v>
      </c>
      <c r="AL119" s="86">
        <f t="shared" ca="1" si="197"/>
        <v>0</v>
      </c>
      <c r="AM119" s="86">
        <f t="shared" ca="1" si="197"/>
        <v>0</v>
      </c>
      <c r="AN119" s="86">
        <f t="shared" ca="1" si="197"/>
        <v>0</v>
      </c>
      <c r="AO119" s="86">
        <f t="shared" ca="1" si="197"/>
        <v>0</v>
      </c>
      <c r="AP119" s="86">
        <f t="shared" ca="1" si="197"/>
        <v>0</v>
      </c>
      <c r="AQ119" s="86">
        <f t="shared" ca="1" si="197"/>
        <v>0</v>
      </c>
      <c r="AR119" s="86">
        <f t="shared" ca="1" si="197"/>
        <v>0</v>
      </c>
      <c r="AS119" s="86">
        <f t="shared" ca="1" si="197"/>
        <v>0</v>
      </c>
      <c r="AT119" s="86">
        <f t="shared" ca="1" si="145"/>
        <v>0</v>
      </c>
      <c r="AU119" s="86">
        <f t="shared" ca="1" si="145"/>
        <v>0</v>
      </c>
      <c r="AV119" s="86">
        <f t="shared" ca="1" si="145"/>
        <v>0</v>
      </c>
      <c r="AW119" s="87">
        <f t="shared" ca="1" si="145"/>
        <v>0</v>
      </c>
      <c r="AX119" s="101">
        <f t="shared" ca="1" si="158"/>
        <v>18600</v>
      </c>
      <c r="AY119" s="102">
        <f t="shared" ca="1" si="159"/>
        <v>18600</v>
      </c>
      <c r="BA119" s="84">
        <v>40238</v>
      </c>
      <c r="BB119" s="105">
        <f t="shared" si="146"/>
        <v>0</v>
      </c>
      <c r="BC119" s="105">
        <f t="shared" ca="1" si="160"/>
        <v>0</v>
      </c>
      <c r="BD119" s="105">
        <f t="shared" ca="1" si="199"/>
        <v>0</v>
      </c>
      <c r="BE119" s="105">
        <f t="shared" ca="1" si="199"/>
        <v>0</v>
      </c>
      <c r="BF119" s="105">
        <f t="shared" ca="1" si="199"/>
        <v>0</v>
      </c>
      <c r="BG119" s="105">
        <f t="shared" ca="1" si="199"/>
        <v>0</v>
      </c>
      <c r="BH119" s="105">
        <f t="shared" ca="1" si="199"/>
        <v>45.05</v>
      </c>
      <c r="BI119" s="105">
        <f t="shared" ca="1" si="199"/>
        <v>0</v>
      </c>
      <c r="BJ119" s="105">
        <f t="shared" ca="1" si="199"/>
        <v>0</v>
      </c>
      <c r="BK119" s="105">
        <f t="shared" ca="1" si="199"/>
        <v>0</v>
      </c>
      <c r="BL119" s="105">
        <f t="shared" ca="1" si="199"/>
        <v>0</v>
      </c>
      <c r="BM119" s="105">
        <f t="shared" ca="1" si="199"/>
        <v>0</v>
      </c>
      <c r="BN119" s="105">
        <f t="shared" ca="1" si="199"/>
        <v>0</v>
      </c>
      <c r="BO119" s="105">
        <f t="shared" ca="1" si="199"/>
        <v>0</v>
      </c>
      <c r="BP119" s="105">
        <f t="shared" ca="1" si="199"/>
        <v>0</v>
      </c>
      <c r="BQ119" s="105">
        <f t="shared" ca="1" si="199"/>
        <v>0</v>
      </c>
      <c r="BR119" s="105">
        <f t="shared" ca="1" si="199"/>
        <v>0</v>
      </c>
      <c r="BS119" s="105">
        <f t="shared" ca="1" si="199"/>
        <v>0</v>
      </c>
      <c r="BT119" s="105">
        <f t="shared" ca="1" si="199"/>
        <v>0</v>
      </c>
      <c r="BU119" s="105">
        <f t="shared" ca="1" si="199"/>
        <v>0</v>
      </c>
      <c r="BV119" s="105">
        <f t="shared" ca="1" si="199"/>
        <v>0</v>
      </c>
      <c r="BW119" s="105">
        <f t="shared" ca="1" si="199"/>
        <v>0</v>
      </c>
      <c r="BX119" s="105">
        <f t="shared" ca="1" si="199"/>
        <v>0</v>
      </c>
      <c r="BY119" s="105">
        <f t="shared" ca="1" si="199"/>
        <v>0</v>
      </c>
      <c r="BZ119" s="105">
        <f t="shared" ca="1" si="199"/>
        <v>0</v>
      </c>
      <c r="CA119" s="105">
        <f t="shared" ca="1" si="199"/>
        <v>0</v>
      </c>
      <c r="CB119" s="105">
        <f t="shared" ca="1" si="199"/>
        <v>0</v>
      </c>
      <c r="CC119" s="105">
        <f t="shared" ca="1" si="199"/>
        <v>0</v>
      </c>
      <c r="CD119" s="105">
        <f t="shared" ca="1" si="199"/>
        <v>0</v>
      </c>
      <c r="CE119" s="105">
        <f t="shared" ca="1" si="199"/>
        <v>0</v>
      </c>
      <c r="CF119" s="105">
        <f t="shared" ca="1" si="199"/>
        <v>0</v>
      </c>
      <c r="CG119" s="105">
        <f t="shared" ca="1" si="199"/>
        <v>0</v>
      </c>
      <c r="CH119" s="105">
        <f t="shared" ca="1" si="199"/>
        <v>0</v>
      </c>
      <c r="CI119" s="105">
        <f t="shared" ca="1" si="199"/>
        <v>0</v>
      </c>
      <c r="CK119" s="84">
        <v>40238</v>
      </c>
      <c r="CL119" s="111">
        <f t="shared" si="161"/>
        <v>0</v>
      </c>
      <c r="CM119" s="111">
        <f t="shared" ca="1" si="162"/>
        <v>0</v>
      </c>
      <c r="CN119" s="111">
        <f t="shared" ca="1" si="163"/>
        <v>0</v>
      </c>
      <c r="CO119" s="111">
        <f t="shared" ca="1" si="164"/>
        <v>0</v>
      </c>
      <c r="CP119" s="111">
        <f t="shared" ca="1" si="165"/>
        <v>0</v>
      </c>
      <c r="CQ119" s="111">
        <f t="shared" ca="1" si="166"/>
        <v>0</v>
      </c>
      <c r="CR119" s="111">
        <f t="shared" ca="1" si="167"/>
        <v>837930</v>
      </c>
      <c r="CS119" s="111">
        <f t="shared" ca="1" si="168"/>
        <v>0</v>
      </c>
      <c r="CT119" s="111">
        <f t="shared" ca="1" si="169"/>
        <v>0</v>
      </c>
      <c r="CU119" s="111">
        <f t="shared" ca="1" si="170"/>
        <v>0</v>
      </c>
      <c r="CV119" s="111">
        <f t="shared" ca="1" si="171"/>
        <v>0</v>
      </c>
      <c r="CW119" s="111">
        <f t="shared" ca="1" si="172"/>
        <v>0</v>
      </c>
      <c r="CX119" s="111">
        <f t="shared" ca="1" si="173"/>
        <v>0</v>
      </c>
      <c r="CY119" s="111">
        <f t="shared" ca="1" si="174"/>
        <v>0</v>
      </c>
      <c r="CZ119" s="111">
        <f t="shared" ca="1" si="175"/>
        <v>0</v>
      </c>
      <c r="DA119" s="111">
        <f t="shared" ca="1" si="176"/>
        <v>0</v>
      </c>
      <c r="DB119" s="111">
        <f t="shared" ca="1" si="177"/>
        <v>0</v>
      </c>
      <c r="DC119" s="111">
        <f t="shared" ca="1" si="178"/>
        <v>0</v>
      </c>
      <c r="DD119" s="111">
        <f t="shared" ca="1" si="179"/>
        <v>0</v>
      </c>
      <c r="DE119" s="111">
        <f t="shared" ca="1" si="180"/>
        <v>0</v>
      </c>
      <c r="DF119" s="111">
        <f t="shared" ca="1" si="181"/>
        <v>0</v>
      </c>
      <c r="DG119" s="111">
        <f t="shared" ca="1" si="182"/>
        <v>0</v>
      </c>
      <c r="DH119" s="111">
        <f t="shared" ca="1" si="183"/>
        <v>0</v>
      </c>
      <c r="DI119" s="111">
        <f t="shared" ca="1" si="184"/>
        <v>0</v>
      </c>
      <c r="DJ119" s="111">
        <f t="shared" ca="1" si="185"/>
        <v>0</v>
      </c>
      <c r="DK119" s="111">
        <f t="shared" ca="1" si="186"/>
        <v>0</v>
      </c>
      <c r="DL119" s="111">
        <f t="shared" ca="1" si="187"/>
        <v>0</v>
      </c>
      <c r="DM119" s="111">
        <f t="shared" ca="1" si="188"/>
        <v>0</v>
      </c>
      <c r="DN119" s="111">
        <f t="shared" ca="1" si="189"/>
        <v>0</v>
      </c>
      <c r="DO119" s="111">
        <f t="shared" ca="1" si="190"/>
        <v>0</v>
      </c>
      <c r="DP119" s="111">
        <f t="shared" ca="1" si="191"/>
        <v>0</v>
      </c>
      <c r="DQ119" s="111">
        <f t="shared" ca="1" si="192"/>
        <v>0</v>
      </c>
      <c r="DR119" s="111">
        <f t="shared" ca="1" si="193"/>
        <v>0</v>
      </c>
      <c r="DS119" s="102">
        <f t="shared" ca="1" si="194"/>
        <v>0</v>
      </c>
      <c r="DT119" s="113">
        <f t="shared" ca="1" si="148"/>
        <v>45.05</v>
      </c>
      <c r="DU119" s="114">
        <f t="shared" ca="1" si="149"/>
        <v>45.05</v>
      </c>
    </row>
    <row r="120" spans="1:125">
      <c r="A120" s="21"/>
      <c r="C120" s="47"/>
      <c r="F120" s="45"/>
      <c r="G120" s="21"/>
      <c r="I120" s="20">
        <v>22</v>
      </c>
      <c r="J120" s="20">
        <v>4</v>
      </c>
      <c r="K120" s="20">
        <v>4</v>
      </c>
      <c r="L120" s="20">
        <v>0</v>
      </c>
      <c r="M120" s="20">
        <v>30</v>
      </c>
      <c r="O120" s="84">
        <v>40269</v>
      </c>
      <c r="P120" s="85">
        <f t="shared" si="142"/>
        <v>0</v>
      </c>
      <c r="Q120" s="85">
        <f t="shared" ca="1" si="143"/>
        <v>0</v>
      </c>
      <c r="R120" s="85">
        <f t="shared" ca="1" si="196"/>
        <v>0</v>
      </c>
      <c r="S120" s="85">
        <f t="shared" ca="1" si="196"/>
        <v>0</v>
      </c>
      <c r="T120" s="85">
        <f t="shared" ca="1" si="196"/>
        <v>0</v>
      </c>
      <c r="U120" s="85">
        <f t="shared" ca="1" si="196"/>
        <v>0</v>
      </c>
      <c r="V120" s="85">
        <f t="shared" ca="1" si="196"/>
        <v>18000</v>
      </c>
      <c r="W120" s="86">
        <f t="shared" ca="1" si="157"/>
        <v>0</v>
      </c>
      <c r="X120" s="86">
        <f t="shared" ca="1" si="197"/>
        <v>0</v>
      </c>
      <c r="Y120" s="86">
        <f t="shared" ca="1" si="197"/>
        <v>0</v>
      </c>
      <c r="Z120" s="86">
        <f t="shared" ca="1" si="197"/>
        <v>0</v>
      </c>
      <c r="AA120" s="86">
        <f t="shared" ca="1" si="197"/>
        <v>0</v>
      </c>
      <c r="AB120" s="86">
        <f t="shared" ca="1" si="197"/>
        <v>0</v>
      </c>
      <c r="AC120" s="86">
        <f t="shared" ca="1" si="197"/>
        <v>0</v>
      </c>
      <c r="AD120" s="86">
        <f t="shared" ca="1" si="197"/>
        <v>0</v>
      </c>
      <c r="AE120" s="86">
        <f t="shared" ca="1" si="197"/>
        <v>0</v>
      </c>
      <c r="AF120" s="86">
        <f t="shared" ca="1" si="197"/>
        <v>0</v>
      </c>
      <c r="AG120" s="86">
        <f t="shared" ca="1" si="197"/>
        <v>0</v>
      </c>
      <c r="AH120" s="86">
        <f t="shared" ca="1" si="197"/>
        <v>0</v>
      </c>
      <c r="AI120" s="86">
        <f t="shared" ca="1" si="197"/>
        <v>0</v>
      </c>
      <c r="AJ120" s="86">
        <f t="shared" ca="1" si="197"/>
        <v>0</v>
      </c>
      <c r="AK120" s="86">
        <f t="shared" ca="1" si="197"/>
        <v>0</v>
      </c>
      <c r="AL120" s="86">
        <f t="shared" ca="1" si="197"/>
        <v>0</v>
      </c>
      <c r="AM120" s="86">
        <f t="shared" ca="1" si="197"/>
        <v>0</v>
      </c>
      <c r="AN120" s="86">
        <f t="shared" ca="1" si="197"/>
        <v>0</v>
      </c>
      <c r="AO120" s="86">
        <f t="shared" ca="1" si="197"/>
        <v>0</v>
      </c>
      <c r="AP120" s="86">
        <f t="shared" ca="1" si="197"/>
        <v>0</v>
      </c>
      <c r="AQ120" s="86">
        <f t="shared" ca="1" si="197"/>
        <v>0</v>
      </c>
      <c r="AR120" s="86">
        <f t="shared" ca="1" si="197"/>
        <v>0</v>
      </c>
      <c r="AS120" s="86">
        <f t="shared" ca="1" si="197"/>
        <v>0</v>
      </c>
      <c r="AT120" s="86">
        <f t="shared" ca="1" si="145"/>
        <v>0</v>
      </c>
      <c r="AU120" s="86">
        <f t="shared" ca="1" si="145"/>
        <v>0</v>
      </c>
      <c r="AV120" s="86">
        <f t="shared" ca="1" si="145"/>
        <v>0</v>
      </c>
      <c r="AW120" s="87">
        <f t="shared" ca="1" si="145"/>
        <v>0</v>
      </c>
      <c r="AX120" s="101">
        <f t="shared" ca="1" si="158"/>
        <v>18000</v>
      </c>
      <c r="AY120" s="102">
        <f t="shared" ca="1" si="159"/>
        <v>18000</v>
      </c>
      <c r="BA120" s="84">
        <v>40269</v>
      </c>
      <c r="BB120" s="105">
        <f t="shared" si="146"/>
        <v>0</v>
      </c>
      <c r="BC120" s="105">
        <f t="shared" ca="1" si="160"/>
        <v>0</v>
      </c>
      <c r="BD120" s="105">
        <f t="shared" ca="1" si="199"/>
        <v>0</v>
      </c>
      <c r="BE120" s="105">
        <f t="shared" ca="1" si="199"/>
        <v>0</v>
      </c>
      <c r="BF120" s="105">
        <f t="shared" ca="1" si="199"/>
        <v>0</v>
      </c>
      <c r="BG120" s="105">
        <f t="shared" ca="1" si="199"/>
        <v>0</v>
      </c>
      <c r="BH120" s="105">
        <f t="shared" ca="1" si="199"/>
        <v>45.05</v>
      </c>
      <c r="BI120" s="105">
        <f t="shared" ca="1" si="199"/>
        <v>0</v>
      </c>
      <c r="BJ120" s="105">
        <f t="shared" ca="1" si="199"/>
        <v>0</v>
      </c>
      <c r="BK120" s="105">
        <f t="shared" ca="1" si="199"/>
        <v>0</v>
      </c>
      <c r="BL120" s="105">
        <f t="shared" ca="1" si="199"/>
        <v>0</v>
      </c>
      <c r="BM120" s="105">
        <f t="shared" ca="1" si="199"/>
        <v>0</v>
      </c>
      <c r="BN120" s="105">
        <f t="shared" ca="1" si="199"/>
        <v>0</v>
      </c>
      <c r="BO120" s="105">
        <f t="shared" ca="1" si="199"/>
        <v>0</v>
      </c>
      <c r="BP120" s="105">
        <f t="shared" ca="1" si="199"/>
        <v>0</v>
      </c>
      <c r="BQ120" s="105">
        <f t="shared" ca="1" si="199"/>
        <v>0</v>
      </c>
      <c r="BR120" s="105">
        <f t="shared" ca="1" si="199"/>
        <v>0</v>
      </c>
      <c r="BS120" s="105">
        <f t="shared" ca="1" si="199"/>
        <v>0</v>
      </c>
      <c r="BT120" s="105">
        <f t="shared" ca="1" si="199"/>
        <v>0</v>
      </c>
      <c r="BU120" s="105">
        <f t="shared" ca="1" si="199"/>
        <v>0</v>
      </c>
      <c r="BV120" s="105">
        <f t="shared" ca="1" si="199"/>
        <v>0</v>
      </c>
      <c r="BW120" s="105">
        <f t="shared" ca="1" si="199"/>
        <v>0</v>
      </c>
      <c r="BX120" s="105">
        <f t="shared" ca="1" si="199"/>
        <v>0</v>
      </c>
      <c r="BY120" s="105">
        <f t="shared" ca="1" si="199"/>
        <v>0</v>
      </c>
      <c r="BZ120" s="105">
        <f t="shared" ca="1" si="199"/>
        <v>0</v>
      </c>
      <c r="CA120" s="105">
        <f t="shared" ca="1" si="199"/>
        <v>0</v>
      </c>
      <c r="CB120" s="105">
        <f t="shared" ca="1" si="199"/>
        <v>0</v>
      </c>
      <c r="CC120" s="105">
        <f t="shared" ca="1" si="199"/>
        <v>0</v>
      </c>
      <c r="CD120" s="105">
        <f t="shared" ca="1" si="199"/>
        <v>0</v>
      </c>
      <c r="CE120" s="105">
        <f t="shared" ca="1" si="199"/>
        <v>0</v>
      </c>
      <c r="CF120" s="105">
        <f t="shared" ca="1" si="199"/>
        <v>0</v>
      </c>
      <c r="CG120" s="105">
        <f t="shared" ca="1" si="199"/>
        <v>0</v>
      </c>
      <c r="CH120" s="105">
        <f t="shared" ca="1" si="199"/>
        <v>0</v>
      </c>
      <c r="CI120" s="105">
        <f t="shared" ca="1" si="199"/>
        <v>0</v>
      </c>
      <c r="CK120" s="84">
        <v>40269</v>
      </c>
      <c r="CL120" s="111">
        <f t="shared" si="161"/>
        <v>0</v>
      </c>
      <c r="CM120" s="111">
        <f t="shared" ca="1" si="162"/>
        <v>0</v>
      </c>
      <c r="CN120" s="111">
        <f t="shared" ca="1" si="163"/>
        <v>0</v>
      </c>
      <c r="CO120" s="111">
        <f t="shared" ca="1" si="164"/>
        <v>0</v>
      </c>
      <c r="CP120" s="111">
        <f t="shared" ca="1" si="165"/>
        <v>0</v>
      </c>
      <c r="CQ120" s="111">
        <f t="shared" ca="1" si="166"/>
        <v>0</v>
      </c>
      <c r="CR120" s="111">
        <f t="shared" ca="1" si="167"/>
        <v>810900</v>
      </c>
      <c r="CS120" s="111">
        <f t="shared" ca="1" si="168"/>
        <v>0</v>
      </c>
      <c r="CT120" s="111">
        <f t="shared" ca="1" si="169"/>
        <v>0</v>
      </c>
      <c r="CU120" s="111">
        <f t="shared" ca="1" si="170"/>
        <v>0</v>
      </c>
      <c r="CV120" s="111">
        <f t="shared" ca="1" si="171"/>
        <v>0</v>
      </c>
      <c r="CW120" s="111">
        <f t="shared" ca="1" si="172"/>
        <v>0</v>
      </c>
      <c r="CX120" s="111">
        <f t="shared" ca="1" si="173"/>
        <v>0</v>
      </c>
      <c r="CY120" s="111">
        <f t="shared" ca="1" si="174"/>
        <v>0</v>
      </c>
      <c r="CZ120" s="111">
        <f t="shared" ca="1" si="175"/>
        <v>0</v>
      </c>
      <c r="DA120" s="111">
        <f t="shared" ca="1" si="176"/>
        <v>0</v>
      </c>
      <c r="DB120" s="111">
        <f t="shared" ca="1" si="177"/>
        <v>0</v>
      </c>
      <c r="DC120" s="111">
        <f t="shared" ca="1" si="178"/>
        <v>0</v>
      </c>
      <c r="DD120" s="111">
        <f t="shared" ca="1" si="179"/>
        <v>0</v>
      </c>
      <c r="DE120" s="111">
        <f t="shared" ca="1" si="180"/>
        <v>0</v>
      </c>
      <c r="DF120" s="111">
        <f t="shared" ca="1" si="181"/>
        <v>0</v>
      </c>
      <c r="DG120" s="111">
        <f t="shared" ca="1" si="182"/>
        <v>0</v>
      </c>
      <c r="DH120" s="111">
        <f t="shared" ca="1" si="183"/>
        <v>0</v>
      </c>
      <c r="DI120" s="111">
        <f t="shared" ca="1" si="184"/>
        <v>0</v>
      </c>
      <c r="DJ120" s="111">
        <f t="shared" ca="1" si="185"/>
        <v>0</v>
      </c>
      <c r="DK120" s="111">
        <f t="shared" ca="1" si="186"/>
        <v>0</v>
      </c>
      <c r="DL120" s="111">
        <f t="shared" ca="1" si="187"/>
        <v>0</v>
      </c>
      <c r="DM120" s="111">
        <f t="shared" ca="1" si="188"/>
        <v>0</v>
      </c>
      <c r="DN120" s="111">
        <f t="shared" ca="1" si="189"/>
        <v>0</v>
      </c>
      <c r="DO120" s="111">
        <f t="shared" ca="1" si="190"/>
        <v>0</v>
      </c>
      <c r="DP120" s="111">
        <f t="shared" ca="1" si="191"/>
        <v>0</v>
      </c>
      <c r="DQ120" s="111">
        <f t="shared" ca="1" si="192"/>
        <v>0</v>
      </c>
      <c r="DR120" s="111">
        <f t="shared" ca="1" si="193"/>
        <v>0</v>
      </c>
      <c r="DS120" s="102">
        <f t="shared" ca="1" si="194"/>
        <v>0</v>
      </c>
      <c r="DT120" s="113">
        <f t="shared" ca="1" si="148"/>
        <v>45.05</v>
      </c>
      <c r="DU120" s="114">
        <f t="shared" ca="1" si="149"/>
        <v>45.05</v>
      </c>
    </row>
    <row r="121" spans="1:125">
      <c r="A121" s="21"/>
      <c r="C121" s="47"/>
      <c r="F121" s="45"/>
      <c r="G121" s="21"/>
      <c r="I121" s="20">
        <v>20</v>
      </c>
      <c r="J121" s="20">
        <v>5</v>
      </c>
      <c r="K121" s="20">
        <v>5</v>
      </c>
      <c r="L121" s="20">
        <v>1</v>
      </c>
      <c r="M121" s="20">
        <v>31</v>
      </c>
      <c r="O121" s="84">
        <v>40299</v>
      </c>
      <c r="P121" s="85">
        <f t="shared" si="142"/>
        <v>0</v>
      </c>
      <c r="Q121" s="85">
        <f t="shared" ca="1" si="143"/>
        <v>0</v>
      </c>
      <c r="R121" s="85">
        <f t="shared" ca="1" si="196"/>
        <v>0</v>
      </c>
      <c r="S121" s="85">
        <f t="shared" ca="1" si="196"/>
        <v>0</v>
      </c>
      <c r="T121" s="85">
        <f t="shared" ca="1" si="196"/>
        <v>0</v>
      </c>
      <c r="U121" s="85">
        <f t="shared" ca="1" si="196"/>
        <v>0</v>
      </c>
      <c r="V121" s="85">
        <f t="shared" ca="1" si="196"/>
        <v>18600</v>
      </c>
      <c r="W121" s="86">
        <f t="shared" ca="1" si="157"/>
        <v>0</v>
      </c>
      <c r="X121" s="86">
        <f t="shared" ca="1" si="197"/>
        <v>0</v>
      </c>
      <c r="Y121" s="86">
        <f t="shared" ca="1" si="197"/>
        <v>0</v>
      </c>
      <c r="Z121" s="86">
        <f t="shared" ca="1" si="197"/>
        <v>0</v>
      </c>
      <c r="AA121" s="86">
        <f t="shared" ca="1" si="197"/>
        <v>0</v>
      </c>
      <c r="AB121" s="86">
        <f t="shared" ca="1" si="197"/>
        <v>0</v>
      </c>
      <c r="AC121" s="86">
        <f t="shared" ca="1" si="197"/>
        <v>0</v>
      </c>
      <c r="AD121" s="86">
        <f t="shared" ca="1" si="197"/>
        <v>0</v>
      </c>
      <c r="AE121" s="86">
        <f t="shared" ca="1" si="197"/>
        <v>0</v>
      </c>
      <c r="AF121" s="86">
        <f t="shared" ca="1" si="197"/>
        <v>0</v>
      </c>
      <c r="AG121" s="86">
        <f t="shared" ca="1" si="197"/>
        <v>0</v>
      </c>
      <c r="AH121" s="86">
        <f t="shared" ca="1" si="197"/>
        <v>0</v>
      </c>
      <c r="AI121" s="86">
        <f t="shared" ca="1" si="197"/>
        <v>0</v>
      </c>
      <c r="AJ121" s="86">
        <f t="shared" ca="1" si="197"/>
        <v>0</v>
      </c>
      <c r="AK121" s="86">
        <f t="shared" ca="1" si="197"/>
        <v>0</v>
      </c>
      <c r="AL121" s="86">
        <f t="shared" ca="1" si="197"/>
        <v>0</v>
      </c>
      <c r="AM121" s="86">
        <f t="shared" ca="1" si="197"/>
        <v>0</v>
      </c>
      <c r="AN121" s="86">
        <f t="shared" ca="1" si="197"/>
        <v>0</v>
      </c>
      <c r="AO121" s="86">
        <f t="shared" ca="1" si="197"/>
        <v>0</v>
      </c>
      <c r="AP121" s="86">
        <f t="shared" ca="1" si="197"/>
        <v>0</v>
      </c>
      <c r="AQ121" s="86">
        <f t="shared" ca="1" si="197"/>
        <v>0</v>
      </c>
      <c r="AR121" s="86">
        <f t="shared" ca="1" si="197"/>
        <v>0</v>
      </c>
      <c r="AS121" s="86">
        <f t="shared" ca="1" si="197"/>
        <v>0</v>
      </c>
      <c r="AT121" s="86">
        <f t="shared" ca="1" si="145"/>
        <v>0</v>
      </c>
      <c r="AU121" s="86">
        <f t="shared" ca="1" si="145"/>
        <v>0</v>
      </c>
      <c r="AV121" s="86">
        <f t="shared" ca="1" si="145"/>
        <v>0</v>
      </c>
      <c r="AW121" s="87">
        <f t="shared" ca="1" si="145"/>
        <v>0</v>
      </c>
      <c r="AX121" s="101">
        <f t="shared" ca="1" si="158"/>
        <v>18600</v>
      </c>
      <c r="AY121" s="102">
        <f t="shared" ca="1" si="159"/>
        <v>18600</v>
      </c>
      <c r="BA121" s="84">
        <v>40299</v>
      </c>
      <c r="BB121" s="105">
        <f t="shared" si="146"/>
        <v>0</v>
      </c>
      <c r="BC121" s="105">
        <f t="shared" ca="1" si="160"/>
        <v>0</v>
      </c>
      <c r="BD121" s="105">
        <f t="shared" ca="1" si="199"/>
        <v>0</v>
      </c>
      <c r="BE121" s="105">
        <f t="shared" ca="1" si="199"/>
        <v>0</v>
      </c>
      <c r="BF121" s="105">
        <f t="shared" ca="1" si="199"/>
        <v>0</v>
      </c>
      <c r="BG121" s="105">
        <f t="shared" ca="1" si="199"/>
        <v>0</v>
      </c>
      <c r="BH121" s="105">
        <f t="shared" ca="1" si="199"/>
        <v>45.05</v>
      </c>
      <c r="BI121" s="105">
        <f t="shared" ca="1" si="199"/>
        <v>0</v>
      </c>
      <c r="BJ121" s="105">
        <f t="shared" ca="1" si="199"/>
        <v>0</v>
      </c>
      <c r="BK121" s="105">
        <f t="shared" ca="1" si="199"/>
        <v>0</v>
      </c>
      <c r="BL121" s="105">
        <f t="shared" ca="1" si="199"/>
        <v>0</v>
      </c>
      <c r="BM121" s="105">
        <f t="shared" ca="1" si="199"/>
        <v>0</v>
      </c>
      <c r="BN121" s="105">
        <f t="shared" ca="1" si="199"/>
        <v>0</v>
      </c>
      <c r="BO121" s="105">
        <f t="shared" ca="1" si="199"/>
        <v>0</v>
      </c>
      <c r="BP121" s="105">
        <f t="shared" ca="1" si="199"/>
        <v>0</v>
      </c>
      <c r="BQ121" s="105">
        <f t="shared" ca="1" si="199"/>
        <v>0</v>
      </c>
      <c r="BR121" s="105">
        <f t="shared" ca="1" si="199"/>
        <v>0</v>
      </c>
      <c r="BS121" s="105">
        <f t="shared" ca="1" si="199"/>
        <v>0</v>
      </c>
      <c r="BT121" s="105">
        <f t="shared" ca="1" si="199"/>
        <v>0</v>
      </c>
      <c r="BU121" s="105">
        <f t="shared" ca="1" si="199"/>
        <v>0</v>
      </c>
      <c r="BV121" s="105">
        <f t="shared" ca="1" si="199"/>
        <v>0</v>
      </c>
      <c r="BW121" s="105">
        <f t="shared" ca="1" si="199"/>
        <v>0</v>
      </c>
      <c r="BX121" s="105">
        <f t="shared" ca="1" si="199"/>
        <v>0</v>
      </c>
      <c r="BY121" s="105">
        <f t="shared" ca="1" si="199"/>
        <v>0</v>
      </c>
      <c r="BZ121" s="105">
        <f t="shared" ca="1" si="199"/>
        <v>0</v>
      </c>
      <c r="CA121" s="105">
        <f t="shared" ca="1" si="199"/>
        <v>0</v>
      </c>
      <c r="CB121" s="105">
        <f t="shared" ca="1" si="199"/>
        <v>0</v>
      </c>
      <c r="CC121" s="105">
        <f t="shared" ca="1" si="199"/>
        <v>0</v>
      </c>
      <c r="CD121" s="105">
        <f t="shared" ca="1" si="199"/>
        <v>0</v>
      </c>
      <c r="CE121" s="105">
        <f t="shared" ca="1" si="199"/>
        <v>0</v>
      </c>
      <c r="CF121" s="105">
        <f t="shared" ca="1" si="199"/>
        <v>0</v>
      </c>
      <c r="CG121" s="105">
        <f t="shared" ca="1" si="199"/>
        <v>0</v>
      </c>
      <c r="CH121" s="105">
        <f t="shared" ca="1" si="199"/>
        <v>0</v>
      </c>
      <c r="CI121" s="105">
        <f t="shared" ca="1" si="199"/>
        <v>0</v>
      </c>
      <c r="CK121" s="84">
        <v>40299</v>
      </c>
      <c r="CL121" s="111">
        <f t="shared" si="161"/>
        <v>0</v>
      </c>
      <c r="CM121" s="111">
        <f t="shared" ca="1" si="162"/>
        <v>0</v>
      </c>
      <c r="CN121" s="111">
        <f t="shared" ca="1" si="163"/>
        <v>0</v>
      </c>
      <c r="CO121" s="111">
        <f t="shared" ca="1" si="164"/>
        <v>0</v>
      </c>
      <c r="CP121" s="111">
        <f t="shared" ca="1" si="165"/>
        <v>0</v>
      </c>
      <c r="CQ121" s="111">
        <f t="shared" ca="1" si="166"/>
        <v>0</v>
      </c>
      <c r="CR121" s="111">
        <f t="shared" ca="1" si="167"/>
        <v>837930</v>
      </c>
      <c r="CS121" s="111">
        <f t="shared" ca="1" si="168"/>
        <v>0</v>
      </c>
      <c r="CT121" s="111">
        <f t="shared" ca="1" si="169"/>
        <v>0</v>
      </c>
      <c r="CU121" s="111">
        <f t="shared" ca="1" si="170"/>
        <v>0</v>
      </c>
      <c r="CV121" s="111">
        <f t="shared" ca="1" si="171"/>
        <v>0</v>
      </c>
      <c r="CW121" s="111">
        <f t="shared" ca="1" si="172"/>
        <v>0</v>
      </c>
      <c r="CX121" s="111">
        <f t="shared" ca="1" si="173"/>
        <v>0</v>
      </c>
      <c r="CY121" s="111">
        <f t="shared" ca="1" si="174"/>
        <v>0</v>
      </c>
      <c r="CZ121" s="111">
        <f t="shared" ca="1" si="175"/>
        <v>0</v>
      </c>
      <c r="DA121" s="111">
        <f t="shared" ca="1" si="176"/>
        <v>0</v>
      </c>
      <c r="DB121" s="111">
        <f t="shared" ca="1" si="177"/>
        <v>0</v>
      </c>
      <c r="DC121" s="111">
        <f t="shared" ca="1" si="178"/>
        <v>0</v>
      </c>
      <c r="DD121" s="111">
        <f t="shared" ca="1" si="179"/>
        <v>0</v>
      </c>
      <c r="DE121" s="111">
        <f t="shared" ca="1" si="180"/>
        <v>0</v>
      </c>
      <c r="DF121" s="111">
        <f t="shared" ca="1" si="181"/>
        <v>0</v>
      </c>
      <c r="DG121" s="111">
        <f t="shared" ca="1" si="182"/>
        <v>0</v>
      </c>
      <c r="DH121" s="111">
        <f t="shared" ca="1" si="183"/>
        <v>0</v>
      </c>
      <c r="DI121" s="111">
        <f t="shared" ca="1" si="184"/>
        <v>0</v>
      </c>
      <c r="DJ121" s="111">
        <f t="shared" ca="1" si="185"/>
        <v>0</v>
      </c>
      <c r="DK121" s="111">
        <f t="shared" ca="1" si="186"/>
        <v>0</v>
      </c>
      <c r="DL121" s="111">
        <f t="shared" ca="1" si="187"/>
        <v>0</v>
      </c>
      <c r="DM121" s="111">
        <f t="shared" ca="1" si="188"/>
        <v>0</v>
      </c>
      <c r="DN121" s="111">
        <f t="shared" ca="1" si="189"/>
        <v>0</v>
      </c>
      <c r="DO121" s="111">
        <f t="shared" ca="1" si="190"/>
        <v>0</v>
      </c>
      <c r="DP121" s="111">
        <f t="shared" ca="1" si="191"/>
        <v>0</v>
      </c>
      <c r="DQ121" s="111">
        <f t="shared" ca="1" si="192"/>
        <v>0</v>
      </c>
      <c r="DR121" s="111">
        <f t="shared" ca="1" si="193"/>
        <v>0</v>
      </c>
      <c r="DS121" s="102">
        <f t="shared" ca="1" si="194"/>
        <v>0</v>
      </c>
      <c r="DT121" s="113">
        <f t="shared" ca="1" si="148"/>
        <v>45.05</v>
      </c>
      <c r="DU121" s="114">
        <f t="shared" ca="1" si="149"/>
        <v>45.05</v>
      </c>
    </row>
    <row r="122" spans="1:125">
      <c r="A122" s="21"/>
      <c r="C122" s="47"/>
      <c r="F122" s="45"/>
      <c r="G122" s="21"/>
      <c r="I122" s="20">
        <v>22</v>
      </c>
      <c r="J122" s="20">
        <v>4</v>
      </c>
      <c r="K122" s="20">
        <v>4</v>
      </c>
      <c r="L122" s="20">
        <v>0</v>
      </c>
      <c r="M122" s="20">
        <v>30</v>
      </c>
      <c r="O122" s="84">
        <v>40330</v>
      </c>
      <c r="P122" s="85">
        <f t="shared" si="142"/>
        <v>0</v>
      </c>
      <c r="Q122" s="85">
        <f t="shared" ca="1" si="143"/>
        <v>0</v>
      </c>
      <c r="R122" s="85">
        <f t="shared" ca="1" si="196"/>
        <v>0</v>
      </c>
      <c r="S122" s="85">
        <f t="shared" ca="1" si="196"/>
        <v>0</v>
      </c>
      <c r="T122" s="85">
        <f t="shared" ca="1" si="196"/>
        <v>0</v>
      </c>
      <c r="U122" s="85">
        <f t="shared" ca="1" si="196"/>
        <v>0</v>
      </c>
      <c r="V122" s="85">
        <f t="shared" ca="1" si="196"/>
        <v>18000</v>
      </c>
      <c r="W122" s="86">
        <f t="shared" ca="1" si="157"/>
        <v>0</v>
      </c>
      <c r="X122" s="86">
        <f t="shared" ca="1" si="197"/>
        <v>0</v>
      </c>
      <c r="Y122" s="86">
        <f t="shared" ca="1" si="197"/>
        <v>0</v>
      </c>
      <c r="Z122" s="86">
        <f t="shared" ca="1" si="197"/>
        <v>0</v>
      </c>
      <c r="AA122" s="86">
        <f t="shared" ca="1" si="197"/>
        <v>0</v>
      </c>
      <c r="AB122" s="86">
        <f t="shared" ca="1" si="197"/>
        <v>0</v>
      </c>
      <c r="AC122" s="86">
        <f t="shared" ca="1" si="197"/>
        <v>0</v>
      </c>
      <c r="AD122" s="86">
        <f t="shared" ref="X122:AS133" ca="1" si="200">IF(AND($O122&gt;=OFFSET($E$5,AD$3,0),$O122&lt;=OFFSET($F$5,AD$3,0)),OFFSET($C$5,AD$3,0)*AD$2*($I122+$J122),0)</f>
        <v>0</v>
      </c>
      <c r="AE122" s="86">
        <f t="shared" ca="1" si="200"/>
        <v>0</v>
      </c>
      <c r="AF122" s="86">
        <f t="shared" ca="1" si="200"/>
        <v>0</v>
      </c>
      <c r="AG122" s="86">
        <f t="shared" ca="1" si="200"/>
        <v>0</v>
      </c>
      <c r="AH122" s="86">
        <f t="shared" ca="1" si="200"/>
        <v>0</v>
      </c>
      <c r="AI122" s="86">
        <f t="shared" ca="1" si="200"/>
        <v>0</v>
      </c>
      <c r="AJ122" s="86">
        <f t="shared" ca="1" si="200"/>
        <v>0</v>
      </c>
      <c r="AK122" s="86">
        <f t="shared" ca="1" si="200"/>
        <v>0</v>
      </c>
      <c r="AL122" s="86">
        <f t="shared" ca="1" si="200"/>
        <v>0</v>
      </c>
      <c r="AM122" s="86">
        <f t="shared" ca="1" si="200"/>
        <v>0</v>
      </c>
      <c r="AN122" s="86">
        <f t="shared" ca="1" si="200"/>
        <v>0</v>
      </c>
      <c r="AO122" s="86">
        <f t="shared" ca="1" si="200"/>
        <v>0</v>
      </c>
      <c r="AP122" s="86">
        <f t="shared" ca="1" si="200"/>
        <v>0</v>
      </c>
      <c r="AQ122" s="86">
        <f t="shared" ca="1" si="200"/>
        <v>0</v>
      </c>
      <c r="AR122" s="86">
        <f t="shared" ca="1" si="200"/>
        <v>0</v>
      </c>
      <c r="AS122" s="86">
        <f t="shared" ca="1" si="200"/>
        <v>0</v>
      </c>
      <c r="AT122" s="86">
        <f t="shared" ca="1" si="145"/>
        <v>0</v>
      </c>
      <c r="AU122" s="86">
        <f t="shared" ca="1" si="145"/>
        <v>0</v>
      </c>
      <c r="AV122" s="86">
        <f t="shared" ca="1" si="145"/>
        <v>0</v>
      </c>
      <c r="AW122" s="87">
        <f t="shared" ca="1" si="145"/>
        <v>0</v>
      </c>
      <c r="AX122" s="101">
        <f t="shared" ca="1" si="158"/>
        <v>18000</v>
      </c>
      <c r="AY122" s="102">
        <f t="shared" ca="1" si="159"/>
        <v>18000</v>
      </c>
      <c r="BA122" s="84">
        <v>40330</v>
      </c>
      <c r="BB122" s="105">
        <f t="shared" si="146"/>
        <v>0</v>
      </c>
      <c r="BC122" s="105">
        <f t="shared" ca="1" si="160"/>
        <v>0</v>
      </c>
      <c r="BD122" s="105">
        <f t="shared" ca="1" si="199"/>
        <v>0</v>
      </c>
      <c r="BE122" s="105">
        <f t="shared" ca="1" si="199"/>
        <v>0</v>
      </c>
      <c r="BF122" s="105">
        <f t="shared" ca="1" si="199"/>
        <v>0</v>
      </c>
      <c r="BG122" s="105">
        <f t="shared" ca="1" si="199"/>
        <v>0</v>
      </c>
      <c r="BH122" s="105">
        <f t="shared" ca="1" si="199"/>
        <v>45.05</v>
      </c>
      <c r="BI122" s="105">
        <f t="shared" ca="1" si="199"/>
        <v>0</v>
      </c>
      <c r="BJ122" s="105">
        <f t="shared" ca="1" si="199"/>
        <v>0</v>
      </c>
      <c r="BK122" s="105">
        <f t="shared" ca="1" si="199"/>
        <v>0</v>
      </c>
      <c r="BL122" s="105">
        <f t="shared" ca="1" si="199"/>
        <v>0</v>
      </c>
      <c r="BM122" s="105">
        <f t="shared" ca="1" si="199"/>
        <v>0</v>
      </c>
      <c r="BN122" s="105">
        <f t="shared" ca="1" si="199"/>
        <v>0</v>
      </c>
      <c r="BO122" s="105">
        <f t="shared" ca="1" si="199"/>
        <v>0</v>
      </c>
      <c r="BP122" s="105">
        <f t="shared" ca="1" si="199"/>
        <v>0</v>
      </c>
      <c r="BQ122" s="105">
        <f t="shared" ca="1" si="199"/>
        <v>0</v>
      </c>
      <c r="BR122" s="105">
        <f t="shared" ca="1" si="199"/>
        <v>0</v>
      </c>
      <c r="BS122" s="105">
        <f t="shared" ca="1" si="199"/>
        <v>0</v>
      </c>
      <c r="BT122" s="105">
        <f t="shared" ca="1" si="199"/>
        <v>0</v>
      </c>
      <c r="BU122" s="105">
        <f t="shared" ca="1" si="199"/>
        <v>0</v>
      </c>
      <c r="BV122" s="105">
        <f t="shared" ca="1" si="199"/>
        <v>0</v>
      </c>
      <c r="BW122" s="105">
        <f t="shared" ca="1" si="199"/>
        <v>0</v>
      </c>
      <c r="BX122" s="105">
        <f t="shared" ca="1" si="199"/>
        <v>0</v>
      </c>
      <c r="BY122" s="105">
        <f t="shared" ca="1" si="199"/>
        <v>0</v>
      </c>
      <c r="BZ122" s="105">
        <f t="shared" ca="1" si="199"/>
        <v>0</v>
      </c>
      <c r="CA122" s="105">
        <f t="shared" ca="1" si="199"/>
        <v>0</v>
      </c>
      <c r="CB122" s="105">
        <f t="shared" ca="1" si="199"/>
        <v>0</v>
      </c>
      <c r="CC122" s="105">
        <f t="shared" ca="1" si="199"/>
        <v>0</v>
      </c>
      <c r="CD122" s="105">
        <f t="shared" ca="1" si="199"/>
        <v>0</v>
      </c>
      <c r="CE122" s="105">
        <f t="shared" ca="1" si="199"/>
        <v>0</v>
      </c>
      <c r="CF122" s="105">
        <f t="shared" ca="1" si="199"/>
        <v>0</v>
      </c>
      <c r="CG122" s="105">
        <f t="shared" ca="1" si="199"/>
        <v>0</v>
      </c>
      <c r="CH122" s="105">
        <f t="shared" ca="1" si="199"/>
        <v>0</v>
      </c>
      <c r="CI122" s="105">
        <f t="shared" ca="1" si="199"/>
        <v>0</v>
      </c>
      <c r="CK122" s="84">
        <v>40330</v>
      </c>
      <c r="CL122" s="111">
        <f t="shared" si="161"/>
        <v>0</v>
      </c>
      <c r="CM122" s="111">
        <f t="shared" ca="1" si="162"/>
        <v>0</v>
      </c>
      <c r="CN122" s="111">
        <f t="shared" ca="1" si="163"/>
        <v>0</v>
      </c>
      <c r="CO122" s="111">
        <f t="shared" ca="1" si="164"/>
        <v>0</v>
      </c>
      <c r="CP122" s="111">
        <f t="shared" ca="1" si="165"/>
        <v>0</v>
      </c>
      <c r="CQ122" s="111">
        <f t="shared" ca="1" si="166"/>
        <v>0</v>
      </c>
      <c r="CR122" s="111">
        <f t="shared" ca="1" si="167"/>
        <v>810900</v>
      </c>
      <c r="CS122" s="111">
        <f t="shared" ca="1" si="168"/>
        <v>0</v>
      </c>
      <c r="CT122" s="111">
        <f t="shared" ca="1" si="169"/>
        <v>0</v>
      </c>
      <c r="CU122" s="111">
        <f t="shared" ca="1" si="170"/>
        <v>0</v>
      </c>
      <c r="CV122" s="111">
        <f t="shared" ca="1" si="171"/>
        <v>0</v>
      </c>
      <c r="CW122" s="111">
        <f t="shared" ca="1" si="172"/>
        <v>0</v>
      </c>
      <c r="CX122" s="111">
        <f t="shared" ca="1" si="173"/>
        <v>0</v>
      </c>
      <c r="CY122" s="111">
        <f t="shared" ca="1" si="174"/>
        <v>0</v>
      </c>
      <c r="CZ122" s="111">
        <f t="shared" ca="1" si="175"/>
        <v>0</v>
      </c>
      <c r="DA122" s="111">
        <f t="shared" ca="1" si="176"/>
        <v>0</v>
      </c>
      <c r="DB122" s="111">
        <f t="shared" ca="1" si="177"/>
        <v>0</v>
      </c>
      <c r="DC122" s="111">
        <f t="shared" ca="1" si="178"/>
        <v>0</v>
      </c>
      <c r="DD122" s="111">
        <f t="shared" ca="1" si="179"/>
        <v>0</v>
      </c>
      <c r="DE122" s="111">
        <f t="shared" ca="1" si="180"/>
        <v>0</v>
      </c>
      <c r="DF122" s="111">
        <f t="shared" ca="1" si="181"/>
        <v>0</v>
      </c>
      <c r="DG122" s="111">
        <f t="shared" ca="1" si="182"/>
        <v>0</v>
      </c>
      <c r="DH122" s="111">
        <f t="shared" ca="1" si="183"/>
        <v>0</v>
      </c>
      <c r="DI122" s="111">
        <f t="shared" ca="1" si="184"/>
        <v>0</v>
      </c>
      <c r="DJ122" s="111">
        <f t="shared" ca="1" si="185"/>
        <v>0</v>
      </c>
      <c r="DK122" s="111">
        <f t="shared" ca="1" si="186"/>
        <v>0</v>
      </c>
      <c r="DL122" s="111">
        <f t="shared" ca="1" si="187"/>
        <v>0</v>
      </c>
      <c r="DM122" s="111">
        <f t="shared" ca="1" si="188"/>
        <v>0</v>
      </c>
      <c r="DN122" s="111">
        <f t="shared" ca="1" si="189"/>
        <v>0</v>
      </c>
      <c r="DO122" s="111">
        <f t="shared" ca="1" si="190"/>
        <v>0</v>
      </c>
      <c r="DP122" s="111">
        <f t="shared" ca="1" si="191"/>
        <v>0</v>
      </c>
      <c r="DQ122" s="111">
        <f t="shared" ca="1" si="192"/>
        <v>0</v>
      </c>
      <c r="DR122" s="111">
        <f t="shared" ca="1" si="193"/>
        <v>0</v>
      </c>
      <c r="DS122" s="102">
        <f t="shared" ca="1" si="194"/>
        <v>0</v>
      </c>
      <c r="DT122" s="113">
        <f t="shared" ca="1" si="148"/>
        <v>45.05</v>
      </c>
      <c r="DU122" s="114">
        <f t="shared" ca="1" si="149"/>
        <v>45.05</v>
      </c>
    </row>
    <row r="123" spans="1:125">
      <c r="A123" s="21"/>
      <c r="C123" s="47"/>
      <c r="F123" s="45"/>
      <c r="G123" s="21"/>
      <c r="I123" s="20">
        <v>21</v>
      </c>
      <c r="J123" s="20">
        <v>5</v>
      </c>
      <c r="K123" s="20">
        <v>4</v>
      </c>
      <c r="L123" s="20">
        <v>1</v>
      </c>
      <c r="M123" s="20">
        <v>31</v>
      </c>
      <c r="O123" s="84">
        <v>40360</v>
      </c>
      <c r="P123" s="85">
        <f t="shared" si="142"/>
        <v>0</v>
      </c>
      <c r="Q123" s="85">
        <f t="shared" ca="1" si="143"/>
        <v>0</v>
      </c>
      <c r="R123" s="85">
        <f t="shared" ca="1" si="196"/>
        <v>0</v>
      </c>
      <c r="S123" s="85">
        <f t="shared" ca="1" si="196"/>
        <v>0</v>
      </c>
      <c r="T123" s="85">
        <f t="shared" ca="1" si="196"/>
        <v>0</v>
      </c>
      <c r="U123" s="85">
        <f t="shared" ca="1" si="196"/>
        <v>0</v>
      </c>
      <c r="V123" s="85">
        <f t="shared" ca="1" si="196"/>
        <v>18600</v>
      </c>
      <c r="W123" s="86">
        <f t="shared" ca="1" si="157"/>
        <v>0</v>
      </c>
      <c r="X123" s="86">
        <f t="shared" ca="1" si="200"/>
        <v>0</v>
      </c>
      <c r="Y123" s="86">
        <f t="shared" ca="1" si="200"/>
        <v>0</v>
      </c>
      <c r="Z123" s="86">
        <f t="shared" ca="1" si="200"/>
        <v>0</v>
      </c>
      <c r="AA123" s="86">
        <f t="shared" ca="1" si="200"/>
        <v>0</v>
      </c>
      <c r="AB123" s="86">
        <f t="shared" ca="1" si="200"/>
        <v>0</v>
      </c>
      <c r="AC123" s="86">
        <f t="shared" ca="1" si="200"/>
        <v>0</v>
      </c>
      <c r="AD123" s="86">
        <f t="shared" ca="1" si="200"/>
        <v>0</v>
      </c>
      <c r="AE123" s="86">
        <f t="shared" ca="1" si="200"/>
        <v>0</v>
      </c>
      <c r="AF123" s="86">
        <f t="shared" ca="1" si="200"/>
        <v>0</v>
      </c>
      <c r="AG123" s="86">
        <f t="shared" ca="1" si="200"/>
        <v>0</v>
      </c>
      <c r="AH123" s="86">
        <f t="shared" ca="1" si="200"/>
        <v>0</v>
      </c>
      <c r="AI123" s="86">
        <f t="shared" ca="1" si="200"/>
        <v>0</v>
      </c>
      <c r="AJ123" s="86">
        <f t="shared" ca="1" si="200"/>
        <v>0</v>
      </c>
      <c r="AK123" s="86">
        <f t="shared" ca="1" si="200"/>
        <v>0</v>
      </c>
      <c r="AL123" s="86">
        <f t="shared" ca="1" si="200"/>
        <v>0</v>
      </c>
      <c r="AM123" s="86">
        <f t="shared" ca="1" si="200"/>
        <v>0</v>
      </c>
      <c r="AN123" s="86">
        <f t="shared" ca="1" si="200"/>
        <v>0</v>
      </c>
      <c r="AO123" s="86">
        <f t="shared" ca="1" si="200"/>
        <v>0</v>
      </c>
      <c r="AP123" s="86">
        <f t="shared" ca="1" si="200"/>
        <v>0</v>
      </c>
      <c r="AQ123" s="86">
        <f t="shared" ca="1" si="200"/>
        <v>0</v>
      </c>
      <c r="AR123" s="86">
        <f t="shared" ca="1" si="200"/>
        <v>0</v>
      </c>
      <c r="AS123" s="86">
        <f t="shared" ca="1" si="200"/>
        <v>0</v>
      </c>
      <c r="AT123" s="86">
        <f t="shared" ca="1" si="145"/>
        <v>0</v>
      </c>
      <c r="AU123" s="86">
        <f t="shared" ca="1" si="145"/>
        <v>0</v>
      </c>
      <c r="AV123" s="86">
        <f t="shared" ca="1" si="145"/>
        <v>0</v>
      </c>
      <c r="AW123" s="87">
        <f t="shared" ca="1" si="145"/>
        <v>0</v>
      </c>
      <c r="AX123" s="101">
        <f t="shared" ca="1" si="158"/>
        <v>18600</v>
      </c>
      <c r="AY123" s="102">
        <f t="shared" ca="1" si="159"/>
        <v>18600</v>
      </c>
      <c r="BA123" s="84">
        <v>40360</v>
      </c>
      <c r="BB123" s="105">
        <f t="shared" si="146"/>
        <v>0</v>
      </c>
      <c r="BC123" s="105">
        <f t="shared" ca="1" si="160"/>
        <v>0</v>
      </c>
      <c r="BD123" s="105">
        <f t="shared" ca="1" si="199"/>
        <v>0</v>
      </c>
      <c r="BE123" s="105">
        <f t="shared" ca="1" si="199"/>
        <v>0</v>
      </c>
      <c r="BF123" s="105">
        <f t="shared" ca="1" si="199"/>
        <v>0</v>
      </c>
      <c r="BG123" s="105">
        <f t="shared" ca="1" si="199"/>
        <v>0</v>
      </c>
      <c r="BH123" s="105">
        <f t="shared" ca="1" si="199"/>
        <v>45.05</v>
      </c>
      <c r="BI123" s="105">
        <f t="shared" ca="1" si="199"/>
        <v>0</v>
      </c>
      <c r="BJ123" s="105">
        <f t="shared" ca="1" si="199"/>
        <v>0</v>
      </c>
      <c r="BK123" s="105">
        <f t="shared" ca="1" si="199"/>
        <v>0</v>
      </c>
      <c r="BL123" s="105">
        <f t="shared" ca="1" si="199"/>
        <v>0</v>
      </c>
      <c r="BM123" s="105">
        <f t="shared" ca="1" si="199"/>
        <v>0</v>
      </c>
      <c r="BN123" s="105">
        <f t="shared" ca="1" si="199"/>
        <v>0</v>
      </c>
      <c r="BO123" s="105">
        <f t="shared" ca="1" si="199"/>
        <v>0</v>
      </c>
      <c r="BP123" s="105">
        <f t="shared" ca="1" si="199"/>
        <v>0</v>
      </c>
      <c r="BQ123" s="105">
        <f t="shared" ca="1" si="199"/>
        <v>0</v>
      </c>
      <c r="BR123" s="105">
        <f t="shared" ca="1" si="199"/>
        <v>0</v>
      </c>
      <c r="BS123" s="105">
        <f t="shared" ca="1" si="199"/>
        <v>0</v>
      </c>
      <c r="BT123" s="105">
        <f t="shared" ca="1" si="199"/>
        <v>0</v>
      </c>
      <c r="BU123" s="105">
        <f t="shared" ca="1" si="199"/>
        <v>0</v>
      </c>
      <c r="BV123" s="105">
        <f t="shared" ca="1" si="199"/>
        <v>0</v>
      </c>
      <c r="BW123" s="105">
        <f t="shared" ca="1" si="199"/>
        <v>0</v>
      </c>
      <c r="BX123" s="105">
        <f t="shared" ca="1" si="199"/>
        <v>0</v>
      </c>
      <c r="BY123" s="105">
        <f t="shared" ca="1" si="199"/>
        <v>0</v>
      </c>
      <c r="BZ123" s="105">
        <f t="shared" ca="1" si="199"/>
        <v>0</v>
      </c>
      <c r="CA123" s="105">
        <f t="shared" ca="1" si="199"/>
        <v>0</v>
      </c>
      <c r="CB123" s="105">
        <f t="shared" ca="1" si="199"/>
        <v>0</v>
      </c>
      <c r="CC123" s="105">
        <f t="shared" ca="1" si="199"/>
        <v>0</v>
      </c>
      <c r="CD123" s="105">
        <f t="shared" ca="1" si="199"/>
        <v>0</v>
      </c>
      <c r="CE123" s="105">
        <f t="shared" ca="1" si="199"/>
        <v>0</v>
      </c>
      <c r="CF123" s="105">
        <f t="shared" ca="1" si="199"/>
        <v>0</v>
      </c>
      <c r="CG123" s="105">
        <f t="shared" ca="1" si="199"/>
        <v>0</v>
      </c>
      <c r="CH123" s="105">
        <f t="shared" ca="1" si="199"/>
        <v>0</v>
      </c>
      <c r="CI123" s="105">
        <f t="shared" ca="1" si="199"/>
        <v>0</v>
      </c>
      <c r="CK123" s="84">
        <v>40360</v>
      </c>
      <c r="CL123" s="111">
        <f t="shared" si="161"/>
        <v>0</v>
      </c>
      <c r="CM123" s="111">
        <f t="shared" ca="1" si="162"/>
        <v>0</v>
      </c>
      <c r="CN123" s="111">
        <f t="shared" ca="1" si="163"/>
        <v>0</v>
      </c>
      <c r="CO123" s="111">
        <f t="shared" ca="1" si="164"/>
        <v>0</v>
      </c>
      <c r="CP123" s="111">
        <f t="shared" ca="1" si="165"/>
        <v>0</v>
      </c>
      <c r="CQ123" s="111">
        <f t="shared" ca="1" si="166"/>
        <v>0</v>
      </c>
      <c r="CR123" s="111">
        <f t="shared" ca="1" si="167"/>
        <v>837930</v>
      </c>
      <c r="CS123" s="111">
        <f t="shared" ca="1" si="168"/>
        <v>0</v>
      </c>
      <c r="CT123" s="111">
        <f t="shared" ca="1" si="169"/>
        <v>0</v>
      </c>
      <c r="CU123" s="111">
        <f t="shared" ca="1" si="170"/>
        <v>0</v>
      </c>
      <c r="CV123" s="111">
        <f t="shared" ca="1" si="171"/>
        <v>0</v>
      </c>
      <c r="CW123" s="111">
        <f t="shared" ca="1" si="172"/>
        <v>0</v>
      </c>
      <c r="CX123" s="111">
        <f t="shared" ca="1" si="173"/>
        <v>0</v>
      </c>
      <c r="CY123" s="111">
        <f t="shared" ca="1" si="174"/>
        <v>0</v>
      </c>
      <c r="CZ123" s="111">
        <f t="shared" ca="1" si="175"/>
        <v>0</v>
      </c>
      <c r="DA123" s="111">
        <f t="shared" ca="1" si="176"/>
        <v>0</v>
      </c>
      <c r="DB123" s="111">
        <f t="shared" ca="1" si="177"/>
        <v>0</v>
      </c>
      <c r="DC123" s="111">
        <f t="shared" ca="1" si="178"/>
        <v>0</v>
      </c>
      <c r="DD123" s="111">
        <f t="shared" ca="1" si="179"/>
        <v>0</v>
      </c>
      <c r="DE123" s="111">
        <f t="shared" ca="1" si="180"/>
        <v>0</v>
      </c>
      <c r="DF123" s="111">
        <f t="shared" ca="1" si="181"/>
        <v>0</v>
      </c>
      <c r="DG123" s="111">
        <f t="shared" ca="1" si="182"/>
        <v>0</v>
      </c>
      <c r="DH123" s="111">
        <f t="shared" ca="1" si="183"/>
        <v>0</v>
      </c>
      <c r="DI123" s="111">
        <f t="shared" ca="1" si="184"/>
        <v>0</v>
      </c>
      <c r="DJ123" s="111">
        <f t="shared" ca="1" si="185"/>
        <v>0</v>
      </c>
      <c r="DK123" s="111">
        <f t="shared" ca="1" si="186"/>
        <v>0</v>
      </c>
      <c r="DL123" s="111">
        <f t="shared" ca="1" si="187"/>
        <v>0</v>
      </c>
      <c r="DM123" s="111">
        <f t="shared" ca="1" si="188"/>
        <v>0</v>
      </c>
      <c r="DN123" s="111">
        <f t="shared" ca="1" si="189"/>
        <v>0</v>
      </c>
      <c r="DO123" s="111">
        <f t="shared" ca="1" si="190"/>
        <v>0</v>
      </c>
      <c r="DP123" s="111">
        <f t="shared" ca="1" si="191"/>
        <v>0</v>
      </c>
      <c r="DQ123" s="111">
        <f t="shared" ca="1" si="192"/>
        <v>0</v>
      </c>
      <c r="DR123" s="111">
        <f t="shared" ca="1" si="193"/>
        <v>0</v>
      </c>
      <c r="DS123" s="102">
        <f t="shared" ca="1" si="194"/>
        <v>0</v>
      </c>
      <c r="DT123" s="113">
        <f t="shared" ca="1" si="148"/>
        <v>45.05</v>
      </c>
      <c r="DU123" s="114">
        <f t="shared" ca="1" si="149"/>
        <v>45.05</v>
      </c>
    </row>
    <row r="124" spans="1:125">
      <c r="A124" s="21"/>
      <c r="C124" s="47"/>
      <c r="F124" s="45"/>
      <c r="G124" s="21"/>
      <c r="I124" s="20">
        <v>22</v>
      </c>
      <c r="J124" s="20">
        <v>4</v>
      </c>
      <c r="K124" s="20">
        <v>5</v>
      </c>
      <c r="L124" s="20">
        <v>0</v>
      </c>
      <c r="M124" s="20">
        <v>31</v>
      </c>
      <c r="O124" s="84">
        <v>40391</v>
      </c>
      <c r="P124" s="85">
        <f t="shared" si="142"/>
        <v>0</v>
      </c>
      <c r="Q124" s="85">
        <f t="shared" ca="1" si="143"/>
        <v>0</v>
      </c>
      <c r="R124" s="85">
        <f t="shared" ref="R124:V133" ca="1" si="201">IF(AND($O124&gt;=OFFSET($E$5,R$3,0),$O124&lt;=OFFSET($F$5,R$3,0)),OFFSET($C$5,R$3,0)*R$2*$M124,0)</f>
        <v>0</v>
      </c>
      <c r="S124" s="85">
        <f t="shared" ca="1" si="201"/>
        <v>0</v>
      </c>
      <c r="T124" s="85">
        <f t="shared" ca="1" si="201"/>
        <v>0</v>
      </c>
      <c r="U124" s="85">
        <f t="shared" ca="1" si="201"/>
        <v>0</v>
      </c>
      <c r="V124" s="85">
        <f t="shared" ca="1" si="201"/>
        <v>18600</v>
      </c>
      <c r="W124" s="86">
        <f t="shared" ca="1" si="157"/>
        <v>0</v>
      </c>
      <c r="X124" s="86">
        <f t="shared" ca="1" si="200"/>
        <v>0</v>
      </c>
      <c r="Y124" s="86">
        <f t="shared" ca="1" si="200"/>
        <v>0</v>
      </c>
      <c r="Z124" s="86">
        <f t="shared" ca="1" si="200"/>
        <v>0</v>
      </c>
      <c r="AA124" s="86">
        <f t="shared" ca="1" si="200"/>
        <v>0</v>
      </c>
      <c r="AB124" s="86">
        <f t="shared" ca="1" si="200"/>
        <v>0</v>
      </c>
      <c r="AC124" s="86">
        <f t="shared" ca="1" si="200"/>
        <v>0</v>
      </c>
      <c r="AD124" s="86">
        <f t="shared" ca="1" si="200"/>
        <v>0</v>
      </c>
      <c r="AE124" s="86">
        <f t="shared" ca="1" si="200"/>
        <v>0</v>
      </c>
      <c r="AF124" s="86">
        <f t="shared" ca="1" si="200"/>
        <v>0</v>
      </c>
      <c r="AG124" s="86">
        <f t="shared" ca="1" si="200"/>
        <v>0</v>
      </c>
      <c r="AH124" s="86">
        <f t="shared" ca="1" si="200"/>
        <v>0</v>
      </c>
      <c r="AI124" s="86">
        <f t="shared" ca="1" si="200"/>
        <v>0</v>
      </c>
      <c r="AJ124" s="86">
        <f t="shared" ca="1" si="200"/>
        <v>0</v>
      </c>
      <c r="AK124" s="86">
        <f t="shared" ca="1" si="200"/>
        <v>0</v>
      </c>
      <c r="AL124" s="86">
        <f t="shared" ca="1" si="200"/>
        <v>0</v>
      </c>
      <c r="AM124" s="86">
        <f t="shared" ca="1" si="200"/>
        <v>0</v>
      </c>
      <c r="AN124" s="86">
        <f t="shared" ca="1" si="200"/>
        <v>0</v>
      </c>
      <c r="AO124" s="86">
        <f t="shared" ca="1" si="200"/>
        <v>0</v>
      </c>
      <c r="AP124" s="86">
        <f t="shared" ca="1" si="200"/>
        <v>0</v>
      </c>
      <c r="AQ124" s="86">
        <f t="shared" ca="1" si="200"/>
        <v>0</v>
      </c>
      <c r="AR124" s="86">
        <f t="shared" ca="1" si="200"/>
        <v>0</v>
      </c>
      <c r="AS124" s="86">
        <f t="shared" ca="1" si="200"/>
        <v>0</v>
      </c>
      <c r="AT124" s="86">
        <f t="shared" ca="1" si="145"/>
        <v>0</v>
      </c>
      <c r="AU124" s="86">
        <f t="shared" ca="1" si="145"/>
        <v>0</v>
      </c>
      <c r="AV124" s="86">
        <f t="shared" ca="1" si="145"/>
        <v>0</v>
      </c>
      <c r="AW124" s="87">
        <f t="shared" ca="1" si="145"/>
        <v>0</v>
      </c>
      <c r="AX124" s="101">
        <f t="shared" ca="1" si="158"/>
        <v>18600</v>
      </c>
      <c r="AY124" s="102">
        <f t="shared" ca="1" si="159"/>
        <v>18600</v>
      </c>
      <c r="BA124" s="84">
        <v>40391</v>
      </c>
      <c r="BB124" s="105">
        <f t="shared" si="146"/>
        <v>0</v>
      </c>
      <c r="BC124" s="105">
        <f t="shared" ca="1" si="160"/>
        <v>0</v>
      </c>
      <c r="BD124" s="105">
        <f t="shared" ca="1" si="199"/>
        <v>0</v>
      </c>
      <c r="BE124" s="105">
        <f t="shared" ca="1" si="199"/>
        <v>0</v>
      </c>
      <c r="BF124" s="105">
        <f t="shared" ca="1" si="199"/>
        <v>0</v>
      </c>
      <c r="BG124" s="105">
        <f t="shared" ca="1" si="199"/>
        <v>0</v>
      </c>
      <c r="BH124" s="105">
        <f t="shared" ca="1" si="199"/>
        <v>45.05</v>
      </c>
      <c r="BI124" s="105">
        <f t="shared" ca="1" si="199"/>
        <v>0</v>
      </c>
      <c r="BJ124" s="105">
        <f t="shared" ca="1" si="199"/>
        <v>0</v>
      </c>
      <c r="BK124" s="105">
        <f t="shared" ca="1" si="199"/>
        <v>0</v>
      </c>
      <c r="BL124" s="105">
        <f t="shared" ca="1" si="199"/>
        <v>0</v>
      </c>
      <c r="BM124" s="105">
        <f t="shared" ca="1" si="199"/>
        <v>0</v>
      </c>
      <c r="BN124" s="105">
        <f t="shared" ca="1" si="199"/>
        <v>0</v>
      </c>
      <c r="BO124" s="105">
        <f t="shared" ca="1" si="199"/>
        <v>0</v>
      </c>
      <c r="BP124" s="105">
        <f t="shared" ca="1" si="199"/>
        <v>0</v>
      </c>
      <c r="BQ124" s="105">
        <f t="shared" ca="1" si="199"/>
        <v>0</v>
      </c>
      <c r="BR124" s="105">
        <f t="shared" ca="1" si="199"/>
        <v>0</v>
      </c>
      <c r="BS124" s="105">
        <f t="shared" ca="1" si="199"/>
        <v>0</v>
      </c>
      <c r="BT124" s="105">
        <f t="shared" ca="1" si="199"/>
        <v>0</v>
      </c>
      <c r="BU124" s="105">
        <f t="shared" ca="1" si="199"/>
        <v>0</v>
      </c>
      <c r="BV124" s="105">
        <f t="shared" ca="1" si="199"/>
        <v>0</v>
      </c>
      <c r="BW124" s="105">
        <f t="shared" ca="1" si="199"/>
        <v>0</v>
      </c>
      <c r="BX124" s="105">
        <f t="shared" ca="1" si="199"/>
        <v>0</v>
      </c>
      <c r="BY124" s="105">
        <f t="shared" ca="1" si="199"/>
        <v>0</v>
      </c>
      <c r="BZ124" s="105">
        <f t="shared" ca="1" si="199"/>
        <v>0</v>
      </c>
      <c r="CA124" s="105">
        <f t="shared" ca="1" si="199"/>
        <v>0</v>
      </c>
      <c r="CB124" s="105">
        <f t="shared" ca="1" si="199"/>
        <v>0</v>
      </c>
      <c r="CC124" s="105">
        <f t="shared" ca="1" si="199"/>
        <v>0</v>
      </c>
      <c r="CD124" s="105">
        <f t="shared" ca="1" si="199"/>
        <v>0</v>
      </c>
      <c r="CE124" s="105">
        <f t="shared" ca="1" si="199"/>
        <v>0</v>
      </c>
      <c r="CF124" s="105">
        <f t="shared" ca="1" si="199"/>
        <v>0</v>
      </c>
      <c r="CG124" s="105">
        <f t="shared" ca="1" si="199"/>
        <v>0</v>
      </c>
      <c r="CH124" s="105">
        <f t="shared" ca="1" si="199"/>
        <v>0</v>
      </c>
      <c r="CI124" s="105">
        <f t="shared" ca="1" si="199"/>
        <v>0</v>
      </c>
      <c r="CK124" s="84">
        <v>40391</v>
      </c>
      <c r="CL124" s="111">
        <f t="shared" si="161"/>
        <v>0</v>
      </c>
      <c r="CM124" s="111">
        <f t="shared" ca="1" si="162"/>
        <v>0</v>
      </c>
      <c r="CN124" s="111">
        <f t="shared" ca="1" si="163"/>
        <v>0</v>
      </c>
      <c r="CO124" s="111">
        <f t="shared" ca="1" si="164"/>
        <v>0</v>
      </c>
      <c r="CP124" s="111">
        <f t="shared" ca="1" si="165"/>
        <v>0</v>
      </c>
      <c r="CQ124" s="111">
        <f t="shared" ca="1" si="166"/>
        <v>0</v>
      </c>
      <c r="CR124" s="111">
        <f t="shared" ca="1" si="167"/>
        <v>837930</v>
      </c>
      <c r="CS124" s="111">
        <f t="shared" ca="1" si="168"/>
        <v>0</v>
      </c>
      <c r="CT124" s="111">
        <f t="shared" ca="1" si="169"/>
        <v>0</v>
      </c>
      <c r="CU124" s="111">
        <f t="shared" ca="1" si="170"/>
        <v>0</v>
      </c>
      <c r="CV124" s="111">
        <f t="shared" ca="1" si="171"/>
        <v>0</v>
      </c>
      <c r="CW124" s="111">
        <f t="shared" ca="1" si="172"/>
        <v>0</v>
      </c>
      <c r="CX124" s="111">
        <f t="shared" ca="1" si="173"/>
        <v>0</v>
      </c>
      <c r="CY124" s="111">
        <f t="shared" ca="1" si="174"/>
        <v>0</v>
      </c>
      <c r="CZ124" s="111">
        <f t="shared" ca="1" si="175"/>
        <v>0</v>
      </c>
      <c r="DA124" s="111">
        <f t="shared" ca="1" si="176"/>
        <v>0</v>
      </c>
      <c r="DB124" s="111">
        <f t="shared" ca="1" si="177"/>
        <v>0</v>
      </c>
      <c r="DC124" s="111">
        <f t="shared" ca="1" si="178"/>
        <v>0</v>
      </c>
      <c r="DD124" s="111">
        <f t="shared" ca="1" si="179"/>
        <v>0</v>
      </c>
      <c r="DE124" s="111">
        <f t="shared" ca="1" si="180"/>
        <v>0</v>
      </c>
      <c r="DF124" s="111">
        <f t="shared" ca="1" si="181"/>
        <v>0</v>
      </c>
      <c r="DG124" s="111">
        <f t="shared" ca="1" si="182"/>
        <v>0</v>
      </c>
      <c r="DH124" s="111">
        <f t="shared" ca="1" si="183"/>
        <v>0</v>
      </c>
      <c r="DI124" s="111">
        <f t="shared" ca="1" si="184"/>
        <v>0</v>
      </c>
      <c r="DJ124" s="111">
        <f t="shared" ca="1" si="185"/>
        <v>0</v>
      </c>
      <c r="DK124" s="111">
        <f t="shared" ca="1" si="186"/>
        <v>0</v>
      </c>
      <c r="DL124" s="111">
        <f t="shared" ca="1" si="187"/>
        <v>0</v>
      </c>
      <c r="DM124" s="111">
        <f t="shared" ca="1" si="188"/>
        <v>0</v>
      </c>
      <c r="DN124" s="111">
        <f t="shared" ca="1" si="189"/>
        <v>0</v>
      </c>
      <c r="DO124" s="111">
        <f t="shared" ca="1" si="190"/>
        <v>0</v>
      </c>
      <c r="DP124" s="111">
        <f t="shared" ca="1" si="191"/>
        <v>0</v>
      </c>
      <c r="DQ124" s="111">
        <f t="shared" ca="1" si="192"/>
        <v>0</v>
      </c>
      <c r="DR124" s="111">
        <f t="shared" ca="1" si="193"/>
        <v>0</v>
      </c>
      <c r="DS124" s="102">
        <f t="shared" ca="1" si="194"/>
        <v>0</v>
      </c>
      <c r="DT124" s="113">
        <f t="shared" ca="1" si="148"/>
        <v>45.05</v>
      </c>
      <c r="DU124" s="114">
        <f t="shared" ca="1" si="149"/>
        <v>45.05</v>
      </c>
    </row>
    <row r="125" spans="1:125">
      <c r="A125" s="21"/>
      <c r="C125" s="47"/>
      <c r="F125" s="45"/>
      <c r="G125" s="21"/>
      <c r="I125" s="20">
        <v>21</v>
      </c>
      <c r="J125" s="20">
        <v>4</v>
      </c>
      <c r="K125" s="20">
        <v>4</v>
      </c>
      <c r="L125" s="20">
        <v>1</v>
      </c>
      <c r="M125" s="20">
        <v>30</v>
      </c>
      <c r="O125" s="84">
        <v>40422</v>
      </c>
      <c r="P125" s="85">
        <f t="shared" si="142"/>
        <v>0</v>
      </c>
      <c r="Q125" s="85">
        <f t="shared" ca="1" si="143"/>
        <v>0</v>
      </c>
      <c r="R125" s="85">
        <f t="shared" ca="1" si="201"/>
        <v>0</v>
      </c>
      <c r="S125" s="85">
        <f t="shared" ca="1" si="201"/>
        <v>0</v>
      </c>
      <c r="T125" s="85">
        <f t="shared" ca="1" si="201"/>
        <v>0</v>
      </c>
      <c r="U125" s="85">
        <f t="shared" ca="1" si="201"/>
        <v>0</v>
      </c>
      <c r="V125" s="85">
        <f t="shared" ca="1" si="201"/>
        <v>18000</v>
      </c>
      <c r="W125" s="86">
        <f t="shared" ca="1" si="157"/>
        <v>0</v>
      </c>
      <c r="X125" s="86">
        <f t="shared" ca="1" si="200"/>
        <v>0</v>
      </c>
      <c r="Y125" s="86">
        <f t="shared" ca="1" si="200"/>
        <v>0</v>
      </c>
      <c r="Z125" s="86">
        <f t="shared" ca="1" si="200"/>
        <v>0</v>
      </c>
      <c r="AA125" s="86">
        <f t="shared" ca="1" si="200"/>
        <v>0</v>
      </c>
      <c r="AB125" s="86">
        <f t="shared" ca="1" si="200"/>
        <v>0</v>
      </c>
      <c r="AC125" s="86">
        <f t="shared" ca="1" si="200"/>
        <v>0</v>
      </c>
      <c r="AD125" s="86">
        <f t="shared" ca="1" si="200"/>
        <v>0</v>
      </c>
      <c r="AE125" s="86">
        <f t="shared" ca="1" si="200"/>
        <v>0</v>
      </c>
      <c r="AF125" s="86">
        <f t="shared" ca="1" si="200"/>
        <v>0</v>
      </c>
      <c r="AG125" s="86">
        <f t="shared" ca="1" si="200"/>
        <v>0</v>
      </c>
      <c r="AH125" s="86">
        <f t="shared" ca="1" si="200"/>
        <v>0</v>
      </c>
      <c r="AI125" s="86">
        <f t="shared" ca="1" si="200"/>
        <v>0</v>
      </c>
      <c r="AJ125" s="86">
        <f t="shared" ca="1" si="200"/>
        <v>0</v>
      </c>
      <c r="AK125" s="86">
        <f t="shared" ca="1" si="200"/>
        <v>0</v>
      </c>
      <c r="AL125" s="86">
        <f t="shared" ca="1" si="200"/>
        <v>0</v>
      </c>
      <c r="AM125" s="86">
        <f t="shared" ca="1" si="200"/>
        <v>0</v>
      </c>
      <c r="AN125" s="86">
        <f t="shared" ca="1" si="200"/>
        <v>0</v>
      </c>
      <c r="AO125" s="86">
        <f t="shared" ca="1" si="200"/>
        <v>0</v>
      </c>
      <c r="AP125" s="86">
        <f t="shared" ca="1" si="200"/>
        <v>0</v>
      </c>
      <c r="AQ125" s="86">
        <f t="shared" ca="1" si="200"/>
        <v>0</v>
      </c>
      <c r="AR125" s="86">
        <f t="shared" ca="1" si="200"/>
        <v>0</v>
      </c>
      <c r="AS125" s="86">
        <f t="shared" ca="1" si="200"/>
        <v>0</v>
      </c>
      <c r="AT125" s="86">
        <f t="shared" ca="1" si="145"/>
        <v>0</v>
      </c>
      <c r="AU125" s="86">
        <f t="shared" ca="1" si="145"/>
        <v>0</v>
      </c>
      <c r="AV125" s="86">
        <f t="shared" ca="1" si="145"/>
        <v>0</v>
      </c>
      <c r="AW125" s="87">
        <f t="shared" ca="1" si="145"/>
        <v>0</v>
      </c>
      <c r="AX125" s="101">
        <f t="shared" ca="1" si="158"/>
        <v>18000</v>
      </c>
      <c r="AY125" s="102">
        <f t="shared" ca="1" si="159"/>
        <v>18000</v>
      </c>
      <c r="BA125" s="84">
        <v>40422</v>
      </c>
      <c r="BB125" s="105">
        <f t="shared" si="146"/>
        <v>0</v>
      </c>
      <c r="BC125" s="105">
        <f t="shared" ca="1" si="160"/>
        <v>0</v>
      </c>
      <c r="BD125" s="105">
        <f t="shared" ca="1" si="199"/>
        <v>0</v>
      </c>
      <c r="BE125" s="105">
        <f t="shared" ca="1" si="199"/>
        <v>0</v>
      </c>
      <c r="BF125" s="105">
        <f t="shared" ca="1" si="199"/>
        <v>0</v>
      </c>
      <c r="BG125" s="105">
        <f t="shared" ca="1" si="199"/>
        <v>0</v>
      </c>
      <c r="BH125" s="105">
        <f t="shared" ca="1" si="199"/>
        <v>45.05</v>
      </c>
      <c r="BI125" s="105">
        <f t="shared" ca="1" si="199"/>
        <v>0</v>
      </c>
      <c r="BJ125" s="105">
        <f t="shared" ca="1" si="199"/>
        <v>0</v>
      </c>
      <c r="BK125" s="105">
        <f t="shared" ca="1" si="199"/>
        <v>0</v>
      </c>
      <c r="BL125" s="105">
        <f t="shared" ca="1" si="199"/>
        <v>0</v>
      </c>
      <c r="BM125" s="105">
        <f t="shared" ca="1" si="199"/>
        <v>0</v>
      </c>
      <c r="BN125" s="105">
        <f t="shared" ca="1" si="199"/>
        <v>0</v>
      </c>
      <c r="BO125" s="105">
        <f t="shared" ca="1" si="199"/>
        <v>0</v>
      </c>
      <c r="BP125" s="105">
        <f t="shared" ca="1" si="199"/>
        <v>0</v>
      </c>
      <c r="BQ125" s="105">
        <f t="shared" ca="1" si="199"/>
        <v>0</v>
      </c>
      <c r="BR125" s="105">
        <f t="shared" ca="1" si="199"/>
        <v>0</v>
      </c>
      <c r="BS125" s="105">
        <f t="shared" ca="1" si="199"/>
        <v>0</v>
      </c>
      <c r="BT125" s="105">
        <f t="shared" ca="1" si="199"/>
        <v>0</v>
      </c>
      <c r="BU125" s="105">
        <f t="shared" ca="1" si="199"/>
        <v>0</v>
      </c>
      <c r="BV125" s="105">
        <f t="shared" ca="1" si="199"/>
        <v>0</v>
      </c>
      <c r="BW125" s="105">
        <f t="shared" ca="1" si="199"/>
        <v>0</v>
      </c>
      <c r="BX125" s="105">
        <f t="shared" ca="1" si="199"/>
        <v>0</v>
      </c>
      <c r="BY125" s="105">
        <f t="shared" ca="1" si="199"/>
        <v>0</v>
      </c>
      <c r="BZ125" s="105">
        <f t="shared" ca="1" si="199"/>
        <v>0</v>
      </c>
      <c r="CA125" s="105">
        <f t="shared" ca="1" si="199"/>
        <v>0</v>
      </c>
      <c r="CB125" s="105">
        <f t="shared" ca="1" si="199"/>
        <v>0</v>
      </c>
      <c r="CC125" s="105">
        <f t="shared" ca="1" si="199"/>
        <v>0</v>
      </c>
      <c r="CD125" s="105">
        <f t="shared" ca="1" si="199"/>
        <v>0</v>
      </c>
      <c r="CE125" s="105">
        <f t="shared" ca="1" si="199"/>
        <v>0</v>
      </c>
      <c r="CF125" s="105">
        <f t="shared" ca="1" si="199"/>
        <v>0</v>
      </c>
      <c r="CG125" s="105">
        <f t="shared" ca="1" si="199"/>
        <v>0</v>
      </c>
      <c r="CH125" s="105">
        <f t="shared" ca="1" si="199"/>
        <v>0</v>
      </c>
      <c r="CI125" s="105">
        <f t="shared" ca="1" si="199"/>
        <v>0</v>
      </c>
      <c r="CK125" s="84">
        <v>40422</v>
      </c>
      <c r="CL125" s="111">
        <f t="shared" si="161"/>
        <v>0</v>
      </c>
      <c r="CM125" s="111">
        <f t="shared" ca="1" si="162"/>
        <v>0</v>
      </c>
      <c r="CN125" s="111">
        <f t="shared" ca="1" si="163"/>
        <v>0</v>
      </c>
      <c r="CO125" s="111">
        <f t="shared" ca="1" si="164"/>
        <v>0</v>
      </c>
      <c r="CP125" s="111">
        <f t="shared" ca="1" si="165"/>
        <v>0</v>
      </c>
      <c r="CQ125" s="111">
        <f t="shared" ca="1" si="166"/>
        <v>0</v>
      </c>
      <c r="CR125" s="111">
        <f t="shared" ca="1" si="167"/>
        <v>810900</v>
      </c>
      <c r="CS125" s="111">
        <f t="shared" ca="1" si="168"/>
        <v>0</v>
      </c>
      <c r="CT125" s="111">
        <f t="shared" ca="1" si="169"/>
        <v>0</v>
      </c>
      <c r="CU125" s="111">
        <f t="shared" ca="1" si="170"/>
        <v>0</v>
      </c>
      <c r="CV125" s="111">
        <f t="shared" ca="1" si="171"/>
        <v>0</v>
      </c>
      <c r="CW125" s="111">
        <f t="shared" ca="1" si="172"/>
        <v>0</v>
      </c>
      <c r="CX125" s="111">
        <f t="shared" ca="1" si="173"/>
        <v>0</v>
      </c>
      <c r="CY125" s="111">
        <f t="shared" ca="1" si="174"/>
        <v>0</v>
      </c>
      <c r="CZ125" s="111">
        <f t="shared" ca="1" si="175"/>
        <v>0</v>
      </c>
      <c r="DA125" s="111">
        <f t="shared" ca="1" si="176"/>
        <v>0</v>
      </c>
      <c r="DB125" s="111">
        <f t="shared" ca="1" si="177"/>
        <v>0</v>
      </c>
      <c r="DC125" s="111">
        <f t="shared" ca="1" si="178"/>
        <v>0</v>
      </c>
      <c r="DD125" s="111">
        <f t="shared" ca="1" si="179"/>
        <v>0</v>
      </c>
      <c r="DE125" s="111">
        <f t="shared" ca="1" si="180"/>
        <v>0</v>
      </c>
      <c r="DF125" s="111">
        <f t="shared" ca="1" si="181"/>
        <v>0</v>
      </c>
      <c r="DG125" s="111">
        <f t="shared" ca="1" si="182"/>
        <v>0</v>
      </c>
      <c r="DH125" s="111">
        <f t="shared" ca="1" si="183"/>
        <v>0</v>
      </c>
      <c r="DI125" s="111">
        <f t="shared" ca="1" si="184"/>
        <v>0</v>
      </c>
      <c r="DJ125" s="111">
        <f t="shared" ca="1" si="185"/>
        <v>0</v>
      </c>
      <c r="DK125" s="111">
        <f t="shared" ca="1" si="186"/>
        <v>0</v>
      </c>
      <c r="DL125" s="111">
        <f t="shared" ca="1" si="187"/>
        <v>0</v>
      </c>
      <c r="DM125" s="111">
        <f t="shared" ca="1" si="188"/>
        <v>0</v>
      </c>
      <c r="DN125" s="111">
        <f t="shared" ca="1" si="189"/>
        <v>0</v>
      </c>
      <c r="DO125" s="111">
        <f t="shared" ca="1" si="190"/>
        <v>0</v>
      </c>
      <c r="DP125" s="111">
        <f t="shared" ca="1" si="191"/>
        <v>0</v>
      </c>
      <c r="DQ125" s="111">
        <f t="shared" ca="1" si="192"/>
        <v>0</v>
      </c>
      <c r="DR125" s="111">
        <f t="shared" ca="1" si="193"/>
        <v>0</v>
      </c>
      <c r="DS125" s="102">
        <f t="shared" ca="1" si="194"/>
        <v>0</v>
      </c>
      <c r="DT125" s="113">
        <f t="shared" ca="1" si="148"/>
        <v>45.05</v>
      </c>
      <c r="DU125" s="114">
        <f t="shared" ca="1" si="149"/>
        <v>45.05</v>
      </c>
    </row>
    <row r="126" spans="1:125">
      <c r="A126" s="21"/>
      <c r="C126" s="47"/>
      <c r="F126" s="45"/>
      <c r="G126" s="21"/>
      <c r="I126" s="20">
        <v>21</v>
      </c>
      <c r="J126" s="20">
        <v>5</v>
      </c>
      <c r="K126" s="20">
        <v>5</v>
      </c>
      <c r="L126" s="20">
        <v>0</v>
      </c>
      <c r="M126" s="20">
        <v>31</v>
      </c>
      <c r="O126" s="84">
        <v>40452</v>
      </c>
      <c r="P126" s="85">
        <f t="shared" si="142"/>
        <v>0</v>
      </c>
      <c r="Q126" s="85">
        <f t="shared" ca="1" si="143"/>
        <v>0</v>
      </c>
      <c r="R126" s="85">
        <f t="shared" ca="1" si="201"/>
        <v>0</v>
      </c>
      <c r="S126" s="85">
        <f t="shared" ca="1" si="201"/>
        <v>0</v>
      </c>
      <c r="T126" s="85">
        <f t="shared" ca="1" si="201"/>
        <v>0</v>
      </c>
      <c r="U126" s="85">
        <f t="shared" ca="1" si="201"/>
        <v>0</v>
      </c>
      <c r="V126" s="85">
        <f t="shared" ca="1" si="201"/>
        <v>18600</v>
      </c>
      <c r="W126" s="86">
        <f t="shared" ca="1" si="157"/>
        <v>0</v>
      </c>
      <c r="X126" s="86">
        <f t="shared" ca="1" si="200"/>
        <v>0</v>
      </c>
      <c r="Y126" s="86">
        <f t="shared" ca="1" si="200"/>
        <v>0</v>
      </c>
      <c r="Z126" s="86">
        <f t="shared" ca="1" si="200"/>
        <v>0</v>
      </c>
      <c r="AA126" s="86">
        <f t="shared" ca="1" si="200"/>
        <v>0</v>
      </c>
      <c r="AB126" s="86">
        <f t="shared" ca="1" si="200"/>
        <v>0</v>
      </c>
      <c r="AC126" s="86">
        <f t="shared" ca="1" si="200"/>
        <v>0</v>
      </c>
      <c r="AD126" s="86">
        <f t="shared" ca="1" si="200"/>
        <v>0</v>
      </c>
      <c r="AE126" s="86">
        <f t="shared" ca="1" si="200"/>
        <v>0</v>
      </c>
      <c r="AF126" s="86">
        <f t="shared" ca="1" si="200"/>
        <v>0</v>
      </c>
      <c r="AG126" s="86">
        <f t="shared" ca="1" si="200"/>
        <v>0</v>
      </c>
      <c r="AH126" s="86">
        <f t="shared" ca="1" si="200"/>
        <v>0</v>
      </c>
      <c r="AI126" s="86">
        <f t="shared" ca="1" si="200"/>
        <v>0</v>
      </c>
      <c r="AJ126" s="86">
        <f t="shared" ca="1" si="200"/>
        <v>0</v>
      </c>
      <c r="AK126" s="86">
        <f t="shared" ca="1" si="200"/>
        <v>0</v>
      </c>
      <c r="AL126" s="86">
        <f t="shared" ca="1" si="200"/>
        <v>0</v>
      </c>
      <c r="AM126" s="86">
        <f t="shared" ca="1" si="200"/>
        <v>0</v>
      </c>
      <c r="AN126" s="86">
        <f t="shared" ca="1" si="200"/>
        <v>0</v>
      </c>
      <c r="AO126" s="86">
        <f t="shared" ca="1" si="200"/>
        <v>0</v>
      </c>
      <c r="AP126" s="86">
        <f t="shared" ca="1" si="200"/>
        <v>0</v>
      </c>
      <c r="AQ126" s="86">
        <f t="shared" ca="1" si="200"/>
        <v>0</v>
      </c>
      <c r="AR126" s="86">
        <f t="shared" ca="1" si="200"/>
        <v>0</v>
      </c>
      <c r="AS126" s="86">
        <f t="shared" ca="1" si="200"/>
        <v>0</v>
      </c>
      <c r="AT126" s="86">
        <f t="shared" ca="1" si="145"/>
        <v>0</v>
      </c>
      <c r="AU126" s="86">
        <f t="shared" ca="1" si="145"/>
        <v>0</v>
      </c>
      <c r="AV126" s="86">
        <f t="shared" ca="1" si="145"/>
        <v>0</v>
      </c>
      <c r="AW126" s="87">
        <f t="shared" ca="1" si="145"/>
        <v>0</v>
      </c>
      <c r="AX126" s="101">
        <f t="shared" ca="1" si="158"/>
        <v>18600</v>
      </c>
      <c r="AY126" s="102">
        <f t="shared" ca="1" si="159"/>
        <v>18600</v>
      </c>
      <c r="BA126" s="84">
        <v>40452</v>
      </c>
      <c r="BB126" s="105">
        <f t="shared" si="146"/>
        <v>0</v>
      </c>
      <c r="BC126" s="105">
        <f t="shared" ca="1" si="160"/>
        <v>0</v>
      </c>
      <c r="BD126" s="105">
        <f t="shared" ca="1" si="199"/>
        <v>0</v>
      </c>
      <c r="BE126" s="105">
        <f t="shared" ca="1" si="199"/>
        <v>0</v>
      </c>
      <c r="BF126" s="105">
        <f t="shared" ca="1" si="199"/>
        <v>0</v>
      </c>
      <c r="BG126" s="105">
        <f t="shared" ca="1" si="199"/>
        <v>0</v>
      </c>
      <c r="BH126" s="105">
        <f t="shared" ca="1" si="199"/>
        <v>45.05</v>
      </c>
      <c r="BI126" s="105">
        <f t="shared" ca="1" si="199"/>
        <v>0</v>
      </c>
      <c r="BJ126" s="105">
        <f t="shared" ca="1" si="199"/>
        <v>0</v>
      </c>
      <c r="BK126" s="105">
        <f t="shared" ca="1" si="199"/>
        <v>0</v>
      </c>
      <c r="BL126" s="105">
        <f t="shared" ca="1" si="199"/>
        <v>0</v>
      </c>
      <c r="BM126" s="105">
        <f t="shared" ca="1" si="199"/>
        <v>0</v>
      </c>
      <c r="BN126" s="105">
        <f t="shared" ca="1" si="199"/>
        <v>0</v>
      </c>
      <c r="BO126" s="105">
        <f t="shared" ca="1" si="199"/>
        <v>0</v>
      </c>
      <c r="BP126" s="105">
        <f t="shared" ca="1" si="199"/>
        <v>0</v>
      </c>
      <c r="BQ126" s="105">
        <f t="shared" ca="1" si="199"/>
        <v>0</v>
      </c>
      <c r="BR126" s="105">
        <f t="shared" ca="1" si="199"/>
        <v>0</v>
      </c>
      <c r="BS126" s="105">
        <f t="shared" ca="1" si="199"/>
        <v>0</v>
      </c>
      <c r="BT126" s="105">
        <f t="shared" ca="1" si="199"/>
        <v>0</v>
      </c>
      <c r="BU126" s="105">
        <f t="shared" ca="1" si="199"/>
        <v>0</v>
      </c>
      <c r="BV126" s="105">
        <f t="shared" ca="1" si="199"/>
        <v>0</v>
      </c>
      <c r="BW126" s="105">
        <f t="shared" ca="1" si="199"/>
        <v>0</v>
      </c>
      <c r="BX126" s="105">
        <f t="shared" ca="1" si="199"/>
        <v>0</v>
      </c>
      <c r="BY126" s="105">
        <f t="shared" ca="1" si="199"/>
        <v>0</v>
      </c>
      <c r="BZ126" s="105">
        <f t="shared" ca="1" si="199"/>
        <v>0</v>
      </c>
      <c r="CA126" s="105">
        <f t="shared" ca="1" si="199"/>
        <v>0</v>
      </c>
      <c r="CB126" s="105">
        <f t="shared" ca="1" si="199"/>
        <v>0</v>
      </c>
      <c r="CC126" s="105">
        <f t="shared" ref="BD126:CI135" ca="1" si="202">IF(AND($BA126&gt;=OFFSET($E$5,CC$3,0),$BA126&lt;=OFFSET($F$5,CC$3,0)),OFFSET($D$5,CC$3,0),0)</f>
        <v>0</v>
      </c>
      <c r="CD126" s="105">
        <f t="shared" ca="1" si="202"/>
        <v>0</v>
      </c>
      <c r="CE126" s="105">
        <f t="shared" ca="1" si="202"/>
        <v>0</v>
      </c>
      <c r="CF126" s="105">
        <f t="shared" ca="1" si="202"/>
        <v>0</v>
      </c>
      <c r="CG126" s="105">
        <f t="shared" ca="1" si="202"/>
        <v>0</v>
      </c>
      <c r="CH126" s="105">
        <f t="shared" ca="1" si="202"/>
        <v>0</v>
      </c>
      <c r="CI126" s="105">
        <f t="shared" ca="1" si="202"/>
        <v>0</v>
      </c>
      <c r="CK126" s="84">
        <v>40452</v>
      </c>
      <c r="CL126" s="111">
        <f t="shared" si="161"/>
        <v>0</v>
      </c>
      <c r="CM126" s="111">
        <f t="shared" ca="1" si="162"/>
        <v>0</v>
      </c>
      <c r="CN126" s="111">
        <f t="shared" ca="1" si="163"/>
        <v>0</v>
      </c>
      <c r="CO126" s="111">
        <f t="shared" ca="1" si="164"/>
        <v>0</v>
      </c>
      <c r="CP126" s="111">
        <f t="shared" ca="1" si="165"/>
        <v>0</v>
      </c>
      <c r="CQ126" s="111">
        <f t="shared" ca="1" si="166"/>
        <v>0</v>
      </c>
      <c r="CR126" s="111">
        <f t="shared" ca="1" si="167"/>
        <v>837930</v>
      </c>
      <c r="CS126" s="111">
        <f t="shared" ca="1" si="168"/>
        <v>0</v>
      </c>
      <c r="CT126" s="111">
        <f t="shared" ca="1" si="169"/>
        <v>0</v>
      </c>
      <c r="CU126" s="111">
        <f t="shared" ca="1" si="170"/>
        <v>0</v>
      </c>
      <c r="CV126" s="111">
        <f t="shared" ca="1" si="171"/>
        <v>0</v>
      </c>
      <c r="CW126" s="111">
        <f t="shared" ca="1" si="172"/>
        <v>0</v>
      </c>
      <c r="CX126" s="111">
        <f t="shared" ca="1" si="173"/>
        <v>0</v>
      </c>
      <c r="CY126" s="111">
        <f t="shared" ca="1" si="174"/>
        <v>0</v>
      </c>
      <c r="CZ126" s="111">
        <f t="shared" ca="1" si="175"/>
        <v>0</v>
      </c>
      <c r="DA126" s="111">
        <f t="shared" ca="1" si="176"/>
        <v>0</v>
      </c>
      <c r="DB126" s="111">
        <f t="shared" ca="1" si="177"/>
        <v>0</v>
      </c>
      <c r="DC126" s="111">
        <f t="shared" ca="1" si="178"/>
        <v>0</v>
      </c>
      <c r="DD126" s="111">
        <f t="shared" ca="1" si="179"/>
        <v>0</v>
      </c>
      <c r="DE126" s="111">
        <f t="shared" ca="1" si="180"/>
        <v>0</v>
      </c>
      <c r="DF126" s="111">
        <f t="shared" ca="1" si="181"/>
        <v>0</v>
      </c>
      <c r="DG126" s="111">
        <f t="shared" ca="1" si="182"/>
        <v>0</v>
      </c>
      <c r="DH126" s="111">
        <f t="shared" ca="1" si="183"/>
        <v>0</v>
      </c>
      <c r="DI126" s="111">
        <f t="shared" ca="1" si="184"/>
        <v>0</v>
      </c>
      <c r="DJ126" s="111">
        <f t="shared" ca="1" si="185"/>
        <v>0</v>
      </c>
      <c r="DK126" s="111">
        <f t="shared" ca="1" si="186"/>
        <v>0</v>
      </c>
      <c r="DL126" s="111">
        <f t="shared" ca="1" si="187"/>
        <v>0</v>
      </c>
      <c r="DM126" s="111">
        <f t="shared" ca="1" si="188"/>
        <v>0</v>
      </c>
      <c r="DN126" s="111">
        <f t="shared" ca="1" si="189"/>
        <v>0</v>
      </c>
      <c r="DO126" s="111">
        <f t="shared" ca="1" si="190"/>
        <v>0</v>
      </c>
      <c r="DP126" s="111">
        <f t="shared" ca="1" si="191"/>
        <v>0</v>
      </c>
      <c r="DQ126" s="111">
        <f t="shared" ca="1" si="192"/>
        <v>0</v>
      </c>
      <c r="DR126" s="111">
        <f t="shared" ca="1" si="193"/>
        <v>0</v>
      </c>
      <c r="DS126" s="102">
        <f t="shared" ca="1" si="194"/>
        <v>0</v>
      </c>
      <c r="DT126" s="113">
        <f t="shared" ca="1" si="148"/>
        <v>45.05</v>
      </c>
      <c r="DU126" s="114">
        <f t="shared" ca="1" si="149"/>
        <v>45.05</v>
      </c>
    </row>
    <row r="127" spans="1:125">
      <c r="A127" s="21"/>
      <c r="C127" s="47"/>
      <c r="F127" s="45"/>
      <c r="G127" s="21"/>
      <c r="I127" s="20">
        <v>21</v>
      </c>
      <c r="J127" s="20">
        <v>4</v>
      </c>
      <c r="K127" s="20">
        <v>4</v>
      </c>
      <c r="L127" s="20">
        <v>1</v>
      </c>
      <c r="M127" s="20">
        <v>30</v>
      </c>
      <c r="O127" s="84">
        <v>40483</v>
      </c>
      <c r="P127" s="85">
        <f t="shared" si="142"/>
        <v>0</v>
      </c>
      <c r="Q127" s="85">
        <f t="shared" ca="1" si="143"/>
        <v>0</v>
      </c>
      <c r="R127" s="85">
        <f t="shared" ca="1" si="201"/>
        <v>0</v>
      </c>
      <c r="S127" s="85">
        <f t="shared" ca="1" si="201"/>
        <v>0</v>
      </c>
      <c r="T127" s="85">
        <f t="shared" ca="1" si="201"/>
        <v>0</v>
      </c>
      <c r="U127" s="85">
        <f t="shared" ca="1" si="201"/>
        <v>0</v>
      </c>
      <c r="V127" s="85">
        <f t="shared" ca="1" si="201"/>
        <v>18000</v>
      </c>
      <c r="W127" s="86">
        <f t="shared" ca="1" si="157"/>
        <v>0</v>
      </c>
      <c r="X127" s="86">
        <f t="shared" ca="1" si="200"/>
        <v>0</v>
      </c>
      <c r="Y127" s="86">
        <f t="shared" ca="1" si="200"/>
        <v>0</v>
      </c>
      <c r="Z127" s="86">
        <f t="shared" ca="1" si="200"/>
        <v>0</v>
      </c>
      <c r="AA127" s="86">
        <f t="shared" ca="1" si="200"/>
        <v>0</v>
      </c>
      <c r="AB127" s="86">
        <f t="shared" ca="1" si="200"/>
        <v>0</v>
      </c>
      <c r="AC127" s="86">
        <f t="shared" ca="1" si="200"/>
        <v>0</v>
      </c>
      <c r="AD127" s="86">
        <f t="shared" ca="1" si="200"/>
        <v>0</v>
      </c>
      <c r="AE127" s="86">
        <f t="shared" ca="1" si="200"/>
        <v>0</v>
      </c>
      <c r="AF127" s="86">
        <f t="shared" ca="1" si="200"/>
        <v>0</v>
      </c>
      <c r="AG127" s="86">
        <f t="shared" ca="1" si="200"/>
        <v>0</v>
      </c>
      <c r="AH127" s="86">
        <f t="shared" ca="1" si="200"/>
        <v>0</v>
      </c>
      <c r="AI127" s="86">
        <f t="shared" ca="1" si="200"/>
        <v>0</v>
      </c>
      <c r="AJ127" s="86">
        <f t="shared" ca="1" si="200"/>
        <v>0</v>
      </c>
      <c r="AK127" s="86">
        <f t="shared" ca="1" si="200"/>
        <v>0</v>
      </c>
      <c r="AL127" s="86">
        <f t="shared" ca="1" si="200"/>
        <v>0</v>
      </c>
      <c r="AM127" s="86">
        <f t="shared" ca="1" si="200"/>
        <v>0</v>
      </c>
      <c r="AN127" s="86">
        <f t="shared" ca="1" si="200"/>
        <v>0</v>
      </c>
      <c r="AO127" s="86">
        <f t="shared" ca="1" si="200"/>
        <v>0</v>
      </c>
      <c r="AP127" s="86">
        <f t="shared" ca="1" si="200"/>
        <v>0</v>
      </c>
      <c r="AQ127" s="86">
        <f t="shared" ca="1" si="200"/>
        <v>0</v>
      </c>
      <c r="AR127" s="86">
        <f t="shared" ca="1" si="200"/>
        <v>0</v>
      </c>
      <c r="AS127" s="86">
        <f t="shared" ca="1" si="200"/>
        <v>0</v>
      </c>
      <c r="AT127" s="86">
        <f t="shared" ca="1" si="145"/>
        <v>0</v>
      </c>
      <c r="AU127" s="86">
        <f t="shared" ca="1" si="145"/>
        <v>0</v>
      </c>
      <c r="AV127" s="86">
        <f t="shared" ca="1" si="145"/>
        <v>0</v>
      </c>
      <c r="AW127" s="87">
        <f t="shared" ca="1" si="145"/>
        <v>0</v>
      </c>
      <c r="AX127" s="101">
        <f t="shared" ca="1" si="158"/>
        <v>18000</v>
      </c>
      <c r="AY127" s="102">
        <f t="shared" ca="1" si="159"/>
        <v>18000</v>
      </c>
      <c r="BA127" s="84">
        <v>40483</v>
      </c>
      <c r="BB127" s="105">
        <f t="shared" si="146"/>
        <v>0</v>
      </c>
      <c r="BC127" s="105">
        <f t="shared" ca="1" si="160"/>
        <v>0</v>
      </c>
      <c r="BD127" s="105">
        <f t="shared" ca="1" si="202"/>
        <v>0</v>
      </c>
      <c r="BE127" s="105">
        <f t="shared" ca="1" si="202"/>
        <v>0</v>
      </c>
      <c r="BF127" s="105">
        <f t="shared" ca="1" si="202"/>
        <v>0</v>
      </c>
      <c r="BG127" s="105">
        <f t="shared" ca="1" si="202"/>
        <v>0</v>
      </c>
      <c r="BH127" s="105">
        <f t="shared" ca="1" si="202"/>
        <v>45.05</v>
      </c>
      <c r="BI127" s="105">
        <f t="shared" ca="1" si="202"/>
        <v>0</v>
      </c>
      <c r="BJ127" s="105">
        <f t="shared" ca="1" si="202"/>
        <v>0</v>
      </c>
      <c r="BK127" s="105">
        <f t="shared" ca="1" si="202"/>
        <v>0</v>
      </c>
      <c r="BL127" s="105">
        <f t="shared" ca="1" si="202"/>
        <v>0</v>
      </c>
      <c r="BM127" s="105">
        <f t="shared" ca="1" si="202"/>
        <v>0</v>
      </c>
      <c r="BN127" s="105">
        <f t="shared" ca="1" si="202"/>
        <v>0</v>
      </c>
      <c r="BO127" s="105">
        <f t="shared" ca="1" si="202"/>
        <v>0</v>
      </c>
      <c r="BP127" s="105">
        <f t="shared" ca="1" si="202"/>
        <v>0</v>
      </c>
      <c r="BQ127" s="105">
        <f t="shared" ca="1" si="202"/>
        <v>0</v>
      </c>
      <c r="BR127" s="105">
        <f t="shared" ca="1" si="202"/>
        <v>0</v>
      </c>
      <c r="BS127" s="105">
        <f t="shared" ca="1" si="202"/>
        <v>0</v>
      </c>
      <c r="BT127" s="105">
        <f t="shared" ca="1" si="202"/>
        <v>0</v>
      </c>
      <c r="BU127" s="105">
        <f t="shared" ca="1" si="202"/>
        <v>0</v>
      </c>
      <c r="BV127" s="105">
        <f t="shared" ca="1" si="202"/>
        <v>0</v>
      </c>
      <c r="BW127" s="105">
        <f t="shared" ca="1" si="202"/>
        <v>0</v>
      </c>
      <c r="BX127" s="105">
        <f t="shared" ca="1" si="202"/>
        <v>0</v>
      </c>
      <c r="BY127" s="105">
        <f t="shared" ca="1" si="202"/>
        <v>0</v>
      </c>
      <c r="BZ127" s="105">
        <f t="shared" ca="1" si="202"/>
        <v>0</v>
      </c>
      <c r="CA127" s="105">
        <f t="shared" ca="1" si="202"/>
        <v>0</v>
      </c>
      <c r="CB127" s="105">
        <f t="shared" ca="1" si="202"/>
        <v>0</v>
      </c>
      <c r="CC127" s="105">
        <f t="shared" ca="1" si="202"/>
        <v>0</v>
      </c>
      <c r="CD127" s="105">
        <f t="shared" ca="1" si="202"/>
        <v>0</v>
      </c>
      <c r="CE127" s="105">
        <f t="shared" ca="1" si="202"/>
        <v>0</v>
      </c>
      <c r="CF127" s="105">
        <f t="shared" ca="1" si="202"/>
        <v>0</v>
      </c>
      <c r="CG127" s="105">
        <f t="shared" ca="1" si="202"/>
        <v>0</v>
      </c>
      <c r="CH127" s="105">
        <f t="shared" ca="1" si="202"/>
        <v>0</v>
      </c>
      <c r="CI127" s="105">
        <f t="shared" ca="1" si="202"/>
        <v>0</v>
      </c>
      <c r="CK127" s="84">
        <v>40483</v>
      </c>
      <c r="CL127" s="111">
        <f t="shared" si="161"/>
        <v>0</v>
      </c>
      <c r="CM127" s="111">
        <f t="shared" ca="1" si="162"/>
        <v>0</v>
      </c>
      <c r="CN127" s="111">
        <f t="shared" ca="1" si="163"/>
        <v>0</v>
      </c>
      <c r="CO127" s="111">
        <f t="shared" ca="1" si="164"/>
        <v>0</v>
      </c>
      <c r="CP127" s="111">
        <f t="shared" ca="1" si="165"/>
        <v>0</v>
      </c>
      <c r="CQ127" s="111">
        <f t="shared" ca="1" si="166"/>
        <v>0</v>
      </c>
      <c r="CR127" s="111">
        <f t="shared" ca="1" si="167"/>
        <v>810900</v>
      </c>
      <c r="CS127" s="111">
        <f t="shared" ca="1" si="168"/>
        <v>0</v>
      </c>
      <c r="CT127" s="111">
        <f t="shared" ca="1" si="169"/>
        <v>0</v>
      </c>
      <c r="CU127" s="111">
        <f t="shared" ca="1" si="170"/>
        <v>0</v>
      </c>
      <c r="CV127" s="111">
        <f t="shared" ca="1" si="171"/>
        <v>0</v>
      </c>
      <c r="CW127" s="111">
        <f t="shared" ca="1" si="172"/>
        <v>0</v>
      </c>
      <c r="CX127" s="111">
        <f t="shared" ca="1" si="173"/>
        <v>0</v>
      </c>
      <c r="CY127" s="111">
        <f t="shared" ca="1" si="174"/>
        <v>0</v>
      </c>
      <c r="CZ127" s="111">
        <f t="shared" ca="1" si="175"/>
        <v>0</v>
      </c>
      <c r="DA127" s="111">
        <f t="shared" ca="1" si="176"/>
        <v>0</v>
      </c>
      <c r="DB127" s="111">
        <f t="shared" ca="1" si="177"/>
        <v>0</v>
      </c>
      <c r="DC127" s="111">
        <f t="shared" ca="1" si="178"/>
        <v>0</v>
      </c>
      <c r="DD127" s="111">
        <f t="shared" ca="1" si="179"/>
        <v>0</v>
      </c>
      <c r="DE127" s="111">
        <f t="shared" ca="1" si="180"/>
        <v>0</v>
      </c>
      <c r="DF127" s="111">
        <f t="shared" ca="1" si="181"/>
        <v>0</v>
      </c>
      <c r="DG127" s="111">
        <f t="shared" ca="1" si="182"/>
        <v>0</v>
      </c>
      <c r="DH127" s="111">
        <f t="shared" ca="1" si="183"/>
        <v>0</v>
      </c>
      <c r="DI127" s="111">
        <f t="shared" ca="1" si="184"/>
        <v>0</v>
      </c>
      <c r="DJ127" s="111">
        <f t="shared" ca="1" si="185"/>
        <v>0</v>
      </c>
      <c r="DK127" s="111">
        <f t="shared" ca="1" si="186"/>
        <v>0</v>
      </c>
      <c r="DL127" s="111">
        <f t="shared" ca="1" si="187"/>
        <v>0</v>
      </c>
      <c r="DM127" s="111">
        <f t="shared" ca="1" si="188"/>
        <v>0</v>
      </c>
      <c r="DN127" s="111">
        <f t="shared" ca="1" si="189"/>
        <v>0</v>
      </c>
      <c r="DO127" s="111">
        <f t="shared" ca="1" si="190"/>
        <v>0</v>
      </c>
      <c r="DP127" s="111">
        <f t="shared" ca="1" si="191"/>
        <v>0</v>
      </c>
      <c r="DQ127" s="111">
        <f t="shared" ca="1" si="192"/>
        <v>0</v>
      </c>
      <c r="DR127" s="111">
        <f t="shared" ca="1" si="193"/>
        <v>0</v>
      </c>
      <c r="DS127" s="102">
        <f t="shared" ca="1" si="194"/>
        <v>0</v>
      </c>
      <c r="DT127" s="113">
        <f t="shared" ca="1" si="148"/>
        <v>45.05</v>
      </c>
      <c r="DU127" s="114">
        <f t="shared" ca="1" si="149"/>
        <v>45.05</v>
      </c>
    </row>
    <row r="128" spans="1:125">
      <c r="A128" s="21"/>
      <c r="C128" s="47"/>
      <c r="F128" s="45"/>
      <c r="G128" s="21"/>
      <c r="I128" s="20">
        <v>23</v>
      </c>
      <c r="J128" s="20">
        <v>3</v>
      </c>
      <c r="K128" s="20">
        <v>4</v>
      </c>
      <c r="L128" s="20">
        <v>1</v>
      </c>
      <c r="M128" s="20">
        <v>31</v>
      </c>
      <c r="O128" s="84">
        <v>40513</v>
      </c>
      <c r="P128" s="85">
        <f t="shared" si="142"/>
        <v>0</v>
      </c>
      <c r="Q128" s="85">
        <f t="shared" ca="1" si="143"/>
        <v>0</v>
      </c>
      <c r="R128" s="85">
        <f t="shared" ca="1" si="201"/>
        <v>0</v>
      </c>
      <c r="S128" s="85">
        <f t="shared" ca="1" si="201"/>
        <v>0</v>
      </c>
      <c r="T128" s="85">
        <f t="shared" ca="1" si="201"/>
        <v>0</v>
      </c>
      <c r="U128" s="85">
        <f t="shared" ca="1" si="201"/>
        <v>0</v>
      </c>
      <c r="V128" s="85">
        <f t="shared" ca="1" si="201"/>
        <v>18600</v>
      </c>
      <c r="W128" s="86">
        <f t="shared" ca="1" si="157"/>
        <v>0</v>
      </c>
      <c r="X128" s="86">
        <f t="shared" ca="1" si="200"/>
        <v>0</v>
      </c>
      <c r="Y128" s="86">
        <f t="shared" ca="1" si="200"/>
        <v>0</v>
      </c>
      <c r="Z128" s="86">
        <f t="shared" ca="1" si="200"/>
        <v>0</v>
      </c>
      <c r="AA128" s="86">
        <f t="shared" ca="1" si="200"/>
        <v>0</v>
      </c>
      <c r="AB128" s="86">
        <f t="shared" ca="1" si="200"/>
        <v>0</v>
      </c>
      <c r="AC128" s="86">
        <f t="shared" ca="1" si="200"/>
        <v>0</v>
      </c>
      <c r="AD128" s="86">
        <f t="shared" ca="1" si="200"/>
        <v>0</v>
      </c>
      <c r="AE128" s="86">
        <f t="shared" ca="1" si="200"/>
        <v>0</v>
      </c>
      <c r="AF128" s="86">
        <f t="shared" ca="1" si="200"/>
        <v>0</v>
      </c>
      <c r="AG128" s="86">
        <f t="shared" ca="1" si="200"/>
        <v>0</v>
      </c>
      <c r="AH128" s="86">
        <f t="shared" ca="1" si="200"/>
        <v>0</v>
      </c>
      <c r="AI128" s="86">
        <f t="shared" ca="1" si="200"/>
        <v>0</v>
      </c>
      <c r="AJ128" s="86">
        <f t="shared" ca="1" si="200"/>
        <v>0</v>
      </c>
      <c r="AK128" s="86">
        <f t="shared" ca="1" si="200"/>
        <v>0</v>
      </c>
      <c r="AL128" s="86">
        <f t="shared" ca="1" si="200"/>
        <v>0</v>
      </c>
      <c r="AM128" s="86">
        <f t="shared" ca="1" si="200"/>
        <v>0</v>
      </c>
      <c r="AN128" s="86">
        <f t="shared" ca="1" si="200"/>
        <v>0</v>
      </c>
      <c r="AO128" s="86">
        <f t="shared" ca="1" si="200"/>
        <v>0</v>
      </c>
      <c r="AP128" s="86">
        <f t="shared" ca="1" si="200"/>
        <v>0</v>
      </c>
      <c r="AQ128" s="86">
        <f t="shared" ca="1" si="200"/>
        <v>0</v>
      </c>
      <c r="AR128" s="86">
        <f t="shared" ca="1" si="200"/>
        <v>0</v>
      </c>
      <c r="AS128" s="86">
        <f t="shared" ca="1" si="200"/>
        <v>0</v>
      </c>
      <c r="AT128" s="86">
        <f t="shared" ca="1" si="145"/>
        <v>0</v>
      </c>
      <c r="AU128" s="86">
        <f t="shared" ca="1" si="145"/>
        <v>0</v>
      </c>
      <c r="AV128" s="86">
        <f t="shared" ca="1" si="145"/>
        <v>0</v>
      </c>
      <c r="AW128" s="87">
        <f t="shared" ca="1" si="145"/>
        <v>0</v>
      </c>
      <c r="AX128" s="101">
        <f t="shared" ca="1" si="158"/>
        <v>18600</v>
      </c>
      <c r="AY128" s="102">
        <f t="shared" ca="1" si="159"/>
        <v>18600</v>
      </c>
      <c r="BA128" s="84">
        <v>40513</v>
      </c>
      <c r="BB128" s="105">
        <f t="shared" si="146"/>
        <v>0</v>
      </c>
      <c r="BC128" s="105">
        <f t="shared" ca="1" si="160"/>
        <v>0</v>
      </c>
      <c r="BD128" s="105">
        <f t="shared" ca="1" si="202"/>
        <v>0</v>
      </c>
      <c r="BE128" s="105">
        <f t="shared" ca="1" si="202"/>
        <v>0</v>
      </c>
      <c r="BF128" s="105">
        <f t="shared" ca="1" si="202"/>
        <v>0</v>
      </c>
      <c r="BG128" s="105">
        <f t="shared" ca="1" si="202"/>
        <v>0</v>
      </c>
      <c r="BH128" s="105">
        <f t="shared" ca="1" si="202"/>
        <v>45.05</v>
      </c>
      <c r="BI128" s="105">
        <f t="shared" ca="1" si="202"/>
        <v>0</v>
      </c>
      <c r="BJ128" s="105">
        <f t="shared" ca="1" si="202"/>
        <v>0</v>
      </c>
      <c r="BK128" s="105">
        <f t="shared" ca="1" si="202"/>
        <v>0</v>
      </c>
      <c r="BL128" s="105">
        <f t="shared" ca="1" si="202"/>
        <v>0</v>
      </c>
      <c r="BM128" s="105">
        <f t="shared" ca="1" si="202"/>
        <v>0</v>
      </c>
      <c r="BN128" s="105">
        <f t="shared" ca="1" si="202"/>
        <v>0</v>
      </c>
      <c r="BO128" s="105">
        <f t="shared" ca="1" si="202"/>
        <v>0</v>
      </c>
      <c r="BP128" s="105">
        <f t="shared" ca="1" si="202"/>
        <v>0</v>
      </c>
      <c r="BQ128" s="105">
        <f t="shared" ca="1" si="202"/>
        <v>0</v>
      </c>
      <c r="BR128" s="105">
        <f t="shared" ca="1" si="202"/>
        <v>0</v>
      </c>
      <c r="BS128" s="105">
        <f t="shared" ca="1" si="202"/>
        <v>0</v>
      </c>
      <c r="BT128" s="105">
        <f t="shared" ca="1" si="202"/>
        <v>0</v>
      </c>
      <c r="BU128" s="105">
        <f t="shared" ca="1" si="202"/>
        <v>0</v>
      </c>
      <c r="BV128" s="105">
        <f t="shared" ca="1" si="202"/>
        <v>0</v>
      </c>
      <c r="BW128" s="105">
        <f t="shared" ca="1" si="202"/>
        <v>0</v>
      </c>
      <c r="BX128" s="105">
        <f t="shared" ca="1" si="202"/>
        <v>0</v>
      </c>
      <c r="BY128" s="105">
        <f t="shared" ca="1" si="202"/>
        <v>0</v>
      </c>
      <c r="BZ128" s="105">
        <f t="shared" ca="1" si="202"/>
        <v>0</v>
      </c>
      <c r="CA128" s="105">
        <f t="shared" ca="1" si="202"/>
        <v>0</v>
      </c>
      <c r="CB128" s="105">
        <f t="shared" ca="1" si="202"/>
        <v>0</v>
      </c>
      <c r="CC128" s="105">
        <f t="shared" ca="1" si="202"/>
        <v>0</v>
      </c>
      <c r="CD128" s="105">
        <f t="shared" ca="1" si="202"/>
        <v>0</v>
      </c>
      <c r="CE128" s="105">
        <f t="shared" ca="1" si="202"/>
        <v>0</v>
      </c>
      <c r="CF128" s="105">
        <f t="shared" ca="1" si="202"/>
        <v>0</v>
      </c>
      <c r="CG128" s="105">
        <f t="shared" ca="1" si="202"/>
        <v>0</v>
      </c>
      <c r="CH128" s="105">
        <f t="shared" ca="1" si="202"/>
        <v>0</v>
      </c>
      <c r="CI128" s="105">
        <f t="shared" ca="1" si="202"/>
        <v>0</v>
      </c>
      <c r="CK128" s="84">
        <v>40513</v>
      </c>
      <c r="CL128" s="111">
        <f t="shared" si="161"/>
        <v>0</v>
      </c>
      <c r="CM128" s="111">
        <f t="shared" ca="1" si="162"/>
        <v>0</v>
      </c>
      <c r="CN128" s="111">
        <f t="shared" ca="1" si="163"/>
        <v>0</v>
      </c>
      <c r="CO128" s="111">
        <f t="shared" ca="1" si="164"/>
        <v>0</v>
      </c>
      <c r="CP128" s="111">
        <f t="shared" ca="1" si="165"/>
        <v>0</v>
      </c>
      <c r="CQ128" s="111">
        <f t="shared" ca="1" si="166"/>
        <v>0</v>
      </c>
      <c r="CR128" s="111">
        <f t="shared" ca="1" si="167"/>
        <v>837930</v>
      </c>
      <c r="CS128" s="111">
        <f t="shared" ca="1" si="168"/>
        <v>0</v>
      </c>
      <c r="CT128" s="111">
        <f t="shared" ca="1" si="169"/>
        <v>0</v>
      </c>
      <c r="CU128" s="111">
        <f t="shared" ca="1" si="170"/>
        <v>0</v>
      </c>
      <c r="CV128" s="111">
        <f t="shared" ca="1" si="171"/>
        <v>0</v>
      </c>
      <c r="CW128" s="111">
        <f t="shared" ca="1" si="172"/>
        <v>0</v>
      </c>
      <c r="CX128" s="111">
        <f t="shared" ca="1" si="173"/>
        <v>0</v>
      </c>
      <c r="CY128" s="111">
        <f t="shared" ca="1" si="174"/>
        <v>0</v>
      </c>
      <c r="CZ128" s="111">
        <f t="shared" ca="1" si="175"/>
        <v>0</v>
      </c>
      <c r="DA128" s="111">
        <f t="shared" ca="1" si="176"/>
        <v>0</v>
      </c>
      <c r="DB128" s="111">
        <f t="shared" ca="1" si="177"/>
        <v>0</v>
      </c>
      <c r="DC128" s="111">
        <f t="shared" ca="1" si="178"/>
        <v>0</v>
      </c>
      <c r="DD128" s="111">
        <f t="shared" ca="1" si="179"/>
        <v>0</v>
      </c>
      <c r="DE128" s="111">
        <f t="shared" ca="1" si="180"/>
        <v>0</v>
      </c>
      <c r="DF128" s="111">
        <f t="shared" ca="1" si="181"/>
        <v>0</v>
      </c>
      <c r="DG128" s="111">
        <f t="shared" ca="1" si="182"/>
        <v>0</v>
      </c>
      <c r="DH128" s="111">
        <f t="shared" ca="1" si="183"/>
        <v>0</v>
      </c>
      <c r="DI128" s="111">
        <f t="shared" ca="1" si="184"/>
        <v>0</v>
      </c>
      <c r="DJ128" s="111">
        <f t="shared" ca="1" si="185"/>
        <v>0</v>
      </c>
      <c r="DK128" s="111">
        <f t="shared" ca="1" si="186"/>
        <v>0</v>
      </c>
      <c r="DL128" s="111">
        <f t="shared" ca="1" si="187"/>
        <v>0</v>
      </c>
      <c r="DM128" s="111">
        <f t="shared" ca="1" si="188"/>
        <v>0</v>
      </c>
      <c r="DN128" s="111">
        <f t="shared" ca="1" si="189"/>
        <v>0</v>
      </c>
      <c r="DO128" s="111">
        <f t="shared" ca="1" si="190"/>
        <v>0</v>
      </c>
      <c r="DP128" s="111">
        <f t="shared" ca="1" si="191"/>
        <v>0</v>
      </c>
      <c r="DQ128" s="111">
        <f t="shared" ca="1" si="192"/>
        <v>0</v>
      </c>
      <c r="DR128" s="111">
        <f t="shared" ca="1" si="193"/>
        <v>0</v>
      </c>
      <c r="DS128" s="102">
        <f t="shared" ca="1" si="194"/>
        <v>0</v>
      </c>
      <c r="DT128" s="113">
        <f t="shared" ca="1" si="148"/>
        <v>45.05</v>
      </c>
      <c r="DU128" s="114">
        <f t="shared" ca="1" si="149"/>
        <v>45.05</v>
      </c>
    </row>
    <row r="129" spans="1:125">
      <c r="A129" s="21"/>
      <c r="C129" s="47"/>
      <c r="F129" s="45"/>
      <c r="G129" s="21"/>
      <c r="I129" s="20">
        <v>21</v>
      </c>
      <c r="J129" s="20">
        <v>4</v>
      </c>
      <c r="K129" s="20">
        <v>5</v>
      </c>
      <c r="L129" s="20">
        <v>1</v>
      </c>
      <c r="M129" s="20">
        <v>31</v>
      </c>
      <c r="O129" s="84">
        <v>40544</v>
      </c>
      <c r="P129" s="85">
        <f t="shared" si="142"/>
        <v>0</v>
      </c>
      <c r="Q129" s="85">
        <f t="shared" ca="1" si="143"/>
        <v>0</v>
      </c>
      <c r="R129" s="85">
        <f t="shared" ca="1" si="201"/>
        <v>0</v>
      </c>
      <c r="S129" s="85">
        <f t="shared" ca="1" si="201"/>
        <v>0</v>
      </c>
      <c r="T129" s="85">
        <f t="shared" ca="1" si="201"/>
        <v>0</v>
      </c>
      <c r="U129" s="85">
        <f t="shared" ca="1" si="201"/>
        <v>0</v>
      </c>
      <c r="V129" s="85">
        <f t="shared" ca="1" si="201"/>
        <v>18600</v>
      </c>
      <c r="W129" s="86">
        <f t="shared" ca="1" si="157"/>
        <v>0</v>
      </c>
      <c r="X129" s="86">
        <f t="shared" ca="1" si="200"/>
        <v>0</v>
      </c>
      <c r="Y129" s="86">
        <f t="shared" ca="1" si="200"/>
        <v>0</v>
      </c>
      <c r="Z129" s="86">
        <f t="shared" ca="1" si="200"/>
        <v>0</v>
      </c>
      <c r="AA129" s="86">
        <f t="shared" ca="1" si="200"/>
        <v>0</v>
      </c>
      <c r="AB129" s="86">
        <f t="shared" ca="1" si="200"/>
        <v>0</v>
      </c>
      <c r="AC129" s="86">
        <f t="shared" ca="1" si="200"/>
        <v>0</v>
      </c>
      <c r="AD129" s="86">
        <f t="shared" ca="1" si="200"/>
        <v>0</v>
      </c>
      <c r="AE129" s="86">
        <f t="shared" ca="1" si="200"/>
        <v>0</v>
      </c>
      <c r="AF129" s="86">
        <f t="shared" ca="1" si="200"/>
        <v>0</v>
      </c>
      <c r="AG129" s="86">
        <f t="shared" ca="1" si="200"/>
        <v>0</v>
      </c>
      <c r="AH129" s="86">
        <f t="shared" ca="1" si="200"/>
        <v>0</v>
      </c>
      <c r="AI129" s="86">
        <f t="shared" ca="1" si="200"/>
        <v>0</v>
      </c>
      <c r="AJ129" s="86">
        <f t="shared" ca="1" si="200"/>
        <v>0</v>
      </c>
      <c r="AK129" s="86">
        <f t="shared" ca="1" si="200"/>
        <v>0</v>
      </c>
      <c r="AL129" s="86">
        <f t="shared" ca="1" si="200"/>
        <v>0</v>
      </c>
      <c r="AM129" s="86">
        <f t="shared" ca="1" si="200"/>
        <v>0</v>
      </c>
      <c r="AN129" s="86">
        <f t="shared" ca="1" si="200"/>
        <v>0</v>
      </c>
      <c r="AO129" s="86">
        <f t="shared" ca="1" si="200"/>
        <v>0</v>
      </c>
      <c r="AP129" s="86">
        <f t="shared" ca="1" si="200"/>
        <v>0</v>
      </c>
      <c r="AQ129" s="86">
        <f t="shared" ca="1" si="200"/>
        <v>0</v>
      </c>
      <c r="AR129" s="86">
        <f t="shared" ca="1" si="200"/>
        <v>0</v>
      </c>
      <c r="AS129" s="86">
        <f t="shared" ca="1" si="200"/>
        <v>0</v>
      </c>
      <c r="AT129" s="86">
        <f t="shared" ca="1" si="145"/>
        <v>0</v>
      </c>
      <c r="AU129" s="86">
        <f t="shared" ca="1" si="145"/>
        <v>0</v>
      </c>
      <c r="AV129" s="86">
        <f t="shared" ca="1" si="145"/>
        <v>0</v>
      </c>
      <c r="AW129" s="87">
        <f t="shared" ca="1" si="145"/>
        <v>0</v>
      </c>
      <c r="AX129" s="101">
        <f t="shared" ca="1" si="158"/>
        <v>18600</v>
      </c>
      <c r="AY129" s="102">
        <f t="shared" ca="1" si="159"/>
        <v>18600</v>
      </c>
      <c r="BA129" s="84">
        <v>40544</v>
      </c>
      <c r="BB129" s="105">
        <f t="shared" si="146"/>
        <v>0</v>
      </c>
      <c r="BC129" s="105">
        <f t="shared" ca="1" si="160"/>
        <v>0</v>
      </c>
      <c r="BD129" s="105">
        <f t="shared" ca="1" si="202"/>
        <v>0</v>
      </c>
      <c r="BE129" s="105">
        <f t="shared" ca="1" si="202"/>
        <v>0</v>
      </c>
      <c r="BF129" s="105">
        <f t="shared" ca="1" si="202"/>
        <v>0</v>
      </c>
      <c r="BG129" s="105">
        <f t="shared" ca="1" si="202"/>
        <v>0</v>
      </c>
      <c r="BH129" s="105">
        <f t="shared" ca="1" si="202"/>
        <v>45.05</v>
      </c>
      <c r="BI129" s="105">
        <f t="shared" ca="1" si="202"/>
        <v>0</v>
      </c>
      <c r="BJ129" s="105">
        <f t="shared" ca="1" si="202"/>
        <v>0</v>
      </c>
      <c r="BK129" s="105">
        <f t="shared" ca="1" si="202"/>
        <v>0</v>
      </c>
      <c r="BL129" s="105">
        <f t="shared" ca="1" si="202"/>
        <v>0</v>
      </c>
      <c r="BM129" s="105">
        <f t="shared" ca="1" si="202"/>
        <v>0</v>
      </c>
      <c r="BN129" s="105">
        <f t="shared" ca="1" si="202"/>
        <v>0</v>
      </c>
      <c r="BO129" s="105">
        <f t="shared" ca="1" si="202"/>
        <v>0</v>
      </c>
      <c r="BP129" s="105">
        <f t="shared" ca="1" si="202"/>
        <v>0</v>
      </c>
      <c r="BQ129" s="105">
        <f t="shared" ca="1" si="202"/>
        <v>0</v>
      </c>
      <c r="BR129" s="105">
        <f t="shared" ca="1" si="202"/>
        <v>0</v>
      </c>
      <c r="BS129" s="105">
        <f t="shared" ca="1" si="202"/>
        <v>0</v>
      </c>
      <c r="BT129" s="105">
        <f t="shared" ca="1" si="202"/>
        <v>0</v>
      </c>
      <c r="BU129" s="105">
        <f t="shared" ca="1" si="202"/>
        <v>0</v>
      </c>
      <c r="BV129" s="105">
        <f t="shared" ca="1" si="202"/>
        <v>0</v>
      </c>
      <c r="BW129" s="105">
        <f t="shared" ca="1" si="202"/>
        <v>0</v>
      </c>
      <c r="BX129" s="105">
        <f t="shared" ca="1" si="202"/>
        <v>0</v>
      </c>
      <c r="BY129" s="105">
        <f t="shared" ca="1" si="202"/>
        <v>0</v>
      </c>
      <c r="BZ129" s="105">
        <f t="shared" ca="1" si="202"/>
        <v>0</v>
      </c>
      <c r="CA129" s="105">
        <f t="shared" ca="1" si="202"/>
        <v>0</v>
      </c>
      <c r="CB129" s="105">
        <f t="shared" ca="1" si="202"/>
        <v>0</v>
      </c>
      <c r="CC129" s="105">
        <f t="shared" ca="1" si="202"/>
        <v>0</v>
      </c>
      <c r="CD129" s="105">
        <f t="shared" ca="1" si="202"/>
        <v>0</v>
      </c>
      <c r="CE129" s="105">
        <f t="shared" ca="1" si="202"/>
        <v>0</v>
      </c>
      <c r="CF129" s="105">
        <f t="shared" ca="1" si="202"/>
        <v>0</v>
      </c>
      <c r="CG129" s="105">
        <f t="shared" ca="1" si="202"/>
        <v>0</v>
      </c>
      <c r="CH129" s="105">
        <f t="shared" ca="1" si="202"/>
        <v>0</v>
      </c>
      <c r="CI129" s="105">
        <f t="shared" ca="1" si="202"/>
        <v>0</v>
      </c>
      <c r="CK129" s="84">
        <v>40544</v>
      </c>
      <c r="CL129" s="111">
        <f t="shared" si="161"/>
        <v>0</v>
      </c>
      <c r="CM129" s="111">
        <f t="shared" ca="1" si="162"/>
        <v>0</v>
      </c>
      <c r="CN129" s="111">
        <f t="shared" ca="1" si="163"/>
        <v>0</v>
      </c>
      <c r="CO129" s="111">
        <f t="shared" ca="1" si="164"/>
        <v>0</v>
      </c>
      <c r="CP129" s="111">
        <f t="shared" ca="1" si="165"/>
        <v>0</v>
      </c>
      <c r="CQ129" s="111">
        <f t="shared" ca="1" si="166"/>
        <v>0</v>
      </c>
      <c r="CR129" s="111">
        <f t="shared" ca="1" si="167"/>
        <v>837930</v>
      </c>
      <c r="CS129" s="111">
        <f t="shared" ca="1" si="168"/>
        <v>0</v>
      </c>
      <c r="CT129" s="111">
        <f t="shared" ca="1" si="169"/>
        <v>0</v>
      </c>
      <c r="CU129" s="111">
        <f t="shared" ca="1" si="170"/>
        <v>0</v>
      </c>
      <c r="CV129" s="111">
        <f t="shared" ca="1" si="171"/>
        <v>0</v>
      </c>
      <c r="CW129" s="111">
        <f t="shared" ca="1" si="172"/>
        <v>0</v>
      </c>
      <c r="CX129" s="111">
        <f t="shared" ca="1" si="173"/>
        <v>0</v>
      </c>
      <c r="CY129" s="111">
        <f t="shared" ca="1" si="174"/>
        <v>0</v>
      </c>
      <c r="CZ129" s="111">
        <f t="shared" ca="1" si="175"/>
        <v>0</v>
      </c>
      <c r="DA129" s="111">
        <f t="shared" ca="1" si="176"/>
        <v>0</v>
      </c>
      <c r="DB129" s="111">
        <f t="shared" ca="1" si="177"/>
        <v>0</v>
      </c>
      <c r="DC129" s="111">
        <f t="shared" ca="1" si="178"/>
        <v>0</v>
      </c>
      <c r="DD129" s="111">
        <f t="shared" ca="1" si="179"/>
        <v>0</v>
      </c>
      <c r="DE129" s="111">
        <f t="shared" ca="1" si="180"/>
        <v>0</v>
      </c>
      <c r="DF129" s="111">
        <f t="shared" ca="1" si="181"/>
        <v>0</v>
      </c>
      <c r="DG129" s="111">
        <f t="shared" ca="1" si="182"/>
        <v>0</v>
      </c>
      <c r="DH129" s="111">
        <f t="shared" ca="1" si="183"/>
        <v>0</v>
      </c>
      <c r="DI129" s="111">
        <f t="shared" ca="1" si="184"/>
        <v>0</v>
      </c>
      <c r="DJ129" s="111">
        <f t="shared" ca="1" si="185"/>
        <v>0</v>
      </c>
      <c r="DK129" s="111">
        <f t="shared" ca="1" si="186"/>
        <v>0</v>
      </c>
      <c r="DL129" s="111">
        <f t="shared" ca="1" si="187"/>
        <v>0</v>
      </c>
      <c r="DM129" s="111">
        <f t="shared" ca="1" si="188"/>
        <v>0</v>
      </c>
      <c r="DN129" s="111">
        <f t="shared" ca="1" si="189"/>
        <v>0</v>
      </c>
      <c r="DO129" s="111">
        <f t="shared" ca="1" si="190"/>
        <v>0</v>
      </c>
      <c r="DP129" s="111">
        <f t="shared" ca="1" si="191"/>
        <v>0</v>
      </c>
      <c r="DQ129" s="111">
        <f t="shared" ca="1" si="192"/>
        <v>0</v>
      </c>
      <c r="DR129" s="111">
        <f t="shared" ca="1" si="193"/>
        <v>0</v>
      </c>
      <c r="DS129" s="102">
        <f t="shared" ca="1" si="194"/>
        <v>0</v>
      </c>
      <c r="DT129" s="113">
        <f t="shared" ca="1" si="148"/>
        <v>45.05</v>
      </c>
      <c r="DU129" s="114">
        <f t="shared" ca="1" si="149"/>
        <v>45.05</v>
      </c>
    </row>
    <row r="130" spans="1:125">
      <c r="A130" s="21"/>
      <c r="C130" s="47"/>
      <c r="F130" s="45"/>
      <c r="G130" s="21"/>
      <c r="I130" s="20">
        <v>20</v>
      </c>
      <c r="J130" s="20">
        <v>4</v>
      </c>
      <c r="K130" s="20">
        <v>4</v>
      </c>
      <c r="L130" s="20">
        <v>0</v>
      </c>
      <c r="M130" s="20">
        <v>28</v>
      </c>
      <c r="O130" s="84">
        <v>40575</v>
      </c>
      <c r="P130" s="85">
        <f t="shared" si="142"/>
        <v>0</v>
      </c>
      <c r="Q130" s="85">
        <f t="shared" ca="1" si="143"/>
        <v>0</v>
      </c>
      <c r="R130" s="85">
        <f t="shared" ca="1" si="201"/>
        <v>0</v>
      </c>
      <c r="S130" s="85">
        <f t="shared" ca="1" si="201"/>
        <v>0</v>
      </c>
      <c r="T130" s="85">
        <f t="shared" ca="1" si="201"/>
        <v>0</v>
      </c>
      <c r="U130" s="85">
        <f t="shared" ca="1" si="201"/>
        <v>0</v>
      </c>
      <c r="V130" s="85">
        <f t="shared" ca="1" si="201"/>
        <v>16800</v>
      </c>
      <c r="W130" s="86">
        <f t="shared" ca="1" si="157"/>
        <v>0</v>
      </c>
      <c r="X130" s="86">
        <f t="shared" ca="1" si="200"/>
        <v>0</v>
      </c>
      <c r="Y130" s="86">
        <f t="shared" ca="1" si="200"/>
        <v>0</v>
      </c>
      <c r="Z130" s="86">
        <f t="shared" ca="1" si="200"/>
        <v>0</v>
      </c>
      <c r="AA130" s="86">
        <f t="shared" ca="1" si="200"/>
        <v>0</v>
      </c>
      <c r="AB130" s="86">
        <f t="shared" ca="1" si="200"/>
        <v>0</v>
      </c>
      <c r="AC130" s="86">
        <f t="shared" ca="1" si="200"/>
        <v>0</v>
      </c>
      <c r="AD130" s="86">
        <f t="shared" ca="1" si="200"/>
        <v>0</v>
      </c>
      <c r="AE130" s="86">
        <f t="shared" ca="1" si="200"/>
        <v>0</v>
      </c>
      <c r="AF130" s="86">
        <f t="shared" ca="1" si="200"/>
        <v>0</v>
      </c>
      <c r="AG130" s="86">
        <f t="shared" ca="1" si="200"/>
        <v>0</v>
      </c>
      <c r="AH130" s="86">
        <f t="shared" ca="1" si="200"/>
        <v>0</v>
      </c>
      <c r="AI130" s="86">
        <f t="shared" ca="1" si="200"/>
        <v>0</v>
      </c>
      <c r="AJ130" s="86">
        <f t="shared" ca="1" si="200"/>
        <v>0</v>
      </c>
      <c r="AK130" s="86">
        <f t="shared" ca="1" si="200"/>
        <v>0</v>
      </c>
      <c r="AL130" s="86">
        <f t="shared" ca="1" si="200"/>
        <v>0</v>
      </c>
      <c r="AM130" s="86">
        <f t="shared" ca="1" si="200"/>
        <v>0</v>
      </c>
      <c r="AN130" s="86">
        <f t="shared" ca="1" si="200"/>
        <v>0</v>
      </c>
      <c r="AO130" s="86">
        <f t="shared" ca="1" si="200"/>
        <v>0</v>
      </c>
      <c r="AP130" s="86">
        <f t="shared" ca="1" si="200"/>
        <v>0</v>
      </c>
      <c r="AQ130" s="86">
        <f t="shared" ca="1" si="200"/>
        <v>0</v>
      </c>
      <c r="AR130" s="86">
        <f t="shared" ca="1" si="200"/>
        <v>0</v>
      </c>
      <c r="AS130" s="86">
        <f t="shared" ca="1" si="200"/>
        <v>0</v>
      </c>
      <c r="AT130" s="86">
        <f t="shared" ca="1" si="145"/>
        <v>0</v>
      </c>
      <c r="AU130" s="86">
        <f t="shared" ca="1" si="145"/>
        <v>0</v>
      </c>
      <c r="AV130" s="86">
        <f t="shared" ca="1" si="145"/>
        <v>0</v>
      </c>
      <c r="AW130" s="87">
        <f t="shared" ca="1" si="145"/>
        <v>0</v>
      </c>
      <c r="AX130" s="101">
        <f t="shared" ca="1" si="158"/>
        <v>16800</v>
      </c>
      <c r="AY130" s="102">
        <f t="shared" ca="1" si="159"/>
        <v>16800</v>
      </c>
      <c r="BA130" s="84">
        <v>40575</v>
      </c>
      <c r="BB130" s="105">
        <f t="shared" si="146"/>
        <v>0</v>
      </c>
      <c r="BC130" s="105">
        <f t="shared" ca="1" si="160"/>
        <v>0</v>
      </c>
      <c r="BD130" s="105">
        <f t="shared" ca="1" si="202"/>
        <v>0</v>
      </c>
      <c r="BE130" s="105">
        <f t="shared" ca="1" si="202"/>
        <v>0</v>
      </c>
      <c r="BF130" s="105">
        <f t="shared" ca="1" si="202"/>
        <v>0</v>
      </c>
      <c r="BG130" s="105">
        <f t="shared" ca="1" si="202"/>
        <v>0</v>
      </c>
      <c r="BH130" s="105">
        <f t="shared" ca="1" si="202"/>
        <v>45.05</v>
      </c>
      <c r="BI130" s="105">
        <f t="shared" ca="1" si="202"/>
        <v>0</v>
      </c>
      <c r="BJ130" s="105">
        <f t="shared" ca="1" si="202"/>
        <v>0</v>
      </c>
      <c r="BK130" s="105">
        <f t="shared" ca="1" si="202"/>
        <v>0</v>
      </c>
      <c r="BL130" s="105">
        <f t="shared" ca="1" si="202"/>
        <v>0</v>
      </c>
      <c r="BM130" s="105">
        <f t="shared" ca="1" si="202"/>
        <v>0</v>
      </c>
      <c r="BN130" s="105">
        <f t="shared" ca="1" si="202"/>
        <v>0</v>
      </c>
      <c r="BO130" s="105">
        <f t="shared" ca="1" si="202"/>
        <v>0</v>
      </c>
      <c r="BP130" s="105">
        <f t="shared" ca="1" si="202"/>
        <v>0</v>
      </c>
      <c r="BQ130" s="105">
        <f t="shared" ca="1" si="202"/>
        <v>0</v>
      </c>
      <c r="BR130" s="105">
        <f t="shared" ca="1" si="202"/>
        <v>0</v>
      </c>
      <c r="BS130" s="105">
        <f t="shared" ca="1" si="202"/>
        <v>0</v>
      </c>
      <c r="BT130" s="105">
        <f t="shared" ca="1" si="202"/>
        <v>0</v>
      </c>
      <c r="BU130" s="105">
        <f t="shared" ca="1" si="202"/>
        <v>0</v>
      </c>
      <c r="BV130" s="105">
        <f t="shared" ca="1" si="202"/>
        <v>0</v>
      </c>
      <c r="BW130" s="105">
        <f t="shared" ca="1" si="202"/>
        <v>0</v>
      </c>
      <c r="BX130" s="105">
        <f t="shared" ca="1" si="202"/>
        <v>0</v>
      </c>
      <c r="BY130" s="105">
        <f t="shared" ca="1" si="202"/>
        <v>0</v>
      </c>
      <c r="BZ130" s="105">
        <f t="shared" ca="1" si="202"/>
        <v>0</v>
      </c>
      <c r="CA130" s="105">
        <f t="shared" ca="1" si="202"/>
        <v>0</v>
      </c>
      <c r="CB130" s="105">
        <f t="shared" ca="1" si="202"/>
        <v>0</v>
      </c>
      <c r="CC130" s="105">
        <f t="shared" ca="1" si="202"/>
        <v>0</v>
      </c>
      <c r="CD130" s="105">
        <f t="shared" ca="1" si="202"/>
        <v>0</v>
      </c>
      <c r="CE130" s="105">
        <f t="shared" ca="1" si="202"/>
        <v>0</v>
      </c>
      <c r="CF130" s="105">
        <f t="shared" ca="1" si="202"/>
        <v>0</v>
      </c>
      <c r="CG130" s="105">
        <f t="shared" ca="1" si="202"/>
        <v>0</v>
      </c>
      <c r="CH130" s="105">
        <f t="shared" ca="1" si="202"/>
        <v>0</v>
      </c>
      <c r="CI130" s="105">
        <f t="shared" ca="1" si="202"/>
        <v>0</v>
      </c>
      <c r="CK130" s="84">
        <v>40575</v>
      </c>
      <c r="CL130" s="111">
        <f t="shared" si="161"/>
        <v>0</v>
      </c>
      <c r="CM130" s="111">
        <f t="shared" ca="1" si="162"/>
        <v>0</v>
      </c>
      <c r="CN130" s="111">
        <f t="shared" ca="1" si="163"/>
        <v>0</v>
      </c>
      <c r="CO130" s="111">
        <f t="shared" ca="1" si="164"/>
        <v>0</v>
      </c>
      <c r="CP130" s="111">
        <f t="shared" ca="1" si="165"/>
        <v>0</v>
      </c>
      <c r="CQ130" s="111">
        <f t="shared" ca="1" si="166"/>
        <v>0</v>
      </c>
      <c r="CR130" s="111">
        <f t="shared" ca="1" si="167"/>
        <v>756840</v>
      </c>
      <c r="CS130" s="111">
        <f t="shared" ca="1" si="168"/>
        <v>0</v>
      </c>
      <c r="CT130" s="111">
        <f t="shared" ca="1" si="169"/>
        <v>0</v>
      </c>
      <c r="CU130" s="111">
        <f t="shared" ca="1" si="170"/>
        <v>0</v>
      </c>
      <c r="CV130" s="111">
        <f t="shared" ca="1" si="171"/>
        <v>0</v>
      </c>
      <c r="CW130" s="111">
        <f t="shared" ca="1" si="172"/>
        <v>0</v>
      </c>
      <c r="CX130" s="111">
        <f t="shared" ca="1" si="173"/>
        <v>0</v>
      </c>
      <c r="CY130" s="111">
        <f t="shared" ca="1" si="174"/>
        <v>0</v>
      </c>
      <c r="CZ130" s="111">
        <f t="shared" ca="1" si="175"/>
        <v>0</v>
      </c>
      <c r="DA130" s="111">
        <f t="shared" ca="1" si="176"/>
        <v>0</v>
      </c>
      <c r="DB130" s="111">
        <f t="shared" ca="1" si="177"/>
        <v>0</v>
      </c>
      <c r="DC130" s="111">
        <f t="shared" ca="1" si="178"/>
        <v>0</v>
      </c>
      <c r="DD130" s="111">
        <f t="shared" ca="1" si="179"/>
        <v>0</v>
      </c>
      <c r="DE130" s="111">
        <f t="shared" ca="1" si="180"/>
        <v>0</v>
      </c>
      <c r="DF130" s="111">
        <f t="shared" ca="1" si="181"/>
        <v>0</v>
      </c>
      <c r="DG130" s="111">
        <f t="shared" ca="1" si="182"/>
        <v>0</v>
      </c>
      <c r="DH130" s="111">
        <f t="shared" ca="1" si="183"/>
        <v>0</v>
      </c>
      <c r="DI130" s="111">
        <f t="shared" ca="1" si="184"/>
        <v>0</v>
      </c>
      <c r="DJ130" s="111">
        <f t="shared" ca="1" si="185"/>
        <v>0</v>
      </c>
      <c r="DK130" s="111">
        <f t="shared" ca="1" si="186"/>
        <v>0</v>
      </c>
      <c r="DL130" s="111">
        <f t="shared" ca="1" si="187"/>
        <v>0</v>
      </c>
      <c r="DM130" s="111">
        <f t="shared" ca="1" si="188"/>
        <v>0</v>
      </c>
      <c r="DN130" s="111">
        <f t="shared" ca="1" si="189"/>
        <v>0</v>
      </c>
      <c r="DO130" s="111">
        <f t="shared" ca="1" si="190"/>
        <v>0</v>
      </c>
      <c r="DP130" s="111">
        <f t="shared" ca="1" si="191"/>
        <v>0</v>
      </c>
      <c r="DQ130" s="111">
        <f t="shared" ca="1" si="192"/>
        <v>0</v>
      </c>
      <c r="DR130" s="111">
        <f t="shared" ca="1" si="193"/>
        <v>0</v>
      </c>
      <c r="DS130" s="102">
        <f t="shared" ca="1" si="194"/>
        <v>0</v>
      </c>
      <c r="DT130" s="113">
        <f t="shared" ca="1" si="148"/>
        <v>45.05</v>
      </c>
      <c r="DU130" s="114">
        <f t="shared" ca="1" si="149"/>
        <v>45.05</v>
      </c>
    </row>
    <row r="131" spans="1:125">
      <c r="A131" s="21"/>
      <c r="C131" s="47"/>
      <c r="F131" s="45"/>
      <c r="G131" s="21"/>
      <c r="I131" s="20">
        <v>23</v>
      </c>
      <c r="J131" s="20">
        <v>4</v>
      </c>
      <c r="K131" s="20">
        <v>4</v>
      </c>
      <c r="L131" s="20">
        <v>0</v>
      </c>
      <c r="M131" s="20">
        <v>31</v>
      </c>
      <c r="O131" s="84">
        <v>40603</v>
      </c>
      <c r="P131" s="85">
        <f t="shared" si="142"/>
        <v>0</v>
      </c>
      <c r="Q131" s="85">
        <f t="shared" ca="1" si="143"/>
        <v>0</v>
      </c>
      <c r="R131" s="85">
        <f t="shared" ca="1" si="201"/>
        <v>0</v>
      </c>
      <c r="S131" s="85">
        <f t="shared" ca="1" si="201"/>
        <v>0</v>
      </c>
      <c r="T131" s="85">
        <f t="shared" ca="1" si="201"/>
        <v>0</v>
      </c>
      <c r="U131" s="85">
        <f t="shared" ca="1" si="201"/>
        <v>0</v>
      </c>
      <c r="V131" s="85">
        <f t="shared" ca="1" si="201"/>
        <v>18600</v>
      </c>
      <c r="W131" s="86">
        <f t="shared" ca="1" si="157"/>
        <v>0</v>
      </c>
      <c r="X131" s="86">
        <f t="shared" ca="1" si="200"/>
        <v>0</v>
      </c>
      <c r="Y131" s="86">
        <f t="shared" ca="1" si="200"/>
        <v>0</v>
      </c>
      <c r="Z131" s="86">
        <f t="shared" ca="1" si="200"/>
        <v>0</v>
      </c>
      <c r="AA131" s="86">
        <f t="shared" ca="1" si="200"/>
        <v>0</v>
      </c>
      <c r="AB131" s="86">
        <f t="shared" ca="1" si="200"/>
        <v>0</v>
      </c>
      <c r="AC131" s="86">
        <f t="shared" ca="1" si="200"/>
        <v>0</v>
      </c>
      <c r="AD131" s="86">
        <f t="shared" ca="1" si="200"/>
        <v>0</v>
      </c>
      <c r="AE131" s="86">
        <f t="shared" ca="1" si="200"/>
        <v>0</v>
      </c>
      <c r="AF131" s="86">
        <f t="shared" ca="1" si="200"/>
        <v>0</v>
      </c>
      <c r="AG131" s="86">
        <f t="shared" ca="1" si="200"/>
        <v>0</v>
      </c>
      <c r="AH131" s="86">
        <f t="shared" ca="1" si="200"/>
        <v>0</v>
      </c>
      <c r="AI131" s="86">
        <f t="shared" ca="1" si="200"/>
        <v>0</v>
      </c>
      <c r="AJ131" s="86">
        <f t="shared" ca="1" si="200"/>
        <v>0</v>
      </c>
      <c r="AK131" s="86">
        <f t="shared" ca="1" si="200"/>
        <v>0</v>
      </c>
      <c r="AL131" s="86">
        <f t="shared" ca="1" si="200"/>
        <v>0</v>
      </c>
      <c r="AM131" s="86">
        <f t="shared" ca="1" si="200"/>
        <v>0</v>
      </c>
      <c r="AN131" s="86">
        <f t="shared" ca="1" si="200"/>
        <v>0</v>
      </c>
      <c r="AO131" s="86">
        <f t="shared" ca="1" si="200"/>
        <v>0</v>
      </c>
      <c r="AP131" s="86">
        <f t="shared" ca="1" si="200"/>
        <v>0</v>
      </c>
      <c r="AQ131" s="86">
        <f t="shared" ca="1" si="200"/>
        <v>0</v>
      </c>
      <c r="AR131" s="86">
        <f t="shared" ca="1" si="200"/>
        <v>0</v>
      </c>
      <c r="AS131" s="86">
        <f t="shared" ca="1" si="200"/>
        <v>0</v>
      </c>
      <c r="AT131" s="86">
        <f t="shared" ca="1" si="145"/>
        <v>0</v>
      </c>
      <c r="AU131" s="86">
        <f t="shared" ca="1" si="145"/>
        <v>0</v>
      </c>
      <c r="AV131" s="86">
        <f t="shared" ca="1" si="145"/>
        <v>0</v>
      </c>
      <c r="AW131" s="87">
        <f t="shared" ca="1" si="145"/>
        <v>0</v>
      </c>
      <c r="AX131" s="101">
        <f t="shared" ca="1" si="158"/>
        <v>18600</v>
      </c>
      <c r="AY131" s="102">
        <f t="shared" ca="1" si="159"/>
        <v>18600</v>
      </c>
      <c r="BA131" s="84">
        <v>40603</v>
      </c>
      <c r="BB131" s="105">
        <f t="shared" si="146"/>
        <v>0</v>
      </c>
      <c r="BC131" s="105">
        <f t="shared" ca="1" si="160"/>
        <v>0</v>
      </c>
      <c r="BD131" s="105">
        <f t="shared" ca="1" si="202"/>
        <v>0</v>
      </c>
      <c r="BE131" s="105">
        <f t="shared" ca="1" si="202"/>
        <v>0</v>
      </c>
      <c r="BF131" s="105">
        <f t="shared" ca="1" si="202"/>
        <v>0</v>
      </c>
      <c r="BG131" s="105">
        <f t="shared" ca="1" si="202"/>
        <v>0</v>
      </c>
      <c r="BH131" s="105">
        <f t="shared" ca="1" si="202"/>
        <v>45.05</v>
      </c>
      <c r="BI131" s="105">
        <f t="shared" ca="1" si="202"/>
        <v>0</v>
      </c>
      <c r="BJ131" s="105">
        <f t="shared" ca="1" si="202"/>
        <v>0</v>
      </c>
      <c r="BK131" s="105">
        <f t="shared" ca="1" si="202"/>
        <v>0</v>
      </c>
      <c r="BL131" s="105">
        <f t="shared" ca="1" si="202"/>
        <v>0</v>
      </c>
      <c r="BM131" s="105">
        <f t="shared" ca="1" si="202"/>
        <v>0</v>
      </c>
      <c r="BN131" s="105">
        <f t="shared" ca="1" si="202"/>
        <v>0</v>
      </c>
      <c r="BO131" s="105">
        <f t="shared" ca="1" si="202"/>
        <v>0</v>
      </c>
      <c r="BP131" s="105">
        <f t="shared" ca="1" si="202"/>
        <v>0</v>
      </c>
      <c r="BQ131" s="105">
        <f t="shared" ca="1" si="202"/>
        <v>0</v>
      </c>
      <c r="BR131" s="105">
        <f t="shared" ca="1" si="202"/>
        <v>0</v>
      </c>
      <c r="BS131" s="105">
        <f t="shared" ca="1" si="202"/>
        <v>0</v>
      </c>
      <c r="BT131" s="105">
        <f t="shared" ca="1" si="202"/>
        <v>0</v>
      </c>
      <c r="BU131" s="105">
        <f t="shared" ca="1" si="202"/>
        <v>0</v>
      </c>
      <c r="BV131" s="105">
        <f t="shared" ca="1" si="202"/>
        <v>0</v>
      </c>
      <c r="BW131" s="105">
        <f t="shared" ca="1" si="202"/>
        <v>0</v>
      </c>
      <c r="BX131" s="105">
        <f t="shared" ca="1" si="202"/>
        <v>0</v>
      </c>
      <c r="BY131" s="105">
        <f t="shared" ca="1" si="202"/>
        <v>0</v>
      </c>
      <c r="BZ131" s="105">
        <f t="shared" ca="1" si="202"/>
        <v>0</v>
      </c>
      <c r="CA131" s="105">
        <f t="shared" ca="1" si="202"/>
        <v>0</v>
      </c>
      <c r="CB131" s="105">
        <f t="shared" ca="1" si="202"/>
        <v>0</v>
      </c>
      <c r="CC131" s="105">
        <f t="shared" ca="1" si="202"/>
        <v>0</v>
      </c>
      <c r="CD131" s="105">
        <f t="shared" ca="1" si="202"/>
        <v>0</v>
      </c>
      <c r="CE131" s="105">
        <f t="shared" ca="1" si="202"/>
        <v>0</v>
      </c>
      <c r="CF131" s="105">
        <f t="shared" ca="1" si="202"/>
        <v>0</v>
      </c>
      <c r="CG131" s="105">
        <f t="shared" ca="1" si="202"/>
        <v>0</v>
      </c>
      <c r="CH131" s="105">
        <f t="shared" ca="1" si="202"/>
        <v>0</v>
      </c>
      <c r="CI131" s="105">
        <f t="shared" ca="1" si="202"/>
        <v>0</v>
      </c>
      <c r="CK131" s="84">
        <v>40603</v>
      </c>
      <c r="CL131" s="111">
        <f t="shared" si="161"/>
        <v>0</v>
      </c>
      <c r="CM131" s="111">
        <f t="shared" ca="1" si="162"/>
        <v>0</v>
      </c>
      <c r="CN131" s="111">
        <f t="shared" ca="1" si="163"/>
        <v>0</v>
      </c>
      <c r="CO131" s="111">
        <f t="shared" ca="1" si="164"/>
        <v>0</v>
      </c>
      <c r="CP131" s="111">
        <f t="shared" ca="1" si="165"/>
        <v>0</v>
      </c>
      <c r="CQ131" s="111">
        <f t="shared" ca="1" si="166"/>
        <v>0</v>
      </c>
      <c r="CR131" s="111">
        <f t="shared" ca="1" si="167"/>
        <v>837930</v>
      </c>
      <c r="CS131" s="111">
        <f t="shared" ca="1" si="168"/>
        <v>0</v>
      </c>
      <c r="CT131" s="111">
        <f t="shared" ca="1" si="169"/>
        <v>0</v>
      </c>
      <c r="CU131" s="111">
        <f t="shared" ca="1" si="170"/>
        <v>0</v>
      </c>
      <c r="CV131" s="111">
        <f t="shared" ca="1" si="171"/>
        <v>0</v>
      </c>
      <c r="CW131" s="111">
        <f t="shared" ca="1" si="172"/>
        <v>0</v>
      </c>
      <c r="CX131" s="111">
        <f t="shared" ca="1" si="173"/>
        <v>0</v>
      </c>
      <c r="CY131" s="111">
        <f t="shared" ca="1" si="174"/>
        <v>0</v>
      </c>
      <c r="CZ131" s="111">
        <f t="shared" ca="1" si="175"/>
        <v>0</v>
      </c>
      <c r="DA131" s="111">
        <f t="shared" ca="1" si="176"/>
        <v>0</v>
      </c>
      <c r="DB131" s="111">
        <f t="shared" ca="1" si="177"/>
        <v>0</v>
      </c>
      <c r="DC131" s="111">
        <f t="shared" ca="1" si="178"/>
        <v>0</v>
      </c>
      <c r="DD131" s="111">
        <f t="shared" ca="1" si="179"/>
        <v>0</v>
      </c>
      <c r="DE131" s="111">
        <f t="shared" ca="1" si="180"/>
        <v>0</v>
      </c>
      <c r="DF131" s="111">
        <f t="shared" ca="1" si="181"/>
        <v>0</v>
      </c>
      <c r="DG131" s="111">
        <f t="shared" ca="1" si="182"/>
        <v>0</v>
      </c>
      <c r="DH131" s="111">
        <f t="shared" ca="1" si="183"/>
        <v>0</v>
      </c>
      <c r="DI131" s="111">
        <f t="shared" ca="1" si="184"/>
        <v>0</v>
      </c>
      <c r="DJ131" s="111">
        <f t="shared" ca="1" si="185"/>
        <v>0</v>
      </c>
      <c r="DK131" s="111">
        <f t="shared" ca="1" si="186"/>
        <v>0</v>
      </c>
      <c r="DL131" s="111">
        <f t="shared" ca="1" si="187"/>
        <v>0</v>
      </c>
      <c r="DM131" s="111">
        <f t="shared" ca="1" si="188"/>
        <v>0</v>
      </c>
      <c r="DN131" s="111">
        <f t="shared" ca="1" si="189"/>
        <v>0</v>
      </c>
      <c r="DO131" s="111">
        <f t="shared" ca="1" si="190"/>
        <v>0</v>
      </c>
      <c r="DP131" s="111">
        <f t="shared" ca="1" si="191"/>
        <v>0</v>
      </c>
      <c r="DQ131" s="111">
        <f t="shared" ca="1" si="192"/>
        <v>0</v>
      </c>
      <c r="DR131" s="111">
        <f t="shared" ca="1" si="193"/>
        <v>0</v>
      </c>
      <c r="DS131" s="102">
        <f t="shared" ca="1" si="194"/>
        <v>0</v>
      </c>
      <c r="DT131" s="113">
        <f t="shared" ca="1" si="148"/>
        <v>45.05</v>
      </c>
      <c r="DU131" s="114">
        <f t="shared" ca="1" si="149"/>
        <v>45.05</v>
      </c>
    </row>
    <row r="132" spans="1:125">
      <c r="A132" s="21"/>
      <c r="C132" s="47"/>
      <c r="F132" s="45"/>
      <c r="G132" s="21"/>
      <c r="I132" s="20">
        <v>21</v>
      </c>
      <c r="J132" s="20">
        <v>5</v>
      </c>
      <c r="K132" s="20">
        <v>4</v>
      </c>
      <c r="L132" s="20">
        <v>0</v>
      </c>
      <c r="M132" s="20">
        <v>30</v>
      </c>
      <c r="O132" s="84">
        <v>40634</v>
      </c>
      <c r="P132" s="85">
        <f t="shared" si="142"/>
        <v>0</v>
      </c>
      <c r="Q132" s="85">
        <f t="shared" ca="1" si="143"/>
        <v>0</v>
      </c>
      <c r="R132" s="85">
        <f t="shared" ca="1" si="201"/>
        <v>0</v>
      </c>
      <c r="S132" s="85">
        <f t="shared" ca="1" si="201"/>
        <v>0</v>
      </c>
      <c r="T132" s="85">
        <f t="shared" ca="1" si="201"/>
        <v>0</v>
      </c>
      <c r="U132" s="85">
        <f t="shared" ca="1" si="201"/>
        <v>0</v>
      </c>
      <c r="V132" s="85">
        <f t="shared" ca="1" si="201"/>
        <v>18000</v>
      </c>
      <c r="W132" s="86">
        <f t="shared" ca="1" si="157"/>
        <v>0</v>
      </c>
      <c r="X132" s="86">
        <f t="shared" ca="1" si="200"/>
        <v>0</v>
      </c>
      <c r="Y132" s="86">
        <f t="shared" ca="1" si="200"/>
        <v>0</v>
      </c>
      <c r="Z132" s="86">
        <f t="shared" ca="1" si="200"/>
        <v>0</v>
      </c>
      <c r="AA132" s="86">
        <f t="shared" ca="1" si="200"/>
        <v>0</v>
      </c>
      <c r="AB132" s="86">
        <f t="shared" ca="1" si="200"/>
        <v>0</v>
      </c>
      <c r="AC132" s="86">
        <f t="shared" ca="1" si="200"/>
        <v>0</v>
      </c>
      <c r="AD132" s="86">
        <f t="shared" ca="1" si="200"/>
        <v>0</v>
      </c>
      <c r="AE132" s="86">
        <f t="shared" ca="1" si="200"/>
        <v>0</v>
      </c>
      <c r="AF132" s="86">
        <f t="shared" ca="1" si="200"/>
        <v>0</v>
      </c>
      <c r="AG132" s="86">
        <f t="shared" ca="1" si="200"/>
        <v>0</v>
      </c>
      <c r="AH132" s="86">
        <f t="shared" ca="1" si="200"/>
        <v>0</v>
      </c>
      <c r="AI132" s="86">
        <f t="shared" ca="1" si="200"/>
        <v>0</v>
      </c>
      <c r="AJ132" s="86">
        <f t="shared" ca="1" si="200"/>
        <v>0</v>
      </c>
      <c r="AK132" s="86">
        <f t="shared" ca="1" si="200"/>
        <v>0</v>
      </c>
      <c r="AL132" s="86">
        <f t="shared" ca="1" si="200"/>
        <v>0</v>
      </c>
      <c r="AM132" s="86">
        <f t="shared" ca="1" si="200"/>
        <v>0</v>
      </c>
      <c r="AN132" s="86">
        <f t="shared" ca="1" si="200"/>
        <v>0</v>
      </c>
      <c r="AO132" s="86">
        <f t="shared" ca="1" si="200"/>
        <v>0</v>
      </c>
      <c r="AP132" s="86">
        <f t="shared" ca="1" si="200"/>
        <v>0</v>
      </c>
      <c r="AQ132" s="86">
        <f t="shared" ca="1" si="200"/>
        <v>0</v>
      </c>
      <c r="AR132" s="86">
        <f t="shared" ca="1" si="200"/>
        <v>0</v>
      </c>
      <c r="AS132" s="86">
        <f t="shared" ca="1" si="200"/>
        <v>0</v>
      </c>
      <c r="AT132" s="86">
        <f t="shared" ca="1" si="145"/>
        <v>0</v>
      </c>
      <c r="AU132" s="86">
        <f t="shared" ca="1" si="145"/>
        <v>0</v>
      </c>
      <c r="AV132" s="86">
        <f t="shared" ca="1" si="145"/>
        <v>0</v>
      </c>
      <c r="AW132" s="87">
        <f t="shared" ca="1" si="145"/>
        <v>0</v>
      </c>
      <c r="AX132" s="101">
        <f t="shared" ca="1" si="158"/>
        <v>18000</v>
      </c>
      <c r="AY132" s="102">
        <f t="shared" ca="1" si="159"/>
        <v>18000</v>
      </c>
      <c r="BA132" s="84">
        <v>40634</v>
      </c>
      <c r="BB132" s="105">
        <f t="shared" si="146"/>
        <v>0</v>
      </c>
      <c r="BC132" s="105">
        <f t="shared" ca="1" si="160"/>
        <v>0</v>
      </c>
      <c r="BD132" s="105">
        <f t="shared" ca="1" si="202"/>
        <v>0</v>
      </c>
      <c r="BE132" s="105">
        <f t="shared" ca="1" si="202"/>
        <v>0</v>
      </c>
      <c r="BF132" s="105">
        <f t="shared" ca="1" si="202"/>
        <v>0</v>
      </c>
      <c r="BG132" s="105">
        <f t="shared" ca="1" si="202"/>
        <v>0</v>
      </c>
      <c r="BH132" s="105">
        <f t="shared" ca="1" si="202"/>
        <v>45.05</v>
      </c>
      <c r="BI132" s="105">
        <f t="shared" ca="1" si="202"/>
        <v>0</v>
      </c>
      <c r="BJ132" s="105">
        <f t="shared" ca="1" si="202"/>
        <v>0</v>
      </c>
      <c r="BK132" s="105">
        <f t="shared" ca="1" si="202"/>
        <v>0</v>
      </c>
      <c r="BL132" s="105">
        <f t="shared" ca="1" si="202"/>
        <v>0</v>
      </c>
      <c r="BM132" s="105">
        <f t="shared" ca="1" si="202"/>
        <v>0</v>
      </c>
      <c r="BN132" s="105">
        <f t="shared" ca="1" si="202"/>
        <v>0</v>
      </c>
      <c r="BO132" s="105">
        <f t="shared" ca="1" si="202"/>
        <v>0</v>
      </c>
      <c r="BP132" s="105">
        <f t="shared" ca="1" si="202"/>
        <v>0</v>
      </c>
      <c r="BQ132" s="105">
        <f t="shared" ca="1" si="202"/>
        <v>0</v>
      </c>
      <c r="BR132" s="105">
        <f t="shared" ca="1" si="202"/>
        <v>0</v>
      </c>
      <c r="BS132" s="105">
        <f t="shared" ca="1" si="202"/>
        <v>0</v>
      </c>
      <c r="BT132" s="105">
        <f t="shared" ca="1" si="202"/>
        <v>0</v>
      </c>
      <c r="BU132" s="105">
        <f t="shared" ca="1" si="202"/>
        <v>0</v>
      </c>
      <c r="BV132" s="105">
        <f t="shared" ca="1" si="202"/>
        <v>0</v>
      </c>
      <c r="BW132" s="105">
        <f t="shared" ca="1" si="202"/>
        <v>0</v>
      </c>
      <c r="BX132" s="105">
        <f t="shared" ca="1" si="202"/>
        <v>0</v>
      </c>
      <c r="BY132" s="105">
        <f t="shared" ca="1" si="202"/>
        <v>0</v>
      </c>
      <c r="BZ132" s="105">
        <f t="shared" ca="1" si="202"/>
        <v>0</v>
      </c>
      <c r="CA132" s="105">
        <f t="shared" ca="1" si="202"/>
        <v>0</v>
      </c>
      <c r="CB132" s="105">
        <f t="shared" ca="1" si="202"/>
        <v>0</v>
      </c>
      <c r="CC132" s="105">
        <f t="shared" ca="1" si="202"/>
        <v>0</v>
      </c>
      <c r="CD132" s="105">
        <f t="shared" ca="1" si="202"/>
        <v>0</v>
      </c>
      <c r="CE132" s="105">
        <f t="shared" ca="1" si="202"/>
        <v>0</v>
      </c>
      <c r="CF132" s="105">
        <f t="shared" ca="1" si="202"/>
        <v>0</v>
      </c>
      <c r="CG132" s="105">
        <f t="shared" ca="1" si="202"/>
        <v>0</v>
      </c>
      <c r="CH132" s="105">
        <f t="shared" ca="1" si="202"/>
        <v>0</v>
      </c>
      <c r="CI132" s="105">
        <f t="shared" ca="1" si="202"/>
        <v>0</v>
      </c>
      <c r="CK132" s="84">
        <v>40634</v>
      </c>
      <c r="CL132" s="111">
        <f t="shared" si="161"/>
        <v>0</v>
      </c>
      <c r="CM132" s="111">
        <f t="shared" ca="1" si="162"/>
        <v>0</v>
      </c>
      <c r="CN132" s="111">
        <f t="shared" ca="1" si="163"/>
        <v>0</v>
      </c>
      <c r="CO132" s="111">
        <f t="shared" ca="1" si="164"/>
        <v>0</v>
      </c>
      <c r="CP132" s="111">
        <f t="shared" ca="1" si="165"/>
        <v>0</v>
      </c>
      <c r="CQ132" s="111">
        <f t="shared" ca="1" si="166"/>
        <v>0</v>
      </c>
      <c r="CR132" s="111">
        <f t="shared" ca="1" si="167"/>
        <v>810900</v>
      </c>
      <c r="CS132" s="111">
        <f t="shared" ca="1" si="168"/>
        <v>0</v>
      </c>
      <c r="CT132" s="111">
        <f t="shared" ca="1" si="169"/>
        <v>0</v>
      </c>
      <c r="CU132" s="111">
        <f t="shared" ca="1" si="170"/>
        <v>0</v>
      </c>
      <c r="CV132" s="111">
        <f t="shared" ca="1" si="171"/>
        <v>0</v>
      </c>
      <c r="CW132" s="111">
        <f t="shared" ca="1" si="172"/>
        <v>0</v>
      </c>
      <c r="CX132" s="111">
        <f t="shared" ca="1" si="173"/>
        <v>0</v>
      </c>
      <c r="CY132" s="111">
        <f t="shared" ca="1" si="174"/>
        <v>0</v>
      </c>
      <c r="CZ132" s="111">
        <f t="shared" ca="1" si="175"/>
        <v>0</v>
      </c>
      <c r="DA132" s="111">
        <f t="shared" ca="1" si="176"/>
        <v>0</v>
      </c>
      <c r="DB132" s="111">
        <f t="shared" ca="1" si="177"/>
        <v>0</v>
      </c>
      <c r="DC132" s="111">
        <f t="shared" ca="1" si="178"/>
        <v>0</v>
      </c>
      <c r="DD132" s="111">
        <f t="shared" ca="1" si="179"/>
        <v>0</v>
      </c>
      <c r="DE132" s="111">
        <f t="shared" ca="1" si="180"/>
        <v>0</v>
      </c>
      <c r="DF132" s="111">
        <f t="shared" ca="1" si="181"/>
        <v>0</v>
      </c>
      <c r="DG132" s="111">
        <f t="shared" ca="1" si="182"/>
        <v>0</v>
      </c>
      <c r="DH132" s="111">
        <f t="shared" ca="1" si="183"/>
        <v>0</v>
      </c>
      <c r="DI132" s="111">
        <f t="shared" ca="1" si="184"/>
        <v>0</v>
      </c>
      <c r="DJ132" s="111">
        <f t="shared" ca="1" si="185"/>
        <v>0</v>
      </c>
      <c r="DK132" s="111">
        <f t="shared" ca="1" si="186"/>
        <v>0</v>
      </c>
      <c r="DL132" s="111">
        <f t="shared" ca="1" si="187"/>
        <v>0</v>
      </c>
      <c r="DM132" s="111">
        <f t="shared" ca="1" si="188"/>
        <v>0</v>
      </c>
      <c r="DN132" s="111">
        <f t="shared" ca="1" si="189"/>
        <v>0</v>
      </c>
      <c r="DO132" s="111">
        <f t="shared" ca="1" si="190"/>
        <v>0</v>
      </c>
      <c r="DP132" s="111">
        <f t="shared" ca="1" si="191"/>
        <v>0</v>
      </c>
      <c r="DQ132" s="111">
        <f t="shared" ca="1" si="192"/>
        <v>0</v>
      </c>
      <c r="DR132" s="111">
        <f t="shared" ca="1" si="193"/>
        <v>0</v>
      </c>
      <c r="DS132" s="102">
        <f t="shared" ca="1" si="194"/>
        <v>0</v>
      </c>
      <c r="DT132" s="113">
        <f t="shared" ca="1" si="148"/>
        <v>45.05</v>
      </c>
      <c r="DU132" s="114">
        <f t="shared" ca="1" si="149"/>
        <v>45.05</v>
      </c>
    </row>
    <row r="133" spans="1:125">
      <c r="A133" s="21"/>
      <c r="C133" s="47"/>
      <c r="F133" s="45"/>
      <c r="G133" s="21"/>
      <c r="I133" s="20">
        <v>21</v>
      </c>
      <c r="J133" s="20">
        <v>4</v>
      </c>
      <c r="K133" s="20">
        <v>5</v>
      </c>
      <c r="L133" s="20">
        <v>1</v>
      </c>
      <c r="M133" s="20">
        <v>31</v>
      </c>
      <c r="O133" s="84">
        <v>40664</v>
      </c>
      <c r="P133" s="85">
        <f t="shared" si="142"/>
        <v>0</v>
      </c>
      <c r="Q133" s="85">
        <f t="shared" ca="1" si="143"/>
        <v>0</v>
      </c>
      <c r="R133" s="85">
        <f t="shared" ca="1" si="201"/>
        <v>0</v>
      </c>
      <c r="S133" s="85">
        <f t="shared" ca="1" si="201"/>
        <v>0</v>
      </c>
      <c r="T133" s="85">
        <f t="shared" ca="1" si="201"/>
        <v>0</v>
      </c>
      <c r="U133" s="85">
        <f t="shared" ca="1" si="201"/>
        <v>0</v>
      </c>
      <c r="V133" s="85">
        <f t="shared" ca="1" si="201"/>
        <v>18600</v>
      </c>
      <c r="W133" s="86">
        <f t="shared" ref="W133:W164" ca="1" si="203">IF(AND($O133&gt;=OFFSET($E$5,W$3,0),$O133&lt;=OFFSET($F$5,W$3,0)),OFFSET($C$5,W$3,0)*W$2*($I133+$J133),0)</f>
        <v>0</v>
      </c>
      <c r="X133" s="86">
        <f t="shared" ca="1" si="200"/>
        <v>0</v>
      </c>
      <c r="Y133" s="86">
        <f t="shared" ca="1" si="200"/>
        <v>0</v>
      </c>
      <c r="Z133" s="86">
        <f t="shared" ca="1" si="200"/>
        <v>0</v>
      </c>
      <c r="AA133" s="86">
        <f t="shared" ca="1" si="200"/>
        <v>0</v>
      </c>
      <c r="AB133" s="86">
        <f t="shared" ca="1" si="200"/>
        <v>0</v>
      </c>
      <c r="AC133" s="86">
        <f t="shared" ca="1" si="200"/>
        <v>0</v>
      </c>
      <c r="AD133" s="86">
        <f t="shared" ca="1" si="200"/>
        <v>0</v>
      </c>
      <c r="AE133" s="86">
        <f t="shared" ca="1" si="200"/>
        <v>0</v>
      </c>
      <c r="AF133" s="86">
        <f t="shared" ca="1" si="200"/>
        <v>0</v>
      </c>
      <c r="AG133" s="86">
        <f t="shared" ca="1" si="200"/>
        <v>0</v>
      </c>
      <c r="AH133" s="86">
        <f t="shared" ca="1" si="200"/>
        <v>0</v>
      </c>
      <c r="AI133" s="86">
        <f t="shared" ca="1" si="200"/>
        <v>0</v>
      </c>
      <c r="AJ133" s="86">
        <f t="shared" ca="1" si="200"/>
        <v>0</v>
      </c>
      <c r="AK133" s="86">
        <f t="shared" ca="1" si="200"/>
        <v>0</v>
      </c>
      <c r="AL133" s="86">
        <f t="shared" ca="1" si="200"/>
        <v>0</v>
      </c>
      <c r="AM133" s="86">
        <f t="shared" ca="1" si="200"/>
        <v>0</v>
      </c>
      <c r="AN133" s="86">
        <f t="shared" ca="1" si="200"/>
        <v>0</v>
      </c>
      <c r="AO133" s="86">
        <f t="shared" ca="1" si="200"/>
        <v>0</v>
      </c>
      <c r="AP133" s="86">
        <f t="shared" ca="1" si="200"/>
        <v>0</v>
      </c>
      <c r="AQ133" s="86">
        <f ca="1">IF(AND($O133&gt;=OFFSET($E$5,AQ$3,0),$O133&lt;=OFFSET($F$5,AQ$3,0)),OFFSET($C$5,AQ$3,0)*AQ$2*($I133+$J133),0)</f>
        <v>0</v>
      </c>
      <c r="AR133" s="86">
        <f ca="1">IF(AND($O133&gt;=OFFSET($E$5,AR$3,0),$O133&lt;=OFFSET($F$5,AR$3,0)),OFFSET($C$5,AR$3,0)*AR$2*($I133+$J133),0)</f>
        <v>0</v>
      </c>
      <c r="AS133" s="86">
        <f ca="1">IF(AND($O133&gt;=OFFSET($E$5,AS$3,0),$O133&lt;=OFFSET($F$5,AS$3,0)),OFFSET($C$5,AS$3,0)*AS$2*($I133+$J133),0)</f>
        <v>0</v>
      </c>
      <c r="AT133" s="86">
        <f t="shared" ca="1" si="145"/>
        <v>0</v>
      </c>
      <c r="AU133" s="86">
        <f t="shared" ca="1" si="145"/>
        <v>0</v>
      </c>
      <c r="AV133" s="86">
        <f t="shared" ca="1" si="145"/>
        <v>0</v>
      </c>
      <c r="AW133" s="87">
        <f ca="1">IF(AND($O133&gt;=OFFSET($E$5,AW$3,0),$O133&lt;=OFFSET($F$5,AW$3,0)),OFFSET($C$5,AW$3,0)*(AW$2*($I133+$J133)+24*($K133+$L133)),0)</f>
        <v>0</v>
      </c>
      <c r="AX133" s="101">
        <f t="shared" ref="AX133:AX164" ca="1" si="204">SUM(P133:AS133)</f>
        <v>18600</v>
      </c>
      <c r="AY133" s="102">
        <f t="shared" ref="AY133:AY164" ca="1" si="205">SUM(P133:V133)+SUM(AT133:AW133)</f>
        <v>18600</v>
      </c>
      <c r="BA133" s="84">
        <v>40664</v>
      </c>
      <c r="BB133" s="105">
        <f t="shared" si="146"/>
        <v>0</v>
      </c>
      <c r="BC133" s="105">
        <f t="shared" ref="BC133:BC164" ca="1" si="206">IF(AND($BA133&gt;=OFFSET($E$5,BC$3,0),$BA133&lt;=OFFSET($F$5,BC$3,0)),OFFSET($D$5,BC$3,0),0)</f>
        <v>0</v>
      </c>
      <c r="BD133" s="105">
        <f t="shared" ca="1" si="202"/>
        <v>0</v>
      </c>
      <c r="BE133" s="105">
        <f t="shared" ca="1" si="202"/>
        <v>0</v>
      </c>
      <c r="BF133" s="105">
        <f t="shared" ca="1" si="202"/>
        <v>0</v>
      </c>
      <c r="BG133" s="105">
        <f t="shared" ca="1" si="202"/>
        <v>0</v>
      </c>
      <c r="BH133" s="105">
        <f t="shared" ca="1" si="202"/>
        <v>45.05</v>
      </c>
      <c r="BI133" s="105">
        <f t="shared" ca="1" si="202"/>
        <v>0</v>
      </c>
      <c r="BJ133" s="105">
        <f t="shared" ca="1" si="202"/>
        <v>0</v>
      </c>
      <c r="BK133" s="105">
        <f t="shared" ca="1" si="202"/>
        <v>0</v>
      </c>
      <c r="BL133" s="105">
        <f t="shared" ca="1" si="202"/>
        <v>0</v>
      </c>
      <c r="BM133" s="105">
        <f t="shared" ca="1" si="202"/>
        <v>0</v>
      </c>
      <c r="BN133" s="105">
        <f t="shared" ca="1" si="202"/>
        <v>0</v>
      </c>
      <c r="BO133" s="105">
        <f t="shared" ca="1" si="202"/>
        <v>0</v>
      </c>
      <c r="BP133" s="105">
        <f t="shared" ca="1" si="202"/>
        <v>0</v>
      </c>
      <c r="BQ133" s="105">
        <f t="shared" ca="1" si="202"/>
        <v>0</v>
      </c>
      <c r="BR133" s="105">
        <f t="shared" ca="1" si="202"/>
        <v>0</v>
      </c>
      <c r="BS133" s="105">
        <f t="shared" ca="1" si="202"/>
        <v>0</v>
      </c>
      <c r="BT133" s="105">
        <f t="shared" ca="1" si="202"/>
        <v>0</v>
      </c>
      <c r="BU133" s="105">
        <f t="shared" ca="1" si="202"/>
        <v>0</v>
      </c>
      <c r="BV133" s="105">
        <f t="shared" ca="1" si="202"/>
        <v>0</v>
      </c>
      <c r="BW133" s="105">
        <f t="shared" ca="1" si="202"/>
        <v>0</v>
      </c>
      <c r="BX133" s="105">
        <f t="shared" ca="1" si="202"/>
        <v>0</v>
      </c>
      <c r="BY133" s="105">
        <f t="shared" ca="1" si="202"/>
        <v>0</v>
      </c>
      <c r="BZ133" s="105">
        <f t="shared" ca="1" si="202"/>
        <v>0</v>
      </c>
      <c r="CA133" s="105">
        <f t="shared" ca="1" si="202"/>
        <v>0</v>
      </c>
      <c r="CB133" s="105">
        <f t="shared" ca="1" si="202"/>
        <v>0</v>
      </c>
      <c r="CC133" s="105">
        <f t="shared" ca="1" si="202"/>
        <v>0</v>
      </c>
      <c r="CD133" s="105">
        <f t="shared" ca="1" si="202"/>
        <v>0</v>
      </c>
      <c r="CE133" s="105">
        <f t="shared" ca="1" si="202"/>
        <v>0</v>
      </c>
      <c r="CF133" s="105">
        <f t="shared" ca="1" si="202"/>
        <v>0</v>
      </c>
      <c r="CG133" s="105">
        <f t="shared" ca="1" si="202"/>
        <v>0</v>
      </c>
      <c r="CH133" s="105">
        <f t="shared" ca="1" si="202"/>
        <v>0</v>
      </c>
      <c r="CI133" s="105">
        <f t="shared" ca="1" si="202"/>
        <v>0</v>
      </c>
      <c r="CK133" s="84">
        <v>40664</v>
      </c>
      <c r="CL133" s="111">
        <f t="shared" ref="CL133:CL164" si="207">BB133*P133</f>
        <v>0</v>
      </c>
      <c r="CM133" s="111">
        <f t="shared" ref="CM133:CM164" ca="1" si="208">BC133*Q133</f>
        <v>0</v>
      </c>
      <c r="CN133" s="111">
        <f t="shared" ref="CN133:CN164" ca="1" si="209">BD133*R133</f>
        <v>0</v>
      </c>
      <c r="CO133" s="111">
        <f t="shared" ref="CO133:CO164" ca="1" si="210">BE133*S133</f>
        <v>0</v>
      </c>
      <c r="CP133" s="111">
        <f t="shared" ref="CP133:CP164" ca="1" si="211">BF133*T133</f>
        <v>0</v>
      </c>
      <c r="CQ133" s="111">
        <f t="shared" ref="CQ133:CQ164" ca="1" si="212">BG133*U133</f>
        <v>0</v>
      </c>
      <c r="CR133" s="111">
        <f t="shared" ref="CR133:CR164" ca="1" si="213">BH133*V133</f>
        <v>837930</v>
      </c>
      <c r="CS133" s="111">
        <f t="shared" ref="CS133:CS164" ca="1" si="214">BI133*W133</f>
        <v>0</v>
      </c>
      <c r="CT133" s="111">
        <f t="shared" ref="CT133:CT164" ca="1" si="215">BJ133*X133</f>
        <v>0</v>
      </c>
      <c r="CU133" s="111">
        <f t="shared" ref="CU133:CU164" ca="1" si="216">BK133*Y133</f>
        <v>0</v>
      </c>
      <c r="CV133" s="111">
        <f t="shared" ref="CV133:CV164" ca="1" si="217">BL133*Z133</f>
        <v>0</v>
      </c>
      <c r="CW133" s="111">
        <f t="shared" ref="CW133:CW164" ca="1" si="218">BM133*AA133</f>
        <v>0</v>
      </c>
      <c r="CX133" s="111">
        <f t="shared" ref="CX133:CX164" ca="1" si="219">BN133*AB133</f>
        <v>0</v>
      </c>
      <c r="CY133" s="111">
        <f t="shared" ref="CY133:CY164" ca="1" si="220">BO133*AC133</f>
        <v>0</v>
      </c>
      <c r="CZ133" s="111">
        <f t="shared" ref="CZ133:CZ164" ca="1" si="221">BP133*AD133</f>
        <v>0</v>
      </c>
      <c r="DA133" s="111">
        <f t="shared" ref="DA133:DA164" ca="1" si="222">BQ133*AE133</f>
        <v>0</v>
      </c>
      <c r="DB133" s="111">
        <f t="shared" ref="DB133:DB164" ca="1" si="223">BR133*AF133</f>
        <v>0</v>
      </c>
      <c r="DC133" s="111">
        <f t="shared" ref="DC133:DC164" ca="1" si="224">BS133*AG133</f>
        <v>0</v>
      </c>
      <c r="DD133" s="111">
        <f t="shared" ref="DD133:DD164" ca="1" si="225">BT133*AH133</f>
        <v>0</v>
      </c>
      <c r="DE133" s="111">
        <f t="shared" ref="DE133:DE164" ca="1" si="226">BU133*AI133</f>
        <v>0</v>
      </c>
      <c r="DF133" s="111">
        <f t="shared" ref="DF133:DF164" ca="1" si="227">BV133*AJ133</f>
        <v>0</v>
      </c>
      <c r="DG133" s="111">
        <f t="shared" ref="DG133:DG164" ca="1" si="228">BW133*AK133</f>
        <v>0</v>
      </c>
      <c r="DH133" s="111">
        <f t="shared" ref="DH133:DH164" ca="1" si="229">BX133*AL133</f>
        <v>0</v>
      </c>
      <c r="DI133" s="111">
        <f t="shared" ref="DI133:DI164" ca="1" si="230">BY133*AM133</f>
        <v>0</v>
      </c>
      <c r="DJ133" s="111">
        <f t="shared" ref="DJ133:DJ164" ca="1" si="231">BZ133*AN133</f>
        <v>0</v>
      </c>
      <c r="DK133" s="111">
        <f t="shared" ref="DK133:DK164" ca="1" si="232">CA133*AO133</f>
        <v>0</v>
      </c>
      <c r="DL133" s="111">
        <f t="shared" ref="DL133:DL164" ca="1" si="233">CB133*AP133</f>
        <v>0</v>
      </c>
      <c r="DM133" s="111">
        <f t="shared" ref="DM133:DM164" ca="1" si="234">CC133*AQ133</f>
        <v>0</v>
      </c>
      <c r="DN133" s="111">
        <f t="shared" ref="DN133:DN164" ca="1" si="235">CD133*AR133</f>
        <v>0</v>
      </c>
      <c r="DO133" s="111">
        <f t="shared" ref="DO133:DO164" ca="1" si="236">CE133*AS133</f>
        <v>0</v>
      </c>
      <c r="DP133" s="111">
        <f t="shared" ref="DP133:DP164" ca="1" si="237">CF133*AT133</f>
        <v>0</v>
      </c>
      <c r="DQ133" s="111">
        <f t="shared" ref="DQ133:DQ164" ca="1" si="238">CG133*AU133</f>
        <v>0</v>
      </c>
      <c r="DR133" s="111">
        <f t="shared" ref="DR133:DR164" ca="1" si="239">CH133*AV133</f>
        <v>0</v>
      </c>
      <c r="DS133" s="102">
        <f t="shared" ref="DS133:DS164" ca="1" si="240">CI133*AW133</f>
        <v>0</v>
      </c>
      <c r="DT133" s="113">
        <f t="shared" ca="1" si="148"/>
        <v>45.05</v>
      </c>
      <c r="DU133" s="114">
        <f t="shared" ca="1" si="149"/>
        <v>45.05</v>
      </c>
    </row>
    <row r="134" spans="1:125">
      <c r="A134" s="21"/>
      <c r="C134" s="47"/>
      <c r="F134" s="45"/>
      <c r="G134" s="21"/>
      <c r="I134" s="20">
        <v>22</v>
      </c>
      <c r="J134" s="20">
        <v>4</v>
      </c>
      <c r="K134" s="20">
        <v>4</v>
      </c>
      <c r="L134" s="20">
        <v>0</v>
      </c>
      <c r="M134" s="20">
        <v>30</v>
      </c>
      <c r="O134" s="84">
        <v>40695</v>
      </c>
      <c r="P134" s="85">
        <f t="shared" ref="P134:P174" si="241">IF(AND(O134&gt;=$E$5,O134&lt;=$F$5),$C$5*P$2*$M134,0)</f>
        <v>0</v>
      </c>
      <c r="Q134" s="85">
        <f t="shared" ref="Q134:V171" ca="1" si="242">IF(AND($O134&gt;=OFFSET($E$5,Q$3,0),$O134&lt;=OFFSET($F$5,Q$3,0)),OFFSET($C$5,Q$3,0)*Q$2*$M134,0)</f>
        <v>0</v>
      </c>
      <c r="R134" s="85">
        <f t="shared" ca="1" si="242"/>
        <v>0</v>
      </c>
      <c r="S134" s="85">
        <f t="shared" ca="1" si="242"/>
        <v>0</v>
      </c>
      <c r="T134" s="85">
        <f t="shared" ca="1" si="242"/>
        <v>0</v>
      </c>
      <c r="U134" s="85">
        <f t="shared" ca="1" si="242"/>
        <v>0</v>
      </c>
      <c r="V134" s="85">
        <f t="shared" ca="1" si="242"/>
        <v>18000</v>
      </c>
      <c r="W134" s="86">
        <f t="shared" ca="1" si="203"/>
        <v>0</v>
      </c>
      <c r="X134" s="86">
        <f t="shared" ref="X134:AL134" ca="1" si="243">IF(AND($O134&gt;=OFFSET($E$5,X$3,0),$O134&lt;=OFFSET($F$5,X$3,0)),OFFSET($C$5,X$3,0)*X$2*($I134+$J134),0)</f>
        <v>0</v>
      </c>
      <c r="Y134" s="86">
        <f t="shared" ca="1" si="243"/>
        <v>0</v>
      </c>
      <c r="Z134" s="86">
        <f t="shared" ca="1" si="243"/>
        <v>0</v>
      </c>
      <c r="AA134" s="86">
        <f t="shared" ca="1" si="243"/>
        <v>0</v>
      </c>
      <c r="AB134" s="86">
        <f t="shared" ca="1" si="243"/>
        <v>0</v>
      </c>
      <c r="AC134" s="86">
        <f t="shared" ca="1" si="243"/>
        <v>0</v>
      </c>
      <c r="AD134" s="86">
        <f t="shared" ca="1" si="243"/>
        <v>0</v>
      </c>
      <c r="AE134" s="86">
        <f t="shared" ca="1" si="243"/>
        <v>0</v>
      </c>
      <c r="AF134" s="86">
        <f t="shared" ca="1" si="243"/>
        <v>0</v>
      </c>
      <c r="AG134" s="86">
        <f t="shared" ca="1" si="243"/>
        <v>0</v>
      </c>
      <c r="AH134" s="86">
        <f t="shared" ca="1" si="243"/>
        <v>0</v>
      </c>
      <c r="AI134" s="86">
        <f t="shared" ca="1" si="243"/>
        <v>0</v>
      </c>
      <c r="AJ134" s="86">
        <f t="shared" ca="1" si="243"/>
        <v>0</v>
      </c>
      <c r="AK134" s="86">
        <f t="shared" ca="1" si="243"/>
        <v>0</v>
      </c>
      <c r="AL134" s="86">
        <f t="shared" ca="1" si="243"/>
        <v>0</v>
      </c>
      <c r="AM134" s="86">
        <f t="shared" ref="X134:AS146" ca="1" si="244">IF(AND($O134&gt;=OFFSET($E$5,AM$3,0),$O134&lt;=OFFSET($F$5,AM$3,0)),OFFSET($C$5,AM$3,0)*AM$2*($I134+$J134),0)</f>
        <v>0</v>
      </c>
      <c r="AN134" s="86">
        <f t="shared" ca="1" si="244"/>
        <v>0</v>
      </c>
      <c r="AO134" s="86">
        <f t="shared" ca="1" si="244"/>
        <v>0</v>
      </c>
      <c r="AP134" s="86">
        <f t="shared" ca="1" si="244"/>
        <v>0</v>
      </c>
      <c r="AQ134" s="86">
        <f t="shared" ca="1" si="244"/>
        <v>0</v>
      </c>
      <c r="AR134" s="86">
        <f t="shared" ca="1" si="244"/>
        <v>0</v>
      </c>
      <c r="AS134" s="86">
        <f t="shared" ca="1" si="244"/>
        <v>0</v>
      </c>
      <c r="AT134" s="86">
        <f t="shared" ref="AT134:AW171" ca="1" si="245">IF(AND($O134&gt;=OFFSET($E$5,AT$3,0),$O134&lt;=OFFSET($F$5,AT$3,0)),OFFSET($C$5,AT$3,0)*(AT$2*($I134+$J134)+24*($K134+$L134)),0)</f>
        <v>0</v>
      </c>
      <c r="AU134" s="86">
        <f t="shared" ca="1" si="245"/>
        <v>0</v>
      </c>
      <c r="AV134" s="86">
        <f t="shared" ca="1" si="245"/>
        <v>0</v>
      </c>
      <c r="AW134" s="87">
        <f t="shared" ca="1" si="245"/>
        <v>0</v>
      </c>
      <c r="AX134" s="101">
        <f t="shared" ca="1" si="204"/>
        <v>18000</v>
      </c>
      <c r="AY134" s="102">
        <f t="shared" ca="1" si="205"/>
        <v>18000</v>
      </c>
      <c r="BA134" s="84">
        <v>40695</v>
      </c>
      <c r="BB134" s="105">
        <f t="shared" ref="BB134:BB174" si="246">IF(AND(BA134&gt;=$E$5,BA134&lt;=$F$5),$D$5,0)</f>
        <v>0</v>
      </c>
      <c r="BC134" s="105">
        <f t="shared" ca="1" si="206"/>
        <v>0</v>
      </c>
      <c r="BD134" s="105">
        <f t="shared" ref="BD134:BR134" ca="1" si="247">IF(AND($BA134&gt;=OFFSET($E$5,BD$3,0),$BA134&lt;=OFFSET($F$5,BD$3,0)),OFFSET($D$5,BD$3,0),0)</f>
        <v>0</v>
      </c>
      <c r="BE134" s="105">
        <f t="shared" ca="1" si="247"/>
        <v>0</v>
      </c>
      <c r="BF134" s="105">
        <f t="shared" ca="1" si="247"/>
        <v>0</v>
      </c>
      <c r="BG134" s="105">
        <f t="shared" ca="1" si="247"/>
        <v>0</v>
      </c>
      <c r="BH134" s="105">
        <f t="shared" ca="1" si="247"/>
        <v>45.05</v>
      </c>
      <c r="BI134" s="105">
        <f t="shared" ca="1" si="247"/>
        <v>0</v>
      </c>
      <c r="BJ134" s="105">
        <f t="shared" ca="1" si="247"/>
        <v>0</v>
      </c>
      <c r="BK134" s="105">
        <f t="shared" ca="1" si="247"/>
        <v>0</v>
      </c>
      <c r="BL134" s="105">
        <f t="shared" ca="1" si="247"/>
        <v>0</v>
      </c>
      <c r="BM134" s="105">
        <f t="shared" ca="1" si="247"/>
        <v>0</v>
      </c>
      <c r="BN134" s="105">
        <f t="shared" ca="1" si="247"/>
        <v>0</v>
      </c>
      <c r="BO134" s="105">
        <f t="shared" ca="1" si="247"/>
        <v>0</v>
      </c>
      <c r="BP134" s="105">
        <f t="shared" ca="1" si="247"/>
        <v>0</v>
      </c>
      <c r="BQ134" s="105">
        <f t="shared" ca="1" si="247"/>
        <v>0</v>
      </c>
      <c r="BR134" s="105">
        <f t="shared" ca="1" si="247"/>
        <v>0</v>
      </c>
      <c r="BS134" s="105">
        <f t="shared" ca="1" si="202"/>
        <v>0</v>
      </c>
      <c r="BT134" s="105">
        <f t="shared" ca="1" si="202"/>
        <v>0</v>
      </c>
      <c r="BU134" s="105">
        <f t="shared" ca="1" si="202"/>
        <v>0</v>
      </c>
      <c r="BV134" s="105">
        <f t="shared" ca="1" si="202"/>
        <v>0</v>
      </c>
      <c r="BW134" s="105">
        <f t="shared" ca="1" si="202"/>
        <v>0</v>
      </c>
      <c r="BX134" s="105">
        <f t="shared" ca="1" si="202"/>
        <v>0</v>
      </c>
      <c r="BY134" s="105">
        <f t="shared" ca="1" si="202"/>
        <v>0</v>
      </c>
      <c r="BZ134" s="105">
        <f t="shared" ca="1" si="202"/>
        <v>0</v>
      </c>
      <c r="CA134" s="105">
        <f t="shared" ca="1" si="202"/>
        <v>0</v>
      </c>
      <c r="CB134" s="105">
        <f t="shared" ca="1" si="202"/>
        <v>0</v>
      </c>
      <c r="CC134" s="105">
        <f t="shared" ca="1" si="202"/>
        <v>0</v>
      </c>
      <c r="CD134" s="105">
        <f t="shared" ca="1" si="202"/>
        <v>0</v>
      </c>
      <c r="CE134" s="105">
        <f t="shared" ca="1" si="202"/>
        <v>0</v>
      </c>
      <c r="CF134" s="105">
        <f t="shared" ca="1" si="202"/>
        <v>0</v>
      </c>
      <c r="CG134" s="105">
        <f t="shared" ca="1" si="202"/>
        <v>0</v>
      </c>
      <c r="CH134" s="105">
        <f t="shared" ca="1" si="202"/>
        <v>0</v>
      </c>
      <c r="CI134" s="105">
        <f t="shared" ca="1" si="202"/>
        <v>0</v>
      </c>
      <c r="CK134" s="84">
        <v>40695</v>
      </c>
      <c r="CL134" s="111">
        <f t="shared" si="207"/>
        <v>0</v>
      </c>
      <c r="CM134" s="111">
        <f t="shared" ca="1" si="208"/>
        <v>0</v>
      </c>
      <c r="CN134" s="111">
        <f t="shared" ca="1" si="209"/>
        <v>0</v>
      </c>
      <c r="CO134" s="111">
        <f t="shared" ca="1" si="210"/>
        <v>0</v>
      </c>
      <c r="CP134" s="111">
        <f t="shared" ca="1" si="211"/>
        <v>0</v>
      </c>
      <c r="CQ134" s="111">
        <f t="shared" ca="1" si="212"/>
        <v>0</v>
      </c>
      <c r="CR134" s="111">
        <f t="shared" ca="1" si="213"/>
        <v>810900</v>
      </c>
      <c r="CS134" s="111">
        <f t="shared" ca="1" si="214"/>
        <v>0</v>
      </c>
      <c r="CT134" s="111">
        <f t="shared" ca="1" si="215"/>
        <v>0</v>
      </c>
      <c r="CU134" s="111">
        <f t="shared" ca="1" si="216"/>
        <v>0</v>
      </c>
      <c r="CV134" s="111">
        <f t="shared" ca="1" si="217"/>
        <v>0</v>
      </c>
      <c r="CW134" s="111">
        <f t="shared" ca="1" si="218"/>
        <v>0</v>
      </c>
      <c r="CX134" s="111">
        <f t="shared" ca="1" si="219"/>
        <v>0</v>
      </c>
      <c r="CY134" s="111">
        <f t="shared" ca="1" si="220"/>
        <v>0</v>
      </c>
      <c r="CZ134" s="111">
        <f t="shared" ca="1" si="221"/>
        <v>0</v>
      </c>
      <c r="DA134" s="111">
        <f t="shared" ca="1" si="222"/>
        <v>0</v>
      </c>
      <c r="DB134" s="111">
        <f t="shared" ca="1" si="223"/>
        <v>0</v>
      </c>
      <c r="DC134" s="111">
        <f t="shared" ca="1" si="224"/>
        <v>0</v>
      </c>
      <c r="DD134" s="111">
        <f t="shared" ca="1" si="225"/>
        <v>0</v>
      </c>
      <c r="DE134" s="111">
        <f t="shared" ca="1" si="226"/>
        <v>0</v>
      </c>
      <c r="DF134" s="111">
        <f t="shared" ca="1" si="227"/>
        <v>0</v>
      </c>
      <c r="DG134" s="111">
        <f t="shared" ca="1" si="228"/>
        <v>0</v>
      </c>
      <c r="DH134" s="111">
        <f t="shared" ca="1" si="229"/>
        <v>0</v>
      </c>
      <c r="DI134" s="111">
        <f t="shared" ca="1" si="230"/>
        <v>0</v>
      </c>
      <c r="DJ134" s="111">
        <f t="shared" ca="1" si="231"/>
        <v>0</v>
      </c>
      <c r="DK134" s="111">
        <f t="shared" ca="1" si="232"/>
        <v>0</v>
      </c>
      <c r="DL134" s="111">
        <f t="shared" ca="1" si="233"/>
        <v>0</v>
      </c>
      <c r="DM134" s="111">
        <f t="shared" ca="1" si="234"/>
        <v>0</v>
      </c>
      <c r="DN134" s="111">
        <f t="shared" ca="1" si="235"/>
        <v>0</v>
      </c>
      <c r="DO134" s="111">
        <f t="shared" ca="1" si="236"/>
        <v>0</v>
      </c>
      <c r="DP134" s="111">
        <f t="shared" ca="1" si="237"/>
        <v>0</v>
      </c>
      <c r="DQ134" s="111">
        <f t="shared" ca="1" si="238"/>
        <v>0</v>
      </c>
      <c r="DR134" s="111">
        <f t="shared" ca="1" si="239"/>
        <v>0</v>
      </c>
      <c r="DS134" s="102">
        <f t="shared" ca="1" si="240"/>
        <v>0</v>
      </c>
      <c r="DT134" s="113">
        <f t="shared" ref="DT134:DT174" ca="1" si="248">SUM(CL134:DO134)/AX134</f>
        <v>45.05</v>
      </c>
      <c r="DU134" s="114">
        <f t="shared" ref="DU134:DU174" ca="1" si="249">(SUM(CL134:CR134)+SUM(DP134:DS134))/AY134</f>
        <v>45.05</v>
      </c>
    </row>
    <row r="135" spans="1:125">
      <c r="A135" s="21"/>
      <c r="C135" s="47"/>
      <c r="F135" s="45"/>
      <c r="G135" s="21"/>
      <c r="I135" s="20">
        <v>20</v>
      </c>
      <c r="J135" s="20">
        <v>5</v>
      </c>
      <c r="K135" s="20">
        <v>5</v>
      </c>
      <c r="L135" s="20">
        <v>1</v>
      </c>
      <c r="M135" s="20">
        <v>31</v>
      </c>
      <c r="O135" s="84">
        <v>40725</v>
      </c>
      <c r="P135" s="85">
        <f t="shared" si="241"/>
        <v>0</v>
      </c>
      <c r="Q135" s="85">
        <f t="shared" ca="1" si="242"/>
        <v>0</v>
      </c>
      <c r="R135" s="85">
        <f t="shared" ca="1" si="242"/>
        <v>0</v>
      </c>
      <c r="S135" s="85">
        <f t="shared" ca="1" si="242"/>
        <v>0</v>
      </c>
      <c r="T135" s="85">
        <f t="shared" ca="1" si="242"/>
        <v>0</v>
      </c>
      <c r="U135" s="85">
        <f t="shared" ca="1" si="242"/>
        <v>0</v>
      </c>
      <c r="V135" s="85">
        <f t="shared" ca="1" si="242"/>
        <v>18600</v>
      </c>
      <c r="W135" s="86">
        <f t="shared" ca="1" si="203"/>
        <v>0</v>
      </c>
      <c r="X135" s="86">
        <f t="shared" ca="1" si="244"/>
        <v>0</v>
      </c>
      <c r="Y135" s="86">
        <f t="shared" ca="1" si="244"/>
        <v>0</v>
      </c>
      <c r="Z135" s="86">
        <f t="shared" ca="1" si="244"/>
        <v>0</v>
      </c>
      <c r="AA135" s="86">
        <f t="shared" ca="1" si="244"/>
        <v>0</v>
      </c>
      <c r="AB135" s="86">
        <f t="shared" ca="1" si="244"/>
        <v>0</v>
      </c>
      <c r="AC135" s="86">
        <f t="shared" ca="1" si="244"/>
        <v>0</v>
      </c>
      <c r="AD135" s="86">
        <f t="shared" ca="1" si="244"/>
        <v>0</v>
      </c>
      <c r="AE135" s="86">
        <f t="shared" ca="1" si="244"/>
        <v>0</v>
      </c>
      <c r="AF135" s="86">
        <f t="shared" ca="1" si="244"/>
        <v>0</v>
      </c>
      <c r="AG135" s="86">
        <f t="shared" ca="1" si="244"/>
        <v>0</v>
      </c>
      <c r="AH135" s="86">
        <f t="shared" ca="1" si="244"/>
        <v>0</v>
      </c>
      <c r="AI135" s="86">
        <f t="shared" ca="1" si="244"/>
        <v>0</v>
      </c>
      <c r="AJ135" s="86">
        <f t="shared" ca="1" si="244"/>
        <v>0</v>
      </c>
      <c r="AK135" s="86">
        <f t="shared" ca="1" si="244"/>
        <v>0</v>
      </c>
      <c r="AL135" s="86">
        <f t="shared" ca="1" si="244"/>
        <v>0</v>
      </c>
      <c r="AM135" s="86">
        <f t="shared" ca="1" si="244"/>
        <v>0</v>
      </c>
      <c r="AN135" s="86">
        <f t="shared" ca="1" si="244"/>
        <v>0</v>
      </c>
      <c r="AO135" s="86">
        <f t="shared" ca="1" si="244"/>
        <v>0</v>
      </c>
      <c r="AP135" s="86">
        <f t="shared" ca="1" si="244"/>
        <v>0</v>
      </c>
      <c r="AQ135" s="86">
        <f t="shared" ca="1" si="244"/>
        <v>0</v>
      </c>
      <c r="AR135" s="86">
        <f t="shared" ca="1" si="244"/>
        <v>0</v>
      </c>
      <c r="AS135" s="86">
        <f t="shared" ca="1" si="244"/>
        <v>0</v>
      </c>
      <c r="AT135" s="86">
        <f t="shared" ca="1" si="245"/>
        <v>0</v>
      </c>
      <c r="AU135" s="86">
        <f t="shared" ca="1" si="245"/>
        <v>0</v>
      </c>
      <c r="AV135" s="86">
        <f t="shared" ca="1" si="245"/>
        <v>0</v>
      </c>
      <c r="AW135" s="87">
        <f t="shared" ca="1" si="245"/>
        <v>0</v>
      </c>
      <c r="AX135" s="101">
        <f t="shared" ca="1" si="204"/>
        <v>18600</v>
      </c>
      <c r="AY135" s="102">
        <f t="shared" ca="1" si="205"/>
        <v>18600</v>
      </c>
      <c r="BA135" s="84">
        <v>40725</v>
      </c>
      <c r="BB135" s="105">
        <f t="shared" si="246"/>
        <v>0</v>
      </c>
      <c r="BC135" s="105">
        <f t="shared" ca="1" si="206"/>
        <v>0</v>
      </c>
      <c r="BD135" s="105">
        <f t="shared" ca="1" si="202"/>
        <v>0</v>
      </c>
      <c r="BE135" s="105">
        <f t="shared" ca="1" si="202"/>
        <v>0</v>
      </c>
      <c r="BF135" s="105">
        <f t="shared" ca="1" si="202"/>
        <v>0</v>
      </c>
      <c r="BG135" s="105">
        <f t="shared" ca="1" si="202"/>
        <v>0</v>
      </c>
      <c r="BH135" s="105">
        <f t="shared" ca="1" si="202"/>
        <v>45.05</v>
      </c>
      <c r="BI135" s="105">
        <f t="shared" ca="1" si="202"/>
        <v>0</v>
      </c>
      <c r="BJ135" s="105">
        <f t="shared" ca="1" si="202"/>
        <v>0</v>
      </c>
      <c r="BK135" s="105">
        <f t="shared" ref="BD135:CI143" ca="1" si="250">IF(AND($BA135&gt;=OFFSET($E$5,BK$3,0),$BA135&lt;=OFFSET($F$5,BK$3,0)),OFFSET($D$5,BK$3,0),0)</f>
        <v>0</v>
      </c>
      <c r="BL135" s="105">
        <f t="shared" ca="1" si="250"/>
        <v>0</v>
      </c>
      <c r="BM135" s="105">
        <f t="shared" ca="1" si="250"/>
        <v>0</v>
      </c>
      <c r="BN135" s="105">
        <f t="shared" ca="1" si="250"/>
        <v>0</v>
      </c>
      <c r="BO135" s="105">
        <f t="shared" ca="1" si="250"/>
        <v>0</v>
      </c>
      <c r="BP135" s="105">
        <f t="shared" ca="1" si="250"/>
        <v>0</v>
      </c>
      <c r="BQ135" s="105">
        <f t="shared" ca="1" si="250"/>
        <v>0</v>
      </c>
      <c r="BR135" s="105">
        <f t="shared" ca="1" si="250"/>
        <v>0</v>
      </c>
      <c r="BS135" s="105">
        <f t="shared" ca="1" si="250"/>
        <v>0</v>
      </c>
      <c r="BT135" s="105">
        <f t="shared" ca="1" si="250"/>
        <v>0</v>
      </c>
      <c r="BU135" s="105">
        <f t="shared" ca="1" si="250"/>
        <v>0</v>
      </c>
      <c r="BV135" s="105">
        <f t="shared" ca="1" si="250"/>
        <v>0</v>
      </c>
      <c r="BW135" s="105">
        <f t="shared" ca="1" si="250"/>
        <v>0</v>
      </c>
      <c r="BX135" s="105">
        <f t="shared" ca="1" si="250"/>
        <v>0</v>
      </c>
      <c r="BY135" s="105">
        <f t="shared" ca="1" si="250"/>
        <v>0</v>
      </c>
      <c r="BZ135" s="105">
        <f t="shared" ca="1" si="250"/>
        <v>0</v>
      </c>
      <c r="CA135" s="105">
        <f t="shared" ca="1" si="250"/>
        <v>0</v>
      </c>
      <c r="CB135" s="105">
        <f t="shared" ca="1" si="250"/>
        <v>0</v>
      </c>
      <c r="CC135" s="105">
        <f t="shared" ca="1" si="250"/>
        <v>0</v>
      </c>
      <c r="CD135" s="105">
        <f t="shared" ca="1" si="250"/>
        <v>0</v>
      </c>
      <c r="CE135" s="105">
        <f t="shared" ca="1" si="250"/>
        <v>0</v>
      </c>
      <c r="CF135" s="105">
        <f t="shared" ca="1" si="250"/>
        <v>0</v>
      </c>
      <c r="CG135" s="105">
        <f t="shared" ca="1" si="250"/>
        <v>0</v>
      </c>
      <c r="CH135" s="105">
        <f t="shared" ca="1" si="250"/>
        <v>0</v>
      </c>
      <c r="CI135" s="105">
        <f t="shared" ca="1" si="250"/>
        <v>0</v>
      </c>
      <c r="CK135" s="84">
        <v>40725</v>
      </c>
      <c r="CL135" s="111">
        <f t="shared" si="207"/>
        <v>0</v>
      </c>
      <c r="CM135" s="111">
        <f t="shared" ca="1" si="208"/>
        <v>0</v>
      </c>
      <c r="CN135" s="111">
        <f t="shared" ca="1" si="209"/>
        <v>0</v>
      </c>
      <c r="CO135" s="111">
        <f t="shared" ca="1" si="210"/>
        <v>0</v>
      </c>
      <c r="CP135" s="111">
        <f t="shared" ca="1" si="211"/>
        <v>0</v>
      </c>
      <c r="CQ135" s="111">
        <f t="shared" ca="1" si="212"/>
        <v>0</v>
      </c>
      <c r="CR135" s="111">
        <f t="shared" ca="1" si="213"/>
        <v>837930</v>
      </c>
      <c r="CS135" s="111">
        <f t="shared" ca="1" si="214"/>
        <v>0</v>
      </c>
      <c r="CT135" s="111">
        <f t="shared" ca="1" si="215"/>
        <v>0</v>
      </c>
      <c r="CU135" s="111">
        <f t="shared" ca="1" si="216"/>
        <v>0</v>
      </c>
      <c r="CV135" s="111">
        <f t="shared" ca="1" si="217"/>
        <v>0</v>
      </c>
      <c r="CW135" s="111">
        <f t="shared" ca="1" si="218"/>
        <v>0</v>
      </c>
      <c r="CX135" s="111">
        <f t="shared" ca="1" si="219"/>
        <v>0</v>
      </c>
      <c r="CY135" s="111">
        <f t="shared" ca="1" si="220"/>
        <v>0</v>
      </c>
      <c r="CZ135" s="111">
        <f t="shared" ca="1" si="221"/>
        <v>0</v>
      </c>
      <c r="DA135" s="111">
        <f t="shared" ca="1" si="222"/>
        <v>0</v>
      </c>
      <c r="DB135" s="111">
        <f t="shared" ca="1" si="223"/>
        <v>0</v>
      </c>
      <c r="DC135" s="111">
        <f t="shared" ca="1" si="224"/>
        <v>0</v>
      </c>
      <c r="DD135" s="111">
        <f t="shared" ca="1" si="225"/>
        <v>0</v>
      </c>
      <c r="DE135" s="111">
        <f t="shared" ca="1" si="226"/>
        <v>0</v>
      </c>
      <c r="DF135" s="111">
        <f t="shared" ca="1" si="227"/>
        <v>0</v>
      </c>
      <c r="DG135" s="111">
        <f t="shared" ca="1" si="228"/>
        <v>0</v>
      </c>
      <c r="DH135" s="111">
        <f t="shared" ca="1" si="229"/>
        <v>0</v>
      </c>
      <c r="DI135" s="111">
        <f t="shared" ca="1" si="230"/>
        <v>0</v>
      </c>
      <c r="DJ135" s="111">
        <f t="shared" ca="1" si="231"/>
        <v>0</v>
      </c>
      <c r="DK135" s="111">
        <f t="shared" ca="1" si="232"/>
        <v>0</v>
      </c>
      <c r="DL135" s="111">
        <f t="shared" ca="1" si="233"/>
        <v>0</v>
      </c>
      <c r="DM135" s="111">
        <f t="shared" ca="1" si="234"/>
        <v>0</v>
      </c>
      <c r="DN135" s="111">
        <f t="shared" ca="1" si="235"/>
        <v>0</v>
      </c>
      <c r="DO135" s="111">
        <f t="shared" ca="1" si="236"/>
        <v>0</v>
      </c>
      <c r="DP135" s="111">
        <f t="shared" ca="1" si="237"/>
        <v>0</v>
      </c>
      <c r="DQ135" s="111">
        <f t="shared" ca="1" si="238"/>
        <v>0</v>
      </c>
      <c r="DR135" s="111">
        <f t="shared" ca="1" si="239"/>
        <v>0</v>
      </c>
      <c r="DS135" s="102">
        <f t="shared" ca="1" si="240"/>
        <v>0</v>
      </c>
      <c r="DT135" s="113">
        <f t="shared" ca="1" si="248"/>
        <v>45.05</v>
      </c>
      <c r="DU135" s="114">
        <f t="shared" ca="1" si="249"/>
        <v>45.05</v>
      </c>
    </row>
    <row r="136" spans="1:125">
      <c r="A136" s="21"/>
      <c r="C136" s="47"/>
      <c r="F136" s="45"/>
      <c r="G136" s="21"/>
      <c r="I136" s="20">
        <v>23</v>
      </c>
      <c r="J136" s="20">
        <v>4</v>
      </c>
      <c r="K136" s="20">
        <v>4</v>
      </c>
      <c r="L136" s="20">
        <v>0</v>
      </c>
      <c r="M136" s="20">
        <v>31</v>
      </c>
      <c r="O136" s="84">
        <v>40756</v>
      </c>
      <c r="P136" s="85">
        <f t="shared" si="241"/>
        <v>0</v>
      </c>
      <c r="Q136" s="85">
        <f t="shared" ca="1" si="242"/>
        <v>0</v>
      </c>
      <c r="R136" s="85">
        <f t="shared" ca="1" si="242"/>
        <v>0</v>
      </c>
      <c r="S136" s="85">
        <f t="shared" ca="1" si="242"/>
        <v>0</v>
      </c>
      <c r="T136" s="85">
        <f t="shared" ca="1" si="242"/>
        <v>0</v>
      </c>
      <c r="U136" s="85">
        <f t="shared" ca="1" si="242"/>
        <v>0</v>
      </c>
      <c r="V136" s="85">
        <f t="shared" ca="1" si="242"/>
        <v>18600</v>
      </c>
      <c r="W136" s="86">
        <f t="shared" ca="1" si="203"/>
        <v>0</v>
      </c>
      <c r="X136" s="86">
        <f t="shared" ca="1" si="244"/>
        <v>0</v>
      </c>
      <c r="Y136" s="86">
        <f t="shared" ca="1" si="244"/>
        <v>0</v>
      </c>
      <c r="Z136" s="86">
        <f t="shared" ca="1" si="244"/>
        <v>0</v>
      </c>
      <c r="AA136" s="86">
        <f t="shared" ca="1" si="244"/>
        <v>0</v>
      </c>
      <c r="AB136" s="86">
        <f t="shared" ca="1" si="244"/>
        <v>0</v>
      </c>
      <c r="AC136" s="86">
        <f t="shared" ca="1" si="244"/>
        <v>0</v>
      </c>
      <c r="AD136" s="86">
        <f t="shared" ca="1" si="244"/>
        <v>0</v>
      </c>
      <c r="AE136" s="86">
        <f t="shared" ca="1" si="244"/>
        <v>0</v>
      </c>
      <c r="AF136" s="86">
        <f t="shared" ca="1" si="244"/>
        <v>0</v>
      </c>
      <c r="AG136" s="86">
        <f t="shared" ca="1" si="244"/>
        <v>0</v>
      </c>
      <c r="AH136" s="86">
        <f t="shared" ca="1" si="244"/>
        <v>0</v>
      </c>
      <c r="AI136" s="86">
        <f t="shared" ca="1" si="244"/>
        <v>0</v>
      </c>
      <c r="AJ136" s="86">
        <f t="shared" ca="1" si="244"/>
        <v>0</v>
      </c>
      <c r="AK136" s="86">
        <f t="shared" ca="1" si="244"/>
        <v>0</v>
      </c>
      <c r="AL136" s="86">
        <f t="shared" ca="1" si="244"/>
        <v>0</v>
      </c>
      <c r="AM136" s="86">
        <f t="shared" ca="1" si="244"/>
        <v>0</v>
      </c>
      <c r="AN136" s="86">
        <f t="shared" ca="1" si="244"/>
        <v>0</v>
      </c>
      <c r="AO136" s="86">
        <f t="shared" ca="1" si="244"/>
        <v>0</v>
      </c>
      <c r="AP136" s="86">
        <f t="shared" ca="1" si="244"/>
        <v>0</v>
      </c>
      <c r="AQ136" s="86">
        <f t="shared" ca="1" si="244"/>
        <v>0</v>
      </c>
      <c r="AR136" s="86">
        <f t="shared" ca="1" si="244"/>
        <v>0</v>
      </c>
      <c r="AS136" s="86">
        <f t="shared" ca="1" si="244"/>
        <v>0</v>
      </c>
      <c r="AT136" s="86">
        <f t="shared" ca="1" si="245"/>
        <v>0</v>
      </c>
      <c r="AU136" s="86">
        <f t="shared" ca="1" si="245"/>
        <v>0</v>
      </c>
      <c r="AV136" s="86">
        <f t="shared" ca="1" si="245"/>
        <v>0</v>
      </c>
      <c r="AW136" s="87">
        <f t="shared" ca="1" si="245"/>
        <v>0</v>
      </c>
      <c r="AX136" s="101">
        <f t="shared" ca="1" si="204"/>
        <v>18600</v>
      </c>
      <c r="AY136" s="102">
        <f t="shared" ca="1" si="205"/>
        <v>18600</v>
      </c>
      <c r="BA136" s="84">
        <v>40756</v>
      </c>
      <c r="BB136" s="105">
        <f t="shared" si="246"/>
        <v>0</v>
      </c>
      <c r="BC136" s="105">
        <f t="shared" ca="1" si="206"/>
        <v>0</v>
      </c>
      <c r="BD136" s="105">
        <f t="shared" ca="1" si="250"/>
        <v>0</v>
      </c>
      <c r="BE136" s="105">
        <f t="shared" ca="1" si="250"/>
        <v>0</v>
      </c>
      <c r="BF136" s="105">
        <f t="shared" ca="1" si="250"/>
        <v>0</v>
      </c>
      <c r="BG136" s="105">
        <f t="shared" ca="1" si="250"/>
        <v>0</v>
      </c>
      <c r="BH136" s="105">
        <f t="shared" ca="1" si="250"/>
        <v>45.05</v>
      </c>
      <c r="BI136" s="105">
        <f t="shared" ca="1" si="250"/>
        <v>0</v>
      </c>
      <c r="BJ136" s="105">
        <f t="shared" ca="1" si="250"/>
        <v>0</v>
      </c>
      <c r="BK136" s="105">
        <f t="shared" ca="1" si="250"/>
        <v>0</v>
      </c>
      <c r="BL136" s="105">
        <f t="shared" ca="1" si="250"/>
        <v>0</v>
      </c>
      <c r="BM136" s="105">
        <f t="shared" ca="1" si="250"/>
        <v>0</v>
      </c>
      <c r="BN136" s="105">
        <f t="shared" ca="1" si="250"/>
        <v>0</v>
      </c>
      <c r="BO136" s="105">
        <f t="shared" ca="1" si="250"/>
        <v>0</v>
      </c>
      <c r="BP136" s="105">
        <f t="shared" ca="1" si="250"/>
        <v>0</v>
      </c>
      <c r="BQ136" s="105">
        <f t="shared" ca="1" si="250"/>
        <v>0</v>
      </c>
      <c r="BR136" s="105">
        <f t="shared" ca="1" si="250"/>
        <v>0</v>
      </c>
      <c r="BS136" s="105">
        <f t="shared" ca="1" si="250"/>
        <v>0</v>
      </c>
      <c r="BT136" s="105">
        <f t="shared" ca="1" si="250"/>
        <v>0</v>
      </c>
      <c r="BU136" s="105">
        <f t="shared" ca="1" si="250"/>
        <v>0</v>
      </c>
      <c r="BV136" s="105">
        <f t="shared" ca="1" si="250"/>
        <v>0</v>
      </c>
      <c r="BW136" s="105">
        <f t="shared" ca="1" si="250"/>
        <v>0</v>
      </c>
      <c r="BX136" s="105">
        <f t="shared" ca="1" si="250"/>
        <v>0</v>
      </c>
      <c r="BY136" s="105">
        <f t="shared" ca="1" si="250"/>
        <v>0</v>
      </c>
      <c r="BZ136" s="105">
        <f t="shared" ca="1" si="250"/>
        <v>0</v>
      </c>
      <c r="CA136" s="105">
        <f t="shared" ca="1" si="250"/>
        <v>0</v>
      </c>
      <c r="CB136" s="105">
        <f t="shared" ca="1" si="250"/>
        <v>0</v>
      </c>
      <c r="CC136" s="105">
        <f t="shared" ca="1" si="250"/>
        <v>0</v>
      </c>
      <c r="CD136" s="105">
        <f t="shared" ca="1" si="250"/>
        <v>0</v>
      </c>
      <c r="CE136" s="105">
        <f t="shared" ca="1" si="250"/>
        <v>0</v>
      </c>
      <c r="CF136" s="105">
        <f t="shared" ca="1" si="250"/>
        <v>0</v>
      </c>
      <c r="CG136" s="105">
        <f t="shared" ca="1" si="250"/>
        <v>0</v>
      </c>
      <c r="CH136" s="105">
        <f t="shared" ca="1" si="250"/>
        <v>0</v>
      </c>
      <c r="CI136" s="105">
        <f t="shared" ca="1" si="250"/>
        <v>0</v>
      </c>
      <c r="CK136" s="84">
        <v>40756</v>
      </c>
      <c r="CL136" s="111">
        <f t="shared" si="207"/>
        <v>0</v>
      </c>
      <c r="CM136" s="111">
        <f t="shared" ca="1" si="208"/>
        <v>0</v>
      </c>
      <c r="CN136" s="111">
        <f t="shared" ca="1" si="209"/>
        <v>0</v>
      </c>
      <c r="CO136" s="111">
        <f t="shared" ca="1" si="210"/>
        <v>0</v>
      </c>
      <c r="CP136" s="111">
        <f t="shared" ca="1" si="211"/>
        <v>0</v>
      </c>
      <c r="CQ136" s="111">
        <f t="shared" ca="1" si="212"/>
        <v>0</v>
      </c>
      <c r="CR136" s="111">
        <f t="shared" ca="1" si="213"/>
        <v>837930</v>
      </c>
      <c r="CS136" s="111">
        <f t="shared" ca="1" si="214"/>
        <v>0</v>
      </c>
      <c r="CT136" s="111">
        <f t="shared" ca="1" si="215"/>
        <v>0</v>
      </c>
      <c r="CU136" s="111">
        <f t="shared" ca="1" si="216"/>
        <v>0</v>
      </c>
      <c r="CV136" s="111">
        <f t="shared" ca="1" si="217"/>
        <v>0</v>
      </c>
      <c r="CW136" s="111">
        <f t="shared" ca="1" si="218"/>
        <v>0</v>
      </c>
      <c r="CX136" s="111">
        <f t="shared" ca="1" si="219"/>
        <v>0</v>
      </c>
      <c r="CY136" s="111">
        <f t="shared" ca="1" si="220"/>
        <v>0</v>
      </c>
      <c r="CZ136" s="111">
        <f t="shared" ca="1" si="221"/>
        <v>0</v>
      </c>
      <c r="DA136" s="111">
        <f t="shared" ca="1" si="222"/>
        <v>0</v>
      </c>
      <c r="DB136" s="111">
        <f t="shared" ca="1" si="223"/>
        <v>0</v>
      </c>
      <c r="DC136" s="111">
        <f t="shared" ca="1" si="224"/>
        <v>0</v>
      </c>
      <c r="DD136" s="111">
        <f t="shared" ca="1" si="225"/>
        <v>0</v>
      </c>
      <c r="DE136" s="111">
        <f t="shared" ca="1" si="226"/>
        <v>0</v>
      </c>
      <c r="DF136" s="111">
        <f t="shared" ca="1" si="227"/>
        <v>0</v>
      </c>
      <c r="DG136" s="111">
        <f t="shared" ca="1" si="228"/>
        <v>0</v>
      </c>
      <c r="DH136" s="111">
        <f t="shared" ca="1" si="229"/>
        <v>0</v>
      </c>
      <c r="DI136" s="111">
        <f t="shared" ca="1" si="230"/>
        <v>0</v>
      </c>
      <c r="DJ136" s="111">
        <f t="shared" ca="1" si="231"/>
        <v>0</v>
      </c>
      <c r="DK136" s="111">
        <f t="shared" ca="1" si="232"/>
        <v>0</v>
      </c>
      <c r="DL136" s="111">
        <f t="shared" ca="1" si="233"/>
        <v>0</v>
      </c>
      <c r="DM136" s="111">
        <f t="shared" ca="1" si="234"/>
        <v>0</v>
      </c>
      <c r="DN136" s="111">
        <f t="shared" ca="1" si="235"/>
        <v>0</v>
      </c>
      <c r="DO136" s="111">
        <f t="shared" ca="1" si="236"/>
        <v>0</v>
      </c>
      <c r="DP136" s="111">
        <f t="shared" ca="1" si="237"/>
        <v>0</v>
      </c>
      <c r="DQ136" s="111">
        <f t="shared" ca="1" si="238"/>
        <v>0</v>
      </c>
      <c r="DR136" s="111">
        <f t="shared" ca="1" si="239"/>
        <v>0</v>
      </c>
      <c r="DS136" s="102">
        <f t="shared" ca="1" si="240"/>
        <v>0</v>
      </c>
      <c r="DT136" s="113">
        <f t="shared" ca="1" si="248"/>
        <v>45.05</v>
      </c>
      <c r="DU136" s="114">
        <f t="shared" ca="1" si="249"/>
        <v>45.05</v>
      </c>
    </row>
    <row r="137" spans="1:125">
      <c r="A137" s="21"/>
      <c r="C137" s="47"/>
      <c r="F137" s="45"/>
      <c r="G137" s="21"/>
      <c r="I137" s="20">
        <v>21</v>
      </c>
      <c r="J137" s="20">
        <v>4</v>
      </c>
      <c r="K137" s="20">
        <v>4</v>
      </c>
      <c r="L137" s="20">
        <v>1</v>
      </c>
      <c r="M137" s="20">
        <v>30</v>
      </c>
      <c r="O137" s="84">
        <v>40787</v>
      </c>
      <c r="P137" s="85">
        <f t="shared" si="241"/>
        <v>0</v>
      </c>
      <c r="Q137" s="85">
        <f t="shared" ca="1" si="242"/>
        <v>0</v>
      </c>
      <c r="R137" s="85">
        <f t="shared" ca="1" si="242"/>
        <v>0</v>
      </c>
      <c r="S137" s="85">
        <f t="shared" ca="1" si="242"/>
        <v>0</v>
      </c>
      <c r="T137" s="85">
        <f t="shared" ca="1" si="242"/>
        <v>0</v>
      </c>
      <c r="U137" s="85">
        <f t="shared" ca="1" si="242"/>
        <v>0</v>
      </c>
      <c r="V137" s="85">
        <f t="shared" ca="1" si="242"/>
        <v>18000</v>
      </c>
      <c r="W137" s="86">
        <f t="shared" ca="1" si="203"/>
        <v>0</v>
      </c>
      <c r="X137" s="86">
        <f t="shared" ca="1" si="244"/>
        <v>0</v>
      </c>
      <c r="Y137" s="86">
        <f t="shared" ca="1" si="244"/>
        <v>0</v>
      </c>
      <c r="Z137" s="86">
        <f t="shared" ca="1" si="244"/>
        <v>0</v>
      </c>
      <c r="AA137" s="86">
        <f t="shared" ca="1" si="244"/>
        <v>0</v>
      </c>
      <c r="AB137" s="86">
        <f t="shared" ca="1" si="244"/>
        <v>0</v>
      </c>
      <c r="AC137" s="86">
        <f t="shared" ca="1" si="244"/>
        <v>0</v>
      </c>
      <c r="AD137" s="86">
        <f t="shared" ca="1" si="244"/>
        <v>0</v>
      </c>
      <c r="AE137" s="86">
        <f t="shared" ca="1" si="244"/>
        <v>0</v>
      </c>
      <c r="AF137" s="86">
        <f t="shared" ca="1" si="244"/>
        <v>0</v>
      </c>
      <c r="AG137" s="86">
        <f t="shared" ca="1" si="244"/>
        <v>0</v>
      </c>
      <c r="AH137" s="86">
        <f t="shared" ca="1" si="244"/>
        <v>0</v>
      </c>
      <c r="AI137" s="86">
        <f t="shared" ca="1" si="244"/>
        <v>0</v>
      </c>
      <c r="AJ137" s="86">
        <f t="shared" ca="1" si="244"/>
        <v>0</v>
      </c>
      <c r="AK137" s="86">
        <f t="shared" ca="1" si="244"/>
        <v>0</v>
      </c>
      <c r="AL137" s="86">
        <f t="shared" ca="1" si="244"/>
        <v>0</v>
      </c>
      <c r="AM137" s="86">
        <f t="shared" ca="1" si="244"/>
        <v>0</v>
      </c>
      <c r="AN137" s="86">
        <f t="shared" ca="1" si="244"/>
        <v>0</v>
      </c>
      <c r="AO137" s="86">
        <f t="shared" ca="1" si="244"/>
        <v>0</v>
      </c>
      <c r="AP137" s="86">
        <f t="shared" ca="1" si="244"/>
        <v>0</v>
      </c>
      <c r="AQ137" s="86">
        <f t="shared" ca="1" si="244"/>
        <v>0</v>
      </c>
      <c r="AR137" s="86">
        <f t="shared" ca="1" si="244"/>
        <v>0</v>
      </c>
      <c r="AS137" s="86">
        <f t="shared" ca="1" si="244"/>
        <v>0</v>
      </c>
      <c r="AT137" s="86">
        <f t="shared" ca="1" si="245"/>
        <v>0</v>
      </c>
      <c r="AU137" s="86">
        <f t="shared" ca="1" si="245"/>
        <v>0</v>
      </c>
      <c r="AV137" s="86">
        <f t="shared" ca="1" si="245"/>
        <v>0</v>
      </c>
      <c r="AW137" s="87">
        <f t="shared" ca="1" si="245"/>
        <v>0</v>
      </c>
      <c r="AX137" s="101">
        <f t="shared" ca="1" si="204"/>
        <v>18000</v>
      </c>
      <c r="AY137" s="102">
        <f t="shared" ca="1" si="205"/>
        <v>18000</v>
      </c>
      <c r="BA137" s="84">
        <v>40787</v>
      </c>
      <c r="BB137" s="105">
        <f t="shared" si="246"/>
        <v>0</v>
      </c>
      <c r="BC137" s="105">
        <f t="shared" ca="1" si="206"/>
        <v>0</v>
      </c>
      <c r="BD137" s="105">
        <f t="shared" ca="1" si="250"/>
        <v>0</v>
      </c>
      <c r="BE137" s="105">
        <f t="shared" ca="1" si="250"/>
        <v>0</v>
      </c>
      <c r="BF137" s="105">
        <f t="shared" ca="1" si="250"/>
        <v>0</v>
      </c>
      <c r="BG137" s="105">
        <f t="shared" ca="1" si="250"/>
        <v>0</v>
      </c>
      <c r="BH137" s="105">
        <f t="shared" ca="1" si="250"/>
        <v>45.05</v>
      </c>
      <c r="BI137" s="105">
        <f t="shared" ca="1" si="250"/>
        <v>0</v>
      </c>
      <c r="BJ137" s="105">
        <f t="shared" ca="1" si="250"/>
        <v>0</v>
      </c>
      <c r="BK137" s="105">
        <f t="shared" ca="1" si="250"/>
        <v>0</v>
      </c>
      <c r="BL137" s="105">
        <f t="shared" ca="1" si="250"/>
        <v>0</v>
      </c>
      <c r="BM137" s="105">
        <f t="shared" ca="1" si="250"/>
        <v>0</v>
      </c>
      <c r="BN137" s="105">
        <f t="shared" ca="1" si="250"/>
        <v>0</v>
      </c>
      <c r="BO137" s="105">
        <f t="shared" ca="1" si="250"/>
        <v>0</v>
      </c>
      <c r="BP137" s="105">
        <f t="shared" ca="1" si="250"/>
        <v>0</v>
      </c>
      <c r="BQ137" s="105">
        <f t="shared" ca="1" si="250"/>
        <v>0</v>
      </c>
      <c r="BR137" s="105">
        <f t="shared" ca="1" si="250"/>
        <v>0</v>
      </c>
      <c r="BS137" s="105">
        <f t="shared" ca="1" si="250"/>
        <v>0</v>
      </c>
      <c r="BT137" s="105">
        <f t="shared" ca="1" si="250"/>
        <v>0</v>
      </c>
      <c r="BU137" s="105">
        <f t="shared" ca="1" si="250"/>
        <v>0</v>
      </c>
      <c r="BV137" s="105">
        <f t="shared" ca="1" si="250"/>
        <v>0</v>
      </c>
      <c r="BW137" s="105">
        <f t="shared" ca="1" si="250"/>
        <v>0</v>
      </c>
      <c r="BX137" s="105">
        <f t="shared" ca="1" si="250"/>
        <v>0</v>
      </c>
      <c r="BY137" s="105">
        <f t="shared" ca="1" si="250"/>
        <v>0</v>
      </c>
      <c r="BZ137" s="105">
        <f t="shared" ca="1" si="250"/>
        <v>0</v>
      </c>
      <c r="CA137" s="105">
        <f t="shared" ca="1" si="250"/>
        <v>0</v>
      </c>
      <c r="CB137" s="105">
        <f t="shared" ca="1" si="250"/>
        <v>0</v>
      </c>
      <c r="CC137" s="105">
        <f t="shared" ca="1" si="250"/>
        <v>0</v>
      </c>
      <c r="CD137" s="105">
        <f t="shared" ca="1" si="250"/>
        <v>0</v>
      </c>
      <c r="CE137" s="105">
        <f t="shared" ca="1" si="250"/>
        <v>0</v>
      </c>
      <c r="CF137" s="105">
        <f t="shared" ca="1" si="250"/>
        <v>0</v>
      </c>
      <c r="CG137" s="105">
        <f t="shared" ca="1" si="250"/>
        <v>0</v>
      </c>
      <c r="CH137" s="105">
        <f t="shared" ca="1" si="250"/>
        <v>0</v>
      </c>
      <c r="CI137" s="105">
        <f t="shared" ca="1" si="250"/>
        <v>0</v>
      </c>
      <c r="CK137" s="84">
        <v>40787</v>
      </c>
      <c r="CL137" s="111">
        <f t="shared" si="207"/>
        <v>0</v>
      </c>
      <c r="CM137" s="111">
        <f t="shared" ca="1" si="208"/>
        <v>0</v>
      </c>
      <c r="CN137" s="111">
        <f t="shared" ca="1" si="209"/>
        <v>0</v>
      </c>
      <c r="CO137" s="111">
        <f t="shared" ca="1" si="210"/>
        <v>0</v>
      </c>
      <c r="CP137" s="111">
        <f t="shared" ca="1" si="211"/>
        <v>0</v>
      </c>
      <c r="CQ137" s="111">
        <f t="shared" ca="1" si="212"/>
        <v>0</v>
      </c>
      <c r="CR137" s="111">
        <f t="shared" ca="1" si="213"/>
        <v>810900</v>
      </c>
      <c r="CS137" s="111">
        <f t="shared" ca="1" si="214"/>
        <v>0</v>
      </c>
      <c r="CT137" s="111">
        <f t="shared" ca="1" si="215"/>
        <v>0</v>
      </c>
      <c r="CU137" s="111">
        <f t="shared" ca="1" si="216"/>
        <v>0</v>
      </c>
      <c r="CV137" s="111">
        <f t="shared" ca="1" si="217"/>
        <v>0</v>
      </c>
      <c r="CW137" s="111">
        <f t="shared" ca="1" si="218"/>
        <v>0</v>
      </c>
      <c r="CX137" s="111">
        <f t="shared" ca="1" si="219"/>
        <v>0</v>
      </c>
      <c r="CY137" s="111">
        <f t="shared" ca="1" si="220"/>
        <v>0</v>
      </c>
      <c r="CZ137" s="111">
        <f t="shared" ca="1" si="221"/>
        <v>0</v>
      </c>
      <c r="DA137" s="111">
        <f t="shared" ca="1" si="222"/>
        <v>0</v>
      </c>
      <c r="DB137" s="111">
        <f t="shared" ca="1" si="223"/>
        <v>0</v>
      </c>
      <c r="DC137" s="111">
        <f t="shared" ca="1" si="224"/>
        <v>0</v>
      </c>
      <c r="DD137" s="111">
        <f t="shared" ca="1" si="225"/>
        <v>0</v>
      </c>
      <c r="DE137" s="111">
        <f t="shared" ca="1" si="226"/>
        <v>0</v>
      </c>
      <c r="DF137" s="111">
        <f t="shared" ca="1" si="227"/>
        <v>0</v>
      </c>
      <c r="DG137" s="111">
        <f t="shared" ca="1" si="228"/>
        <v>0</v>
      </c>
      <c r="DH137" s="111">
        <f t="shared" ca="1" si="229"/>
        <v>0</v>
      </c>
      <c r="DI137" s="111">
        <f t="shared" ca="1" si="230"/>
        <v>0</v>
      </c>
      <c r="DJ137" s="111">
        <f t="shared" ca="1" si="231"/>
        <v>0</v>
      </c>
      <c r="DK137" s="111">
        <f t="shared" ca="1" si="232"/>
        <v>0</v>
      </c>
      <c r="DL137" s="111">
        <f t="shared" ca="1" si="233"/>
        <v>0</v>
      </c>
      <c r="DM137" s="111">
        <f t="shared" ca="1" si="234"/>
        <v>0</v>
      </c>
      <c r="DN137" s="111">
        <f t="shared" ca="1" si="235"/>
        <v>0</v>
      </c>
      <c r="DO137" s="111">
        <f t="shared" ca="1" si="236"/>
        <v>0</v>
      </c>
      <c r="DP137" s="111">
        <f t="shared" ca="1" si="237"/>
        <v>0</v>
      </c>
      <c r="DQ137" s="111">
        <f t="shared" ca="1" si="238"/>
        <v>0</v>
      </c>
      <c r="DR137" s="111">
        <f t="shared" ca="1" si="239"/>
        <v>0</v>
      </c>
      <c r="DS137" s="102">
        <f t="shared" ca="1" si="240"/>
        <v>0</v>
      </c>
      <c r="DT137" s="113">
        <f t="shared" ca="1" si="248"/>
        <v>45.05</v>
      </c>
      <c r="DU137" s="114">
        <f t="shared" ca="1" si="249"/>
        <v>45.05</v>
      </c>
    </row>
    <row r="138" spans="1:125">
      <c r="A138" s="21"/>
      <c r="C138" s="47"/>
      <c r="F138" s="45"/>
      <c r="G138" s="21"/>
      <c r="I138" s="20">
        <v>21</v>
      </c>
      <c r="J138" s="20">
        <v>5</v>
      </c>
      <c r="K138" s="20">
        <v>5</v>
      </c>
      <c r="L138" s="20">
        <v>0</v>
      </c>
      <c r="M138" s="20">
        <v>31</v>
      </c>
      <c r="O138" s="84">
        <v>40817</v>
      </c>
      <c r="P138" s="85">
        <f t="shared" si="241"/>
        <v>0</v>
      </c>
      <c r="Q138" s="85">
        <f t="shared" ca="1" si="242"/>
        <v>0</v>
      </c>
      <c r="R138" s="85">
        <f t="shared" ca="1" si="242"/>
        <v>0</v>
      </c>
      <c r="S138" s="85">
        <f t="shared" ca="1" si="242"/>
        <v>0</v>
      </c>
      <c r="T138" s="85">
        <f t="shared" ca="1" si="242"/>
        <v>0</v>
      </c>
      <c r="U138" s="85">
        <f t="shared" ca="1" si="242"/>
        <v>0</v>
      </c>
      <c r="V138" s="85">
        <f t="shared" ca="1" si="242"/>
        <v>18600</v>
      </c>
      <c r="W138" s="86">
        <f t="shared" ca="1" si="203"/>
        <v>0</v>
      </c>
      <c r="X138" s="86">
        <f t="shared" ca="1" si="244"/>
        <v>0</v>
      </c>
      <c r="Y138" s="86">
        <f t="shared" ca="1" si="244"/>
        <v>0</v>
      </c>
      <c r="Z138" s="86">
        <f t="shared" ca="1" si="244"/>
        <v>0</v>
      </c>
      <c r="AA138" s="86">
        <f t="shared" ca="1" si="244"/>
        <v>0</v>
      </c>
      <c r="AB138" s="86">
        <f t="shared" ca="1" si="244"/>
        <v>0</v>
      </c>
      <c r="AC138" s="86">
        <f t="shared" ca="1" si="244"/>
        <v>0</v>
      </c>
      <c r="AD138" s="86">
        <f t="shared" ca="1" si="244"/>
        <v>0</v>
      </c>
      <c r="AE138" s="86">
        <f t="shared" ca="1" si="244"/>
        <v>0</v>
      </c>
      <c r="AF138" s="86">
        <f t="shared" ca="1" si="244"/>
        <v>0</v>
      </c>
      <c r="AG138" s="86">
        <f t="shared" ca="1" si="244"/>
        <v>0</v>
      </c>
      <c r="AH138" s="86">
        <f t="shared" ca="1" si="244"/>
        <v>0</v>
      </c>
      <c r="AI138" s="86">
        <f t="shared" ca="1" si="244"/>
        <v>0</v>
      </c>
      <c r="AJ138" s="86">
        <f t="shared" ca="1" si="244"/>
        <v>0</v>
      </c>
      <c r="AK138" s="86">
        <f t="shared" ca="1" si="244"/>
        <v>0</v>
      </c>
      <c r="AL138" s="86">
        <f t="shared" ca="1" si="244"/>
        <v>0</v>
      </c>
      <c r="AM138" s="86">
        <f t="shared" ca="1" si="244"/>
        <v>0</v>
      </c>
      <c r="AN138" s="86">
        <f t="shared" ca="1" si="244"/>
        <v>0</v>
      </c>
      <c r="AO138" s="86">
        <f t="shared" ca="1" si="244"/>
        <v>0</v>
      </c>
      <c r="AP138" s="86">
        <f t="shared" ca="1" si="244"/>
        <v>0</v>
      </c>
      <c r="AQ138" s="86">
        <f t="shared" ca="1" si="244"/>
        <v>0</v>
      </c>
      <c r="AR138" s="86">
        <f t="shared" ca="1" si="244"/>
        <v>0</v>
      </c>
      <c r="AS138" s="86">
        <f t="shared" ca="1" si="244"/>
        <v>0</v>
      </c>
      <c r="AT138" s="86">
        <f t="shared" ca="1" si="245"/>
        <v>0</v>
      </c>
      <c r="AU138" s="86">
        <f t="shared" ca="1" si="245"/>
        <v>0</v>
      </c>
      <c r="AV138" s="86">
        <f t="shared" ca="1" si="245"/>
        <v>0</v>
      </c>
      <c r="AW138" s="87">
        <f t="shared" ca="1" si="245"/>
        <v>0</v>
      </c>
      <c r="AX138" s="101">
        <f t="shared" ca="1" si="204"/>
        <v>18600</v>
      </c>
      <c r="AY138" s="102">
        <f t="shared" ca="1" si="205"/>
        <v>18600</v>
      </c>
      <c r="BA138" s="84">
        <v>40817</v>
      </c>
      <c r="BB138" s="105">
        <f t="shared" si="246"/>
        <v>0</v>
      </c>
      <c r="BC138" s="105">
        <f t="shared" ca="1" si="206"/>
        <v>0</v>
      </c>
      <c r="BD138" s="105">
        <f t="shared" ca="1" si="250"/>
        <v>0</v>
      </c>
      <c r="BE138" s="105">
        <f t="shared" ca="1" si="250"/>
        <v>0</v>
      </c>
      <c r="BF138" s="105">
        <f t="shared" ca="1" si="250"/>
        <v>0</v>
      </c>
      <c r="BG138" s="105">
        <f t="shared" ca="1" si="250"/>
        <v>0</v>
      </c>
      <c r="BH138" s="105">
        <f t="shared" ca="1" si="250"/>
        <v>45.05</v>
      </c>
      <c r="BI138" s="105">
        <f t="shared" ca="1" si="250"/>
        <v>0</v>
      </c>
      <c r="BJ138" s="105">
        <f t="shared" ca="1" si="250"/>
        <v>0</v>
      </c>
      <c r="BK138" s="105">
        <f t="shared" ca="1" si="250"/>
        <v>0</v>
      </c>
      <c r="BL138" s="105">
        <f t="shared" ca="1" si="250"/>
        <v>0</v>
      </c>
      <c r="BM138" s="105">
        <f t="shared" ca="1" si="250"/>
        <v>0</v>
      </c>
      <c r="BN138" s="105">
        <f t="shared" ca="1" si="250"/>
        <v>0</v>
      </c>
      <c r="BO138" s="105">
        <f t="shared" ca="1" si="250"/>
        <v>0</v>
      </c>
      <c r="BP138" s="105">
        <f t="shared" ca="1" si="250"/>
        <v>0</v>
      </c>
      <c r="BQ138" s="105">
        <f t="shared" ca="1" si="250"/>
        <v>0</v>
      </c>
      <c r="BR138" s="105">
        <f t="shared" ca="1" si="250"/>
        <v>0</v>
      </c>
      <c r="BS138" s="105">
        <f t="shared" ca="1" si="250"/>
        <v>0</v>
      </c>
      <c r="BT138" s="105">
        <f t="shared" ca="1" si="250"/>
        <v>0</v>
      </c>
      <c r="BU138" s="105">
        <f t="shared" ca="1" si="250"/>
        <v>0</v>
      </c>
      <c r="BV138" s="105">
        <f t="shared" ca="1" si="250"/>
        <v>0</v>
      </c>
      <c r="BW138" s="105">
        <f t="shared" ca="1" si="250"/>
        <v>0</v>
      </c>
      <c r="BX138" s="105">
        <f t="shared" ca="1" si="250"/>
        <v>0</v>
      </c>
      <c r="BY138" s="105">
        <f t="shared" ca="1" si="250"/>
        <v>0</v>
      </c>
      <c r="BZ138" s="105">
        <f t="shared" ca="1" si="250"/>
        <v>0</v>
      </c>
      <c r="CA138" s="105">
        <f t="shared" ca="1" si="250"/>
        <v>0</v>
      </c>
      <c r="CB138" s="105">
        <f t="shared" ca="1" si="250"/>
        <v>0</v>
      </c>
      <c r="CC138" s="105">
        <f t="shared" ca="1" si="250"/>
        <v>0</v>
      </c>
      <c r="CD138" s="105">
        <f t="shared" ca="1" si="250"/>
        <v>0</v>
      </c>
      <c r="CE138" s="105">
        <f t="shared" ca="1" si="250"/>
        <v>0</v>
      </c>
      <c r="CF138" s="105">
        <f t="shared" ca="1" si="250"/>
        <v>0</v>
      </c>
      <c r="CG138" s="105">
        <f t="shared" ca="1" si="250"/>
        <v>0</v>
      </c>
      <c r="CH138" s="105">
        <f t="shared" ca="1" si="250"/>
        <v>0</v>
      </c>
      <c r="CI138" s="105">
        <f t="shared" ca="1" si="250"/>
        <v>0</v>
      </c>
      <c r="CK138" s="84">
        <v>40817</v>
      </c>
      <c r="CL138" s="111">
        <f t="shared" si="207"/>
        <v>0</v>
      </c>
      <c r="CM138" s="111">
        <f t="shared" ca="1" si="208"/>
        <v>0</v>
      </c>
      <c r="CN138" s="111">
        <f t="shared" ca="1" si="209"/>
        <v>0</v>
      </c>
      <c r="CO138" s="111">
        <f t="shared" ca="1" si="210"/>
        <v>0</v>
      </c>
      <c r="CP138" s="111">
        <f t="shared" ca="1" si="211"/>
        <v>0</v>
      </c>
      <c r="CQ138" s="111">
        <f t="shared" ca="1" si="212"/>
        <v>0</v>
      </c>
      <c r="CR138" s="111">
        <f t="shared" ca="1" si="213"/>
        <v>837930</v>
      </c>
      <c r="CS138" s="111">
        <f t="shared" ca="1" si="214"/>
        <v>0</v>
      </c>
      <c r="CT138" s="111">
        <f t="shared" ca="1" si="215"/>
        <v>0</v>
      </c>
      <c r="CU138" s="111">
        <f t="shared" ca="1" si="216"/>
        <v>0</v>
      </c>
      <c r="CV138" s="111">
        <f t="shared" ca="1" si="217"/>
        <v>0</v>
      </c>
      <c r="CW138" s="111">
        <f t="shared" ca="1" si="218"/>
        <v>0</v>
      </c>
      <c r="CX138" s="111">
        <f t="shared" ca="1" si="219"/>
        <v>0</v>
      </c>
      <c r="CY138" s="111">
        <f t="shared" ca="1" si="220"/>
        <v>0</v>
      </c>
      <c r="CZ138" s="111">
        <f t="shared" ca="1" si="221"/>
        <v>0</v>
      </c>
      <c r="DA138" s="111">
        <f t="shared" ca="1" si="222"/>
        <v>0</v>
      </c>
      <c r="DB138" s="111">
        <f t="shared" ca="1" si="223"/>
        <v>0</v>
      </c>
      <c r="DC138" s="111">
        <f t="shared" ca="1" si="224"/>
        <v>0</v>
      </c>
      <c r="DD138" s="111">
        <f t="shared" ca="1" si="225"/>
        <v>0</v>
      </c>
      <c r="DE138" s="111">
        <f t="shared" ca="1" si="226"/>
        <v>0</v>
      </c>
      <c r="DF138" s="111">
        <f t="shared" ca="1" si="227"/>
        <v>0</v>
      </c>
      <c r="DG138" s="111">
        <f t="shared" ca="1" si="228"/>
        <v>0</v>
      </c>
      <c r="DH138" s="111">
        <f t="shared" ca="1" si="229"/>
        <v>0</v>
      </c>
      <c r="DI138" s="111">
        <f t="shared" ca="1" si="230"/>
        <v>0</v>
      </c>
      <c r="DJ138" s="111">
        <f t="shared" ca="1" si="231"/>
        <v>0</v>
      </c>
      <c r="DK138" s="111">
        <f t="shared" ca="1" si="232"/>
        <v>0</v>
      </c>
      <c r="DL138" s="111">
        <f t="shared" ca="1" si="233"/>
        <v>0</v>
      </c>
      <c r="DM138" s="111">
        <f t="shared" ca="1" si="234"/>
        <v>0</v>
      </c>
      <c r="DN138" s="111">
        <f t="shared" ca="1" si="235"/>
        <v>0</v>
      </c>
      <c r="DO138" s="111">
        <f t="shared" ca="1" si="236"/>
        <v>0</v>
      </c>
      <c r="DP138" s="111">
        <f t="shared" ca="1" si="237"/>
        <v>0</v>
      </c>
      <c r="DQ138" s="111">
        <f t="shared" ca="1" si="238"/>
        <v>0</v>
      </c>
      <c r="DR138" s="111">
        <f t="shared" ca="1" si="239"/>
        <v>0</v>
      </c>
      <c r="DS138" s="102">
        <f t="shared" ca="1" si="240"/>
        <v>0</v>
      </c>
      <c r="DT138" s="113">
        <f t="shared" ca="1" si="248"/>
        <v>45.05</v>
      </c>
      <c r="DU138" s="114">
        <f t="shared" ca="1" si="249"/>
        <v>45.05</v>
      </c>
    </row>
    <row r="139" spans="1:125">
      <c r="A139" s="21"/>
      <c r="C139" s="47"/>
      <c r="F139" s="45"/>
      <c r="G139" s="21"/>
      <c r="I139" s="20">
        <v>21</v>
      </c>
      <c r="J139" s="20">
        <v>4</v>
      </c>
      <c r="K139" s="20">
        <v>4</v>
      </c>
      <c r="L139" s="20">
        <v>1</v>
      </c>
      <c r="M139" s="20">
        <v>30</v>
      </c>
      <c r="O139" s="84">
        <v>40848</v>
      </c>
      <c r="P139" s="85">
        <f t="shared" si="241"/>
        <v>0</v>
      </c>
      <c r="Q139" s="85">
        <f t="shared" ca="1" si="242"/>
        <v>0</v>
      </c>
      <c r="R139" s="85">
        <f t="shared" ca="1" si="242"/>
        <v>0</v>
      </c>
      <c r="S139" s="85">
        <f t="shared" ca="1" si="242"/>
        <v>0</v>
      </c>
      <c r="T139" s="85">
        <f t="shared" ca="1" si="242"/>
        <v>0</v>
      </c>
      <c r="U139" s="85">
        <f t="shared" ca="1" si="242"/>
        <v>0</v>
      </c>
      <c r="V139" s="85">
        <f t="shared" ca="1" si="242"/>
        <v>18000</v>
      </c>
      <c r="W139" s="86">
        <f t="shared" ca="1" si="203"/>
        <v>0</v>
      </c>
      <c r="X139" s="86">
        <f t="shared" ca="1" si="244"/>
        <v>0</v>
      </c>
      <c r="Y139" s="86">
        <f t="shared" ca="1" si="244"/>
        <v>0</v>
      </c>
      <c r="Z139" s="86">
        <f t="shared" ca="1" si="244"/>
        <v>0</v>
      </c>
      <c r="AA139" s="86">
        <f t="shared" ca="1" si="244"/>
        <v>0</v>
      </c>
      <c r="AB139" s="86">
        <f t="shared" ca="1" si="244"/>
        <v>0</v>
      </c>
      <c r="AC139" s="86">
        <f t="shared" ca="1" si="244"/>
        <v>0</v>
      </c>
      <c r="AD139" s="86">
        <f t="shared" ca="1" si="244"/>
        <v>0</v>
      </c>
      <c r="AE139" s="86">
        <f t="shared" ca="1" si="244"/>
        <v>0</v>
      </c>
      <c r="AF139" s="86">
        <f t="shared" ca="1" si="244"/>
        <v>0</v>
      </c>
      <c r="AG139" s="86">
        <f t="shared" ca="1" si="244"/>
        <v>0</v>
      </c>
      <c r="AH139" s="86">
        <f t="shared" ca="1" si="244"/>
        <v>0</v>
      </c>
      <c r="AI139" s="86">
        <f t="shared" ca="1" si="244"/>
        <v>0</v>
      </c>
      <c r="AJ139" s="86">
        <f t="shared" ca="1" si="244"/>
        <v>0</v>
      </c>
      <c r="AK139" s="86">
        <f t="shared" ca="1" si="244"/>
        <v>0</v>
      </c>
      <c r="AL139" s="86">
        <f t="shared" ca="1" si="244"/>
        <v>0</v>
      </c>
      <c r="AM139" s="86">
        <f t="shared" ca="1" si="244"/>
        <v>0</v>
      </c>
      <c r="AN139" s="86">
        <f t="shared" ca="1" si="244"/>
        <v>0</v>
      </c>
      <c r="AO139" s="86">
        <f t="shared" ca="1" si="244"/>
        <v>0</v>
      </c>
      <c r="AP139" s="86">
        <f t="shared" ca="1" si="244"/>
        <v>0</v>
      </c>
      <c r="AQ139" s="86">
        <f t="shared" ca="1" si="244"/>
        <v>0</v>
      </c>
      <c r="AR139" s="86">
        <f t="shared" ca="1" si="244"/>
        <v>0</v>
      </c>
      <c r="AS139" s="86">
        <f t="shared" ca="1" si="244"/>
        <v>0</v>
      </c>
      <c r="AT139" s="86">
        <f t="shared" ca="1" si="245"/>
        <v>0</v>
      </c>
      <c r="AU139" s="86">
        <f t="shared" ca="1" si="245"/>
        <v>0</v>
      </c>
      <c r="AV139" s="86">
        <f t="shared" ca="1" si="245"/>
        <v>0</v>
      </c>
      <c r="AW139" s="87">
        <f t="shared" ca="1" si="245"/>
        <v>0</v>
      </c>
      <c r="AX139" s="101">
        <f t="shared" ca="1" si="204"/>
        <v>18000</v>
      </c>
      <c r="AY139" s="102">
        <f t="shared" ca="1" si="205"/>
        <v>18000</v>
      </c>
      <c r="BA139" s="84">
        <v>40848</v>
      </c>
      <c r="BB139" s="105">
        <f t="shared" si="246"/>
        <v>0</v>
      </c>
      <c r="BC139" s="105">
        <f t="shared" ca="1" si="206"/>
        <v>0</v>
      </c>
      <c r="BD139" s="105">
        <f t="shared" ca="1" si="250"/>
        <v>0</v>
      </c>
      <c r="BE139" s="105">
        <f t="shared" ca="1" si="250"/>
        <v>0</v>
      </c>
      <c r="BF139" s="105">
        <f t="shared" ca="1" si="250"/>
        <v>0</v>
      </c>
      <c r="BG139" s="105">
        <f t="shared" ca="1" si="250"/>
        <v>0</v>
      </c>
      <c r="BH139" s="105">
        <f t="shared" ca="1" si="250"/>
        <v>45.05</v>
      </c>
      <c r="BI139" s="105">
        <f t="shared" ca="1" si="250"/>
        <v>0</v>
      </c>
      <c r="BJ139" s="105">
        <f t="shared" ca="1" si="250"/>
        <v>0</v>
      </c>
      <c r="BK139" s="105">
        <f t="shared" ca="1" si="250"/>
        <v>0</v>
      </c>
      <c r="BL139" s="105">
        <f t="shared" ca="1" si="250"/>
        <v>0</v>
      </c>
      <c r="BM139" s="105">
        <f t="shared" ca="1" si="250"/>
        <v>0</v>
      </c>
      <c r="BN139" s="105">
        <f t="shared" ca="1" si="250"/>
        <v>0</v>
      </c>
      <c r="BO139" s="105">
        <f t="shared" ca="1" si="250"/>
        <v>0</v>
      </c>
      <c r="BP139" s="105">
        <f t="shared" ca="1" si="250"/>
        <v>0</v>
      </c>
      <c r="BQ139" s="105">
        <f t="shared" ca="1" si="250"/>
        <v>0</v>
      </c>
      <c r="BR139" s="105">
        <f t="shared" ca="1" si="250"/>
        <v>0</v>
      </c>
      <c r="BS139" s="105">
        <f t="shared" ca="1" si="250"/>
        <v>0</v>
      </c>
      <c r="BT139" s="105">
        <f t="shared" ca="1" si="250"/>
        <v>0</v>
      </c>
      <c r="BU139" s="105">
        <f t="shared" ca="1" si="250"/>
        <v>0</v>
      </c>
      <c r="BV139" s="105">
        <f t="shared" ca="1" si="250"/>
        <v>0</v>
      </c>
      <c r="BW139" s="105">
        <f t="shared" ca="1" si="250"/>
        <v>0</v>
      </c>
      <c r="BX139" s="105">
        <f t="shared" ca="1" si="250"/>
        <v>0</v>
      </c>
      <c r="BY139" s="105">
        <f t="shared" ca="1" si="250"/>
        <v>0</v>
      </c>
      <c r="BZ139" s="105">
        <f t="shared" ca="1" si="250"/>
        <v>0</v>
      </c>
      <c r="CA139" s="105">
        <f t="shared" ca="1" si="250"/>
        <v>0</v>
      </c>
      <c r="CB139" s="105">
        <f t="shared" ca="1" si="250"/>
        <v>0</v>
      </c>
      <c r="CC139" s="105">
        <f t="shared" ca="1" si="250"/>
        <v>0</v>
      </c>
      <c r="CD139" s="105">
        <f t="shared" ca="1" si="250"/>
        <v>0</v>
      </c>
      <c r="CE139" s="105">
        <f t="shared" ca="1" si="250"/>
        <v>0</v>
      </c>
      <c r="CF139" s="105">
        <f t="shared" ca="1" si="250"/>
        <v>0</v>
      </c>
      <c r="CG139" s="105">
        <f t="shared" ca="1" si="250"/>
        <v>0</v>
      </c>
      <c r="CH139" s="105">
        <f t="shared" ca="1" si="250"/>
        <v>0</v>
      </c>
      <c r="CI139" s="105">
        <f t="shared" ca="1" si="250"/>
        <v>0</v>
      </c>
      <c r="CK139" s="84">
        <v>40848</v>
      </c>
      <c r="CL139" s="111">
        <f t="shared" si="207"/>
        <v>0</v>
      </c>
      <c r="CM139" s="111">
        <f t="shared" ca="1" si="208"/>
        <v>0</v>
      </c>
      <c r="CN139" s="111">
        <f t="shared" ca="1" si="209"/>
        <v>0</v>
      </c>
      <c r="CO139" s="111">
        <f t="shared" ca="1" si="210"/>
        <v>0</v>
      </c>
      <c r="CP139" s="111">
        <f t="shared" ca="1" si="211"/>
        <v>0</v>
      </c>
      <c r="CQ139" s="111">
        <f t="shared" ca="1" si="212"/>
        <v>0</v>
      </c>
      <c r="CR139" s="111">
        <f t="shared" ca="1" si="213"/>
        <v>810900</v>
      </c>
      <c r="CS139" s="111">
        <f t="shared" ca="1" si="214"/>
        <v>0</v>
      </c>
      <c r="CT139" s="111">
        <f t="shared" ca="1" si="215"/>
        <v>0</v>
      </c>
      <c r="CU139" s="111">
        <f t="shared" ca="1" si="216"/>
        <v>0</v>
      </c>
      <c r="CV139" s="111">
        <f t="shared" ca="1" si="217"/>
        <v>0</v>
      </c>
      <c r="CW139" s="111">
        <f t="shared" ca="1" si="218"/>
        <v>0</v>
      </c>
      <c r="CX139" s="111">
        <f t="shared" ca="1" si="219"/>
        <v>0</v>
      </c>
      <c r="CY139" s="111">
        <f t="shared" ca="1" si="220"/>
        <v>0</v>
      </c>
      <c r="CZ139" s="111">
        <f t="shared" ca="1" si="221"/>
        <v>0</v>
      </c>
      <c r="DA139" s="111">
        <f t="shared" ca="1" si="222"/>
        <v>0</v>
      </c>
      <c r="DB139" s="111">
        <f t="shared" ca="1" si="223"/>
        <v>0</v>
      </c>
      <c r="DC139" s="111">
        <f t="shared" ca="1" si="224"/>
        <v>0</v>
      </c>
      <c r="DD139" s="111">
        <f t="shared" ca="1" si="225"/>
        <v>0</v>
      </c>
      <c r="DE139" s="111">
        <f t="shared" ca="1" si="226"/>
        <v>0</v>
      </c>
      <c r="DF139" s="111">
        <f t="shared" ca="1" si="227"/>
        <v>0</v>
      </c>
      <c r="DG139" s="111">
        <f t="shared" ca="1" si="228"/>
        <v>0</v>
      </c>
      <c r="DH139" s="111">
        <f t="shared" ca="1" si="229"/>
        <v>0</v>
      </c>
      <c r="DI139" s="111">
        <f t="shared" ca="1" si="230"/>
        <v>0</v>
      </c>
      <c r="DJ139" s="111">
        <f t="shared" ca="1" si="231"/>
        <v>0</v>
      </c>
      <c r="DK139" s="111">
        <f t="shared" ca="1" si="232"/>
        <v>0</v>
      </c>
      <c r="DL139" s="111">
        <f t="shared" ca="1" si="233"/>
        <v>0</v>
      </c>
      <c r="DM139" s="111">
        <f t="shared" ca="1" si="234"/>
        <v>0</v>
      </c>
      <c r="DN139" s="111">
        <f t="shared" ca="1" si="235"/>
        <v>0</v>
      </c>
      <c r="DO139" s="111">
        <f t="shared" ca="1" si="236"/>
        <v>0</v>
      </c>
      <c r="DP139" s="111">
        <f t="shared" ca="1" si="237"/>
        <v>0</v>
      </c>
      <c r="DQ139" s="111">
        <f t="shared" ca="1" si="238"/>
        <v>0</v>
      </c>
      <c r="DR139" s="111">
        <f t="shared" ca="1" si="239"/>
        <v>0</v>
      </c>
      <c r="DS139" s="102">
        <f t="shared" ca="1" si="240"/>
        <v>0</v>
      </c>
      <c r="DT139" s="113">
        <f t="shared" ca="1" si="248"/>
        <v>45.05</v>
      </c>
      <c r="DU139" s="114">
        <f t="shared" ca="1" si="249"/>
        <v>45.05</v>
      </c>
    </row>
    <row r="140" spans="1:125">
      <c r="A140" s="21"/>
      <c r="C140" s="47"/>
      <c r="F140" s="45"/>
      <c r="G140" s="21"/>
      <c r="I140" s="20">
        <v>21</v>
      </c>
      <c r="J140" s="20">
        <v>5</v>
      </c>
      <c r="K140" s="20">
        <v>4</v>
      </c>
      <c r="L140" s="20">
        <v>1</v>
      </c>
      <c r="M140" s="20">
        <v>31</v>
      </c>
      <c r="O140" s="84">
        <v>40878</v>
      </c>
      <c r="P140" s="85">
        <f t="shared" si="241"/>
        <v>0</v>
      </c>
      <c r="Q140" s="85">
        <f t="shared" ca="1" si="242"/>
        <v>0</v>
      </c>
      <c r="R140" s="85">
        <f t="shared" ca="1" si="242"/>
        <v>0</v>
      </c>
      <c r="S140" s="85">
        <f t="shared" ca="1" si="242"/>
        <v>0</v>
      </c>
      <c r="T140" s="85">
        <f t="shared" ca="1" si="242"/>
        <v>0</v>
      </c>
      <c r="U140" s="85">
        <f t="shared" ca="1" si="242"/>
        <v>0</v>
      </c>
      <c r="V140" s="85">
        <f t="shared" ca="1" si="242"/>
        <v>18600</v>
      </c>
      <c r="W140" s="86">
        <f t="shared" ca="1" si="203"/>
        <v>0</v>
      </c>
      <c r="X140" s="86">
        <f t="shared" ca="1" si="244"/>
        <v>0</v>
      </c>
      <c r="Y140" s="86">
        <f t="shared" ca="1" si="244"/>
        <v>0</v>
      </c>
      <c r="Z140" s="86">
        <f t="shared" ca="1" si="244"/>
        <v>0</v>
      </c>
      <c r="AA140" s="86">
        <f t="shared" ca="1" si="244"/>
        <v>0</v>
      </c>
      <c r="AB140" s="86">
        <f t="shared" ca="1" si="244"/>
        <v>0</v>
      </c>
      <c r="AC140" s="86">
        <f t="shared" ca="1" si="244"/>
        <v>0</v>
      </c>
      <c r="AD140" s="86">
        <f t="shared" ca="1" si="244"/>
        <v>0</v>
      </c>
      <c r="AE140" s="86">
        <f t="shared" ca="1" si="244"/>
        <v>0</v>
      </c>
      <c r="AF140" s="86">
        <f t="shared" ca="1" si="244"/>
        <v>0</v>
      </c>
      <c r="AG140" s="86">
        <f t="shared" ca="1" si="244"/>
        <v>0</v>
      </c>
      <c r="AH140" s="86">
        <f t="shared" ca="1" si="244"/>
        <v>0</v>
      </c>
      <c r="AI140" s="86">
        <f t="shared" ca="1" si="244"/>
        <v>0</v>
      </c>
      <c r="AJ140" s="86">
        <f t="shared" ca="1" si="244"/>
        <v>0</v>
      </c>
      <c r="AK140" s="86">
        <f t="shared" ca="1" si="244"/>
        <v>0</v>
      </c>
      <c r="AL140" s="86">
        <f t="shared" ca="1" si="244"/>
        <v>0</v>
      </c>
      <c r="AM140" s="86">
        <f t="shared" ca="1" si="244"/>
        <v>0</v>
      </c>
      <c r="AN140" s="86">
        <f t="shared" ca="1" si="244"/>
        <v>0</v>
      </c>
      <c r="AO140" s="86">
        <f t="shared" ca="1" si="244"/>
        <v>0</v>
      </c>
      <c r="AP140" s="86">
        <f t="shared" ca="1" si="244"/>
        <v>0</v>
      </c>
      <c r="AQ140" s="86">
        <f t="shared" ca="1" si="244"/>
        <v>0</v>
      </c>
      <c r="AR140" s="86">
        <f t="shared" ca="1" si="244"/>
        <v>0</v>
      </c>
      <c r="AS140" s="86">
        <f t="shared" ca="1" si="244"/>
        <v>0</v>
      </c>
      <c r="AT140" s="86">
        <f t="shared" ca="1" si="245"/>
        <v>0</v>
      </c>
      <c r="AU140" s="86">
        <f t="shared" ca="1" si="245"/>
        <v>0</v>
      </c>
      <c r="AV140" s="86">
        <f t="shared" ca="1" si="245"/>
        <v>0</v>
      </c>
      <c r="AW140" s="87">
        <f t="shared" ca="1" si="245"/>
        <v>0</v>
      </c>
      <c r="AX140" s="101">
        <f t="shared" ca="1" si="204"/>
        <v>18600</v>
      </c>
      <c r="AY140" s="102">
        <f t="shared" ca="1" si="205"/>
        <v>18600</v>
      </c>
      <c r="BA140" s="84">
        <v>40878</v>
      </c>
      <c r="BB140" s="105">
        <f t="shared" si="246"/>
        <v>0</v>
      </c>
      <c r="BC140" s="105">
        <f t="shared" ca="1" si="206"/>
        <v>0</v>
      </c>
      <c r="BD140" s="105">
        <f t="shared" ca="1" si="250"/>
        <v>0</v>
      </c>
      <c r="BE140" s="105">
        <f t="shared" ca="1" si="250"/>
        <v>0</v>
      </c>
      <c r="BF140" s="105">
        <f t="shared" ca="1" si="250"/>
        <v>0</v>
      </c>
      <c r="BG140" s="105">
        <f t="shared" ca="1" si="250"/>
        <v>0</v>
      </c>
      <c r="BH140" s="105">
        <f t="shared" ca="1" si="250"/>
        <v>45.05</v>
      </c>
      <c r="BI140" s="105">
        <f t="shared" ca="1" si="250"/>
        <v>0</v>
      </c>
      <c r="BJ140" s="105">
        <f t="shared" ca="1" si="250"/>
        <v>0</v>
      </c>
      <c r="BK140" s="105">
        <f t="shared" ca="1" si="250"/>
        <v>0</v>
      </c>
      <c r="BL140" s="105">
        <f t="shared" ca="1" si="250"/>
        <v>0</v>
      </c>
      <c r="BM140" s="105">
        <f t="shared" ca="1" si="250"/>
        <v>0</v>
      </c>
      <c r="BN140" s="105">
        <f t="shared" ca="1" si="250"/>
        <v>0</v>
      </c>
      <c r="BO140" s="105">
        <f t="shared" ca="1" si="250"/>
        <v>0</v>
      </c>
      <c r="BP140" s="105">
        <f t="shared" ca="1" si="250"/>
        <v>0</v>
      </c>
      <c r="BQ140" s="105">
        <f t="shared" ca="1" si="250"/>
        <v>0</v>
      </c>
      <c r="BR140" s="105">
        <f t="shared" ca="1" si="250"/>
        <v>0</v>
      </c>
      <c r="BS140" s="105">
        <f t="shared" ca="1" si="250"/>
        <v>0</v>
      </c>
      <c r="BT140" s="105">
        <f t="shared" ca="1" si="250"/>
        <v>0</v>
      </c>
      <c r="BU140" s="105">
        <f t="shared" ca="1" si="250"/>
        <v>0</v>
      </c>
      <c r="BV140" s="105">
        <f t="shared" ca="1" si="250"/>
        <v>0</v>
      </c>
      <c r="BW140" s="105">
        <f t="shared" ca="1" si="250"/>
        <v>0</v>
      </c>
      <c r="BX140" s="105">
        <f t="shared" ca="1" si="250"/>
        <v>0</v>
      </c>
      <c r="BY140" s="105">
        <f t="shared" ca="1" si="250"/>
        <v>0</v>
      </c>
      <c r="BZ140" s="105">
        <f t="shared" ca="1" si="250"/>
        <v>0</v>
      </c>
      <c r="CA140" s="105">
        <f t="shared" ca="1" si="250"/>
        <v>0</v>
      </c>
      <c r="CB140" s="105">
        <f t="shared" ca="1" si="250"/>
        <v>0</v>
      </c>
      <c r="CC140" s="105">
        <f t="shared" ca="1" si="250"/>
        <v>0</v>
      </c>
      <c r="CD140" s="105">
        <f t="shared" ca="1" si="250"/>
        <v>0</v>
      </c>
      <c r="CE140" s="105">
        <f t="shared" ca="1" si="250"/>
        <v>0</v>
      </c>
      <c r="CF140" s="105">
        <f t="shared" ca="1" si="250"/>
        <v>0</v>
      </c>
      <c r="CG140" s="105">
        <f t="shared" ca="1" si="250"/>
        <v>0</v>
      </c>
      <c r="CH140" s="105">
        <f t="shared" ca="1" si="250"/>
        <v>0</v>
      </c>
      <c r="CI140" s="105">
        <f t="shared" ca="1" si="250"/>
        <v>0</v>
      </c>
      <c r="CK140" s="84">
        <v>40878</v>
      </c>
      <c r="CL140" s="111">
        <f t="shared" si="207"/>
        <v>0</v>
      </c>
      <c r="CM140" s="111">
        <f t="shared" ca="1" si="208"/>
        <v>0</v>
      </c>
      <c r="CN140" s="111">
        <f t="shared" ca="1" si="209"/>
        <v>0</v>
      </c>
      <c r="CO140" s="111">
        <f t="shared" ca="1" si="210"/>
        <v>0</v>
      </c>
      <c r="CP140" s="111">
        <f t="shared" ca="1" si="211"/>
        <v>0</v>
      </c>
      <c r="CQ140" s="111">
        <f t="shared" ca="1" si="212"/>
        <v>0</v>
      </c>
      <c r="CR140" s="111">
        <f t="shared" ca="1" si="213"/>
        <v>837930</v>
      </c>
      <c r="CS140" s="111">
        <f t="shared" ca="1" si="214"/>
        <v>0</v>
      </c>
      <c r="CT140" s="111">
        <f t="shared" ca="1" si="215"/>
        <v>0</v>
      </c>
      <c r="CU140" s="111">
        <f t="shared" ca="1" si="216"/>
        <v>0</v>
      </c>
      <c r="CV140" s="111">
        <f t="shared" ca="1" si="217"/>
        <v>0</v>
      </c>
      <c r="CW140" s="111">
        <f t="shared" ca="1" si="218"/>
        <v>0</v>
      </c>
      <c r="CX140" s="111">
        <f t="shared" ca="1" si="219"/>
        <v>0</v>
      </c>
      <c r="CY140" s="111">
        <f t="shared" ca="1" si="220"/>
        <v>0</v>
      </c>
      <c r="CZ140" s="111">
        <f t="shared" ca="1" si="221"/>
        <v>0</v>
      </c>
      <c r="DA140" s="111">
        <f t="shared" ca="1" si="222"/>
        <v>0</v>
      </c>
      <c r="DB140" s="111">
        <f t="shared" ca="1" si="223"/>
        <v>0</v>
      </c>
      <c r="DC140" s="111">
        <f t="shared" ca="1" si="224"/>
        <v>0</v>
      </c>
      <c r="DD140" s="111">
        <f t="shared" ca="1" si="225"/>
        <v>0</v>
      </c>
      <c r="DE140" s="111">
        <f t="shared" ca="1" si="226"/>
        <v>0</v>
      </c>
      <c r="DF140" s="111">
        <f t="shared" ca="1" si="227"/>
        <v>0</v>
      </c>
      <c r="DG140" s="111">
        <f t="shared" ca="1" si="228"/>
        <v>0</v>
      </c>
      <c r="DH140" s="111">
        <f t="shared" ca="1" si="229"/>
        <v>0</v>
      </c>
      <c r="DI140" s="111">
        <f t="shared" ca="1" si="230"/>
        <v>0</v>
      </c>
      <c r="DJ140" s="111">
        <f t="shared" ca="1" si="231"/>
        <v>0</v>
      </c>
      <c r="DK140" s="111">
        <f t="shared" ca="1" si="232"/>
        <v>0</v>
      </c>
      <c r="DL140" s="111">
        <f t="shared" ca="1" si="233"/>
        <v>0</v>
      </c>
      <c r="DM140" s="111">
        <f t="shared" ca="1" si="234"/>
        <v>0</v>
      </c>
      <c r="DN140" s="111">
        <f t="shared" ca="1" si="235"/>
        <v>0</v>
      </c>
      <c r="DO140" s="111">
        <f t="shared" ca="1" si="236"/>
        <v>0</v>
      </c>
      <c r="DP140" s="111">
        <f t="shared" ca="1" si="237"/>
        <v>0</v>
      </c>
      <c r="DQ140" s="111">
        <f t="shared" ca="1" si="238"/>
        <v>0</v>
      </c>
      <c r="DR140" s="111">
        <f t="shared" ca="1" si="239"/>
        <v>0</v>
      </c>
      <c r="DS140" s="102">
        <f t="shared" ca="1" si="240"/>
        <v>0</v>
      </c>
      <c r="DT140" s="113">
        <f t="shared" ca="1" si="248"/>
        <v>45.05</v>
      </c>
      <c r="DU140" s="114">
        <f t="shared" ca="1" si="249"/>
        <v>45.05</v>
      </c>
    </row>
    <row r="141" spans="1:125">
      <c r="A141" s="42"/>
      <c r="I141" s="20">
        <v>21</v>
      </c>
      <c r="J141" s="20">
        <v>4</v>
      </c>
      <c r="K141" s="20">
        <v>5</v>
      </c>
      <c r="L141" s="20">
        <v>1</v>
      </c>
      <c r="M141" s="20">
        <v>31</v>
      </c>
      <c r="O141" s="84">
        <v>40909</v>
      </c>
      <c r="P141" s="85">
        <f t="shared" si="241"/>
        <v>0</v>
      </c>
      <c r="Q141" s="85">
        <f t="shared" ca="1" si="242"/>
        <v>0</v>
      </c>
      <c r="R141" s="85">
        <f t="shared" ca="1" si="242"/>
        <v>0</v>
      </c>
      <c r="S141" s="85">
        <f t="shared" ca="1" si="242"/>
        <v>0</v>
      </c>
      <c r="T141" s="85">
        <f t="shared" ca="1" si="242"/>
        <v>0</v>
      </c>
      <c r="U141" s="85">
        <f t="shared" ca="1" si="242"/>
        <v>0</v>
      </c>
      <c r="V141" s="85">
        <f t="shared" ca="1" si="242"/>
        <v>18600</v>
      </c>
      <c r="W141" s="86">
        <f t="shared" ca="1" si="203"/>
        <v>0</v>
      </c>
      <c r="X141" s="86">
        <f t="shared" ca="1" si="244"/>
        <v>0</v>
      </c>
      <c r="Y141" s="86">
        <f t="shared" ca="1" si="244"/>
        <v>0</v>
      </c>
      <c r="Z141" s="86">
        <f t="shared" ca="1" si="244"/>
        <v>0</v>
      </c>
      <c r="AA141" s="86">
        <f t="shared" ca="1" si="244"/>
        <v>0</v>
      </c>
      <c r="AB141" s="86">
        <f t="shared" ca="1" si="244"/>
        <v>0</v>
      </c>
      <c r="AC141" s="86">
        <f t="shared" ca="1" si="244"/>
        <v>0</v>
      </c>
      <c r="AD141" s="86">
        <f t="shared" ca="1" si="244"/>
        <v>0</v>
      </c>
      <c r="AE141" s="86">
        <f t="shared" ca="1" si="244"/>
        <v>0</v>
      </c>
      <c r="AF141" s="86">
        <f t="shared" ca="1" si="244"/>
        <v>0</v>
      </c>
      <c r="AG141" s="86">
        <f t="shared" ca="1" si="244"/>
        <v>0</v>
      </c>
      <c r="AH141" s="86">
        <f t="shared" ca="1" si="244"/>
        <v>0</v>
      </c>
      <c r="AI141" s="86">
        <f t="shared" ca="1" si="244"/>
        <v>0</v>
      </c>
      <c r="AJ141" s="86">
        <f t="shared" ca="1" si="244"/>
        <v>0</v>
      </c>
      <c r="AK141" s="86">
        <f t="shared" ca="1" si="244"/>
        <v>0</v>
      </c>
      <c r="AL141" s="86">
        <f t="shared" ca="1" si="244"/>
        <v>0</v>
      </c>
      <c r="AM141" s="86">
        <f t="shared" ca="1" si="244"/>
        <v>0</v>
      </c>
      <c r="AN141" s="86">
        <f t="shared" ca="1" si="244"/>
        <v>0</v>
      </c>
      <c r="AO141" s="86">
        <f t="shared" ca="1" si="244"/>
        <v>0</v>
      </c>
      <c r="AP141" s="86">
        <f t="shared" ca="1" si="244"/>
        <v>0</v>
      </c>
      <c r="AQ141" s="86">
        <f t="shared" ca="1" si="244"/>
        <v>0</v>
      </c>
      <c r="AR141" s="86">
        <f t="shared" ca="1" si="244"/>
        <v>0</v>
      </c>
      <c r="AS141" s="86">
        <f t="shared" ca="1" si="244"/>
        <v>0</v>
      </c>
      <c r="AT141" s="86">
        <f t="shared" ca="1" si="245"/>
        <v>0</v>
      </c>
      <c r="AU141" s="86">
        <f t="shared" ca="1" si="245"/>
        <v>0</v>
      </c>
      <c r="AV141" s="86">
        <f t="shared" ca="1" si="245"/>
        <v>0</v>
      </c>
      <c r="AW141" s="87">
        <f t="shared" ca="1" si="245"/>
        <v>0</v>
      </c>
      <c r="AX141" s="101">
        <f t="shared" ca="1" si="204"/>
        <v>18600</v>
      </c>
      <c r="AY141" s="102">
        <f t="shared" ca="1" si="205"/>
        <v>18600</v>
      </c>
      <c r="BA141" s="84">
        <v>40909</v>
      </c>
      <c r="BB141" s="105">
        <f t="shared" si="246"/>
        <v>0</v>
      </c>
      <c r="BC141" s="105">
        <f t="shared" ca="1" si="206"/>
        <v>0</v>
      </c>
      <c r="BD141" s="105">
        <f t="shared" ca="1" si="250"/>
        <v>0</v>
      </c>
      <c r="BE141" s="105">
        <f t="shared" ca="1" si="250"/>
        <v>0</v>
      </c>
      <c r="BF141" s="105">
        <f t="shared" ca="1" si="250"/>
        <v>0</v>
      </c>
      <c r="BG141" s="105">
        <f t="shared" ca="1" si="250"/>
        <v>0</v>
      </c>
      <c r="BH141" s="105">
        <f t="shared" ca="1" si="250"/>
        <v>45.05</v>
      </c>
      <c r="BI141" s="105">
        <f t="shared" ca="1" si="250"/>
        <v>0</v>
      </c>
      <c r="BJ141" s="105">
        <f t="shared" ca="1" si="250"/>
        <v>0</v>
      </c>
      <c r="BK141" s="105">
        <f t="shared" ca="1" si="250"/>
        <v>0</v>
      </c>
      <c r="BL141" s="105">
        <f t="shared" ca="1" si="250"/>
        <v>0</v>
      </c>
      <c r="BM141" s="105">
        <f t="shared" ca="1" si="250"/>
        <v>0</v>
      </c>
      <c r="BN141" s="105">
        <f t="shared" ca="1" si="250"/>
        <v>0</v>
      </c>
      <c r="BO141" s="105">
        <f t="shared" ca="1" si="250"/>
        <v>0</v>
      </c>
      <c r="BP141" s="105">
        <f t="shared" ca="1" si="250"/>
        <v>0</v>
      </c>
      <c r="BQ141" s="105">
        <f t="shared" ca="1" si="250"/>
        <v>0</v>
      </c>
      <c r="BR141" s="105">
        <f t="shared" ca="1" si="250"/>
        <v>0</v>
      </c>
      <c r="BS141" s="105">
        <f t="shared" ca="1" si="250"/>
        <v>0</v>
      </c>
      <c r="BT141" s="105">
        <f t="shared" ca="1" si="250"/>
        <v>0</v>
      </c>
      <c r="BU141" s="105">
        <f t="shared" ca="1" si="250"/>
        <v>0</v>
      </c>
      <c r="BV141" s="105">
        <f t="shared" ca="1" si="250"/>
        <v>0</v>
      </c>
      <c r="BW141" s="105">
        <f t="shared" ca="1" si="250"/>
        <v>0</v>
      </c>
      <c r="BX141" s="105">
        <f t="shared" ca="1" si="250"/>
        <v>0</v>
      </c>
      <c r="BY141" s="105">
        <f t="shared" ca="1" si="250"/>
        <v>0</v>
      </c>
      <c r="BZ141" s="105">
        <f t="shared" ca="1" si="250"/>
        <v>0</v>
      </c>
      <c r="CA141" s="105">
        <f t="shared" ca="1" si="250"/>
        <v>0</v>
      </c>
      <c r="CB141" s="105">
        <f t="shared" ca="1" si="250"/>
        <v>0</v>
      </c>
      <c r="CC141" s="105">
        <f t="shared" ca="1" si="250"/>
        <v>0</v>
      </c>
      <c r="CD141" s="105">
        <f t="shared" ca="1" si="250"/>
        <v>0</v>
      </c>
      <c r="CE141" s="105">
        <f t="shared" ca="1" si="250"/>
        <v>0</v>
      </c>
      <c r="CF141" s="105">
        <f t="shared" ca="1" si="250"/>
        <v>0</v>
      </c>
      <c r="CG141" s="105">
        <f t="shared" ca="1" si="250"/>
        <v>0</v>
      </c>
      <c r="CH141" s="105">
        <f t="shared" ca="1" si="250"/>
        <v>0</v>
      </c>
      <c r="CI141" s="105">
        <f t="shared" ca="1" si="250"/>
        <v>0</v>
      </c>
      <c r="CK141" s="84">
        <v>40909</v>
      </c>
      <c r="CL141" s="111">
        <f t="shared" si="207"/>
        <v>0</v>
      </c>
      <c r="CM141" s="111">
        <f t="shared" ca="1" si="208"/>
        <v>0</v>
      </c>
      <c r="CN141" s="111">
        <f t="shared" ca="1" si="209"/>
        <v>0</v>
      </c>
      <c r="CO141" s="111">
        <f t="shared" ca="1" si="210"/>
        <v>0</v>
      </c>
      <c r="CP141" s="111">
        <f t="shared" ca="1" si="211"/>
        <v>0</v>
      </c>
      <c r="CQ141" s="111">
        <f t="shared" ca="1" si="212"/>
        <v>0</v>
      </c>
      <c r="CR141" s="111">
        <f t="shared" ca="1" si="213"/>
        <v>837930</v>
      </c>
      <c r="CS141" s="111">
        <f t="shared" ca="1" si="214"/>
        <v>0</v>
      </c>
      <c r="CT141" s="111">
        <f t="shared" ca="1" si="215"/>
        <v>0</v>
      </c>
      <c r="CU141" s="111">
        <f t="shared" ca="1" si="216"/>
        <v>0</v>
      </c>
      <c r="CV141" s="111">
        <f t="shared" ca="1" si="217"/>
        <v>0</v>
      </c>
      <c r="CW141" s="111">
        <f t="shared" ca="1" si="218"/>
        <v>0</v>
      </c>
      <c r="CX141" s="111">
        <f t="shared" ca="1" si="219"/>
        <v>0</v>
      </c>
      <c r="CY141" s="111">
        <f t="shared" ca="1" si="220"/>
        <v>0</v>
      </c>
      <c r="CZ141" s="111">
        <f t="shared" ca="1" si="221"/>
        <v>0</v>
      </c>
      <c r="DA141" s="111">
        <f t="shared" ca="1" si="222"/>
        <v>0</v>
      </c>
      <c r="DB141" s="111">
        <f t="shared" ca="1" si="223"/>
        <v>0</v>
      </c>
      <c r="DC141" s="111">
        <f t="shared" ca="1" si="224"/>
        <v>0</v>
      </c>
      <c r="DD141" s="111">
        <f t="shared" ca="1" si="225"/>
        <v>0</v>
      </c>
      <c r="DE141" s="111">
        <f t="shared" ca="1" si="226"/>
        <v>0</v>
      </c>
      <c r="DF141" s="111">
        <f t="shared" ca="1" si="227"/>
        <v>0</v>
      </c>
      <c r="DG141" s="111">
        <f t="shared" ca="1" si="228"/>
        <v>0</v>
      </c>
      <c r="DH141" s="111">
        <f t="shared" ca="1" si="229"/>
        <v>0</v>
      </c>
      <c r="DI141" s="111">
        <f t="shared" ca="1" si="230"/>
        <v>0</v>
      </c>
      <c r="DJ141" s="111">
        <f t="shared" ca="1" si="231"/>
        <v>0</v>
      </c>
      <c r="DK141" s="111">
        <f t="shared" ca="1" si="232"/>
        <v>0</v>
      </c>
      <c r="DL141" s="111">
        <f t="shared" ca="1" si="233"/>
        <v>0</v>
      </c>
      <c r="DM141" s="111">
        <f t="shared" ca="1" si="234"/>
        <v>0</v>
      </c>
      <c r="DN141" s="111">
        <f t="shared" ca="1" si="235"/>
        <v>0</v>
      </c>
      <c r="DO141" s="111">
        <f t="shared" ca="1" si="236"/>
        <v>0</v>
      </c>
      <c r="DP141" s="111">
        <f t="shared" ca="1" si="237"/>
        <v>0</v>
      </c>
      <c r="DQ141" s="111">
        <f t="shared" ca="1" si="238"/>
        <v>0</v>
      </c>
      <c r="DR141" s="111">
        <f t="shared" ca="1" si="239"/>
        <v>0</v>
      </c>
      <c r="DS141" s="102">
        <f t="shared" ca="1" si="240"/>
        <v>0</v>
      </c>
      <c r="DT141" s="113">
        <f t="shared" ca="1" si="248"/>
        <v>45.05</v>
      </c>
      <c r="DU141" s="114">
        <f t="shared" ca="1" si="249"/>
        <v>45.05</v>
      </c>
    </row>
    <row r="142" spans="1:125">
      <c r="A142" s="42"/>
      <c r="I142" s="20">
        <v>21</v>
      </c>
      <c r="J142" s="20">
        <v>4</v>
      </c>
      <c r="K142" s="20">
        <v>4</v>
      </c>
      <c r="L142" s="20">
        <v>0</v>
      </c>
      <c r="M142" s="20">
        <v>29</v>
      </c>
      <c r="O142" s="84">
        <v>40940</v>
      </c>
      <c r="P142" s="85">
        <f t="shared" si="241"/>
        <v>0</v>
      </c>
      <c r="Q142" s="85">
        <f t="shared" ca="1" si="242"/>
        <v>0</v>
      </c>
      <c r="R142" s="85">
        <f t="shared" ca="1" si="242"/>
        <v>0</v>
      </c>
      <c r="S142" s="85">
        <f t="shared" ca="1" si="242"/>
        <v>0</v>
      </c>
      <c r="T142" s="85">
        <f t="shared" ca="1" si="242"/>
        <v>0</v>
      </c>
      <c r="U142" s="85">
        <f t="shared" ca="1" si="242"/>
        <v>0</v>
      </c>
      <c r="V142" s="85">
        <f t="shared" ca="1" si="242"/>
        <v>17400</v>
      </c>
      <c r="W142" s="86">
        <f t="shared" ca="1" si="203"/>
        <v>0</v>
      </c>
      <c r="X142" s="86">
        <f t="shared" ca="1" si="244"/>
        <v>0</v>
      </c>
      <c r="Y142" s="86">
        <f t="shared" ca="1" si="244"/>
        <v>0</v>
      </c>
      <c r="Z142" s="86">
        <f t="shared" ca="1" si="244"/>
        <v>0</v>
      </c>
      <c r="AA142" s="86">
        <f t="shared" ca="1" si="244"/>
        <v>0</v>
      </c>
      <c r="AB142" s="86">
        <f t="shared" ca="1" si="244"/>
        <v>0</v>
      </c>
      <c r="AC142" s="86">
        <f t="shared" ca="1" si="244"/>
        <v>0</v>
      </c>
      <c r="AD142" s="86">
        <f t="shared" ca="1" si="244"/>
        <v>0</v>
      </c>
      <c r="AE142" s="86">
        <f t="shared" ca="1" si="244"/>
        <v>0</v>
      </c>
      <c r="AF142" s="86">
        <f t="shared" ca="1" si="244"/>
        <v>0</v>
      </c>
      <c r="AG142" s="86">
        <f t="shared" ca="1" si="244"/>
        <v>0</v>
      </c>
      <c r="AH142" s="86">
        <f t="shared" ca="1" si="244"/>
        <v>0</v>
      </c>
      <c r="AI142" s="86">
        <f t="shared" ca="1" si="244"/>
        <v>0</v>
      </c>
      <c r="AJ142" s="86">
        <f t="shared" ca="1" si="244"/>
        <v>0</v>
      </c>
      <c r="AK142" s="86">
        <f t="shared" ca="1" si="244"/>
        <v>0</v>
      </c>
      <c r="AL142" s="86">
        <f t="shared" ca="1" si="244"/>
        <v>0</v>
      </c>
      <c r="AM142" s="86">
        <f t="shared" ca="1" si="244"/>
        <v>0</v>
      </c>
      <c r="AN142" s="86">
        <f t="shared" ca="1" si="244"/>
        <v>0</v>
      </c>
      <c r="AO142" s="86">
        <f t="shared" ca="1" si="244"/>
        <v>0</v>
      </c>
      <c r="AP142" s="86">
        <f t="shared" ca="1" si="244"/>
        <v>0</v>
      </c>
      <c r="AQ142" s="86">
        <f t="shared" ca="1" si="244"/>
        <v>0</v>
      </c>
      <c r="AR142" s="86">
        <f t="shared" ca="1" si="244"/>
        <v>0</v>
      </c>
      <c r="AS142" s="86">
        <f t="shared" ca="1" si="244"/>
        <v>0</v>
      </c>
      <c r="AT142" s="86">
        <f t="shared" ca="1" si="245"/>
        <v>0</v>
      </c>
      <c r="AU142" s="86">
        <f t="shared" ca="1" si="245"/>
        <v>0</v>
      </c>
      <c r="AV142" s="86">
        <f t="shared" ca="1" si="245"/>
        <v>0</v>
      </c>
      <c r="AW142" s="87">
        <f t="shared" ca="1" si="245"/>
        <v>0</v>
      </c>
      <c r="AX142" s="101">
        <f t="shared" ca="1" si="204"/>
        <v>17400</v>
      </c>
      <c r="AY142" s="102">
        <f t="shared" ca="1" si="205"/>
        <v>17400</v>
      </c>
      <c r="BA142" s="84">
        <v>40940</v>
      </c>
      <c r="BB142" s="105">
        <f t="shared" si="246"/>
        <v>0</v>
      </c>
      <c r="BC142" s="105">
        <f t="shared" ca="1" si="206"/>
        <v>0</v>
      </c>
      <c r="BD142" s="105">
        <f t="shared" ca="1" si="250"/>
        <v>0</v>
      </c>
      <c r="BE142" s="105">
        <f t="shared" ca="1" si="250"/>
        <v>0</v>
      </c>
      <c r="BF142" s="105">
        <f t="shared" ca="1" si="250"/>
        <v>0</v>
      </c>
      <c r="BG142" s="105">
        <f t="shared" ca="1" si="250"/>
        <v>0</v>
      </c>
      <c r="BH142" s="105">
        <f t="shared" ca="1" si="250"/>
        <v>45.05</v>
      </c>
      <c r="BI142" s="105">
        <f t="shared" ca="1" si="250"/>
        <v>0</v>
      </c>
      <c r="BJ142" s="105">
        <f t="shared" ca="1" si="250"/>
        <v>0</v>
      </c>
      <c r="BK142" s="105">
        <f t="shared" ca="1" si="250"/>
        <v>0</v>
      </c>
      <c r="BL142" s="105">
        <f t="shared" ca="1" si="250"/>
        <v>0</v>
      </c>
      <c r="BM142" s="105">
        <f t="shared" ca="1" si="250"/>
        <v>0</v>
      </c>
      <c r="BN142" s="105">
        <f t="shared" ca="1" si="250"/>
        <v>0</v>
      </c>
      <c r="BO142" s="105">
        <f t="shared" ca="1" si="250"/>
        <v>0</v>
      </c>
      <c r="BP142" s="105">
        <f t="shared" ca="1" si="250"/>
        <v>0</v>
      </c>
      <c r="BQ142" s="105">
        <f t="shared" ca="1" si="250"/>
        <v>0</v>
      </c>
      <c r="BR142" s="105">
        <f t="shared" ca="1" si="250"/>
        <v>0</v>
      </c>
      <c r="BS142" s="105">
        <f t="shared" ca="1" si="250"/>
        <v>0</v>
      </c>
      <c r="BT142" s="105">
        <f t="shared" ca="1" si="250"/>
        <v>0</v>
      </c>
      <c r="BU142" s="105">
        <f t="shared" ca="1" si="250"/>
        <v>0</v>
      </c>
      <c r="BV142" s="105">
        <f t="shared" ca="1" si="250"/>
        <v>0</v>
      </c>
      <c r="BW142" s="105">
        <f t="shared" ca="1" si="250"/>
        <v>0</v>
      </c>
      <c r="BX142" s="105">
        <f t="shared" ca="1" si="250"/>
        <v>0</v>
      </c>
      <c r="BY142" s="105">
        <f t="shared" ca="1" si="250"/>
        <v>0</v>
      </c>
      <c r="BZ142" s="105">
        <f t="shared" ca="1" si="250"/>
        <v>0</v>
      </c>
      <c r="CA142" s="105">
        <f t="shared" ca="1" si="250"/>
        <v>0</v>
      </c>
      <c r="CB142" s="105">
        <f t="shared" ca="1" si="250"/>
        <v>0</v>
      </c>
      <c r="CC142" s="105">
        <f t="shared" ca="1" si="250"/>
        <v>0</v>
      </c>
      <c r="CD142" s="105">
        <f t="shared" ca="1" si="250"/>
        <v>0</v>
      </c>
      <c r="CE142" s="105">
        <f t="shared" ca="1" si="250"/>
        <v>0</v>
      </c>
      <c r="CF142" s="105">
        <f t="shared" ca="1" si="250"/>
        <v>0</v>
      </c>
      <c r="CG142" s="105">
        <f t="shared" ca="1" si="250"/>
        <v>0</v>
      </c>
      <c r="CH142" s="105">
        <f t="shared" ca="1" si="250"/>
        <v>0</v>
      </c>
      <c r="CI142" s="105">
        <f t="shared" ca="1" si="250"/>
        <v>0</v>
      </c>
      <c r="CK142" s="84">
        <v>40940</v>
      </c>
      <c r="CL142" s="111">
        <f t="shared" si="207"/>
        <v>0</v>
      </c>
      <c r="CM142" s="111">
        <f t="shared" ca="1" si="208"/>
        <v>0</v>
      </c>
      <c r="CN142" s="111">
        <f t="shared" ca="1" si="209"/>
        <v>0</v>
      </c>
      <c r="CO142" s="111">
        <f t="shared" ca="1" si="210"/>
        <v>0</v>
      </c>
      <c r="CP142" s="111">
        <f t="shared" ca="1" si="211"/>
        <v>0</v>
      </c>
      <c r="CQ142" s="111">
        <f t="shared" ca="1" si="212"/>
        <v>0</v>
      </c>
      <c r="CR142" s="111">
        <f t="shared" ca="1" si="213"/>
        <v>783870</v>
      </c>
      <c r="CS142" s="111">
        <f t="shared" ca="1" si="214"/>
        <v>0</v>
      </c>
      <c r="CT142" s="111">
        <f t="shared" ca="1" si="215"/>
        <v>0</v>
      </c>
      <c r="CU142" s="111">
        <f t="shared" ca="1" si="216"/>
        <v>0</v>
      </c>
      <c r="CV142" s="111">
        <f t="shared" ca="1" si="217"/>
        <v>0</v>
      </c>
      <c r="CW142" s="111">
        <f t="shared" ca="1" si="218"/>
        <v>0</v>
      </c>
      <c r="CX142" s="111">
        <f t="shared" ca="1" si="219"/>
        <v>0</v>
      </c>
      <c r="CY142" s="111">
        <f t="shared" ca="1" si="220"/>
        <v>0</v>
      </c>
      <c r="CZ142" s="111">
        <f t="shared" ca="1" si="221"/>
        <v>0</v>
      </c>
      <c r="DA142" s="111">
        <f t="shared" ca="1" si="222"/>
        <v>0</v>
      </c>
      <c r="DB142" s="111">
        <f t="shared" ca="1" si="223"/>
        <v>0</v>
      </c>
      <c r="DC142" s="111">
        <f t="shared" ca="1" si="224"/>
        <v>0</v>
      </c>
      <c r="DD142" s="111">
        <f t="shared" ca="1" si="225"/>
        <v>0</v>
      </c>
      <c r="DE142" s="111">
        <f t="shared" ca="1" si="226"/>
        <v>0</v>
      </c>
      <c r="DF142" s="111">
        <f t="shared" ca="1" si="227"/>
        <v>0</v>
      </c>
      <c r="DG142" s="111">
        <f t="shared" ca="1" si="228"/>
        <v>0</v>
      </c>
      <c r="DH142" s="111">
        <f t="shared" ca="1" si="229"/>
        <v>0</v>
      </c>
      <c r="DI142" s="111">
        <f t="shared" ca="1" si="230"/>
        <v>0</v>
      </c>
      <c r="DJ142" s="111">
        <f t="shared" ca="1" si="231"/>
        <v>0</v>
      </c>
      <c r="DK142" s="111">
        <f t="shared" ca="1" si="232"/>
        <v>0</v>
      </c>
      <c r="DL142" s="111">
        <f t="shared" ca="1" si="233"/>
        <v>0</v>
      </c>
      <c r="DM142" s="111">
        <f t="shared" ca="1" si="234"/>
        <v>0</v>
      </c>
      <c r="DN142" s="111">
        <f t="shared" ca="1" si="235"/>
        <v>0</v>
      </c>
      <c r="DO142" s="111">
        <f t="shared" ca="1" si="236"/>
        <v>0</v>
      </c>
      <c r="DP142" s="111">
        <f t="shared" ca="1" si="237"/>
        <v>0</v>
      </c>
      <c r="DQ142" s="111">
        <f t="shared" ca="1" si="238"/>
        <v>0</v>
      </c>
      <c r="DR142" s="111">
        <f t="shared" ca="1" si="239"/>
        <v>0</v>
      </c>
      <c r="DS142" s="102">
        <f t="shared" ca="1" si="240"/>
        <v>0</v>
      </c>
      <c r="DT142" s="113">
        <f t="shared" ca="1" si="248"/>
        <v>45.05</v>
      </c>
      <c r="DU142" s="114">
        <f t="shared" ca="1" si="249"/>
        <v>45.05</v>
      </c>
    </row>
    <row r="143" spans="1:125">
      <c r="A143" s="42"/>
      <c r="I143" s="20">
        <v>22</v>
      </c>
      <c r="J143" s="20">
        <v>5</v>
      </c>
      <c r="K143" s="20">
        <v>4</v>
      </c>
      <c r="L143" s="20">
        <v>0</v>
      </c>
      <c r="M143" s="20">
        <v>31</v>
      </c>
      <c r="O143" s="84">
        <v>40969</v>
      </c>
      <c r="P143" s="85">
        <f t="shared" si="241"/>
        <v>0</v>
      </c>
      <c r="Q143" s="85">
        <f t="shared" ca="1" si="242"/>
        <v>0</v>
      </c>
      <c r="R143" s="85">
        <f t="shared" ca="1" si="242"/>
        <v>0</v>
      </c>
      <c r="S143" s="85">
        <f t="shared" ca="1" si="242"/>
        <v>0</v>
      </c>
      <c r="T143" s="85">
        <f t="shared" ca="1" si="242"/>
        <v>0</v>
      </c>
      <c r="U143" s="85">
        <f t="shared" ca="1" si="242"/>
        <v>0</v>
      </c>
      <c r="V143" s="85">
        <f t="shared" ca="1" si="242"/>
        <v>18600</v>
      </c>
      <c r="W143" s="86">
        <f t="shared" ca="1" si="203"/>
        <v>0</v>
      </c>
      <c r="X143" s="86">
        <f t="shared" ca="1" si="244"/>
        <v>0</v>
      </c>
      <c r="Y143" s="86">
        <f t="shared" ca="1" si="244"/>
        <v>0</v>
      </c>
      <c r="Z143" s="86">
        <f t="shared" ca="1" si="244"/>
        <v>0</v>
      </c>
      <c r="AA143" s="86">
        <f t="shared" ca="1" si="244"/>
        <v>0</v>
      </c>
      <c r="AB143" s="86">
        <f t="shared" ca="1" si="244"/>
        <v>0</v>
      </c>
      <c r="AC143" s="86">
        <f t="shared" ca="1" si="244"/>
        <v>0</v>
      </c>
      <c r="AD143" s="86">
        <f t="shared" ca="1" si="244"/>
        <v>0</v>
      </c>
      <c r="AE143" s="86">
        <f t="shared" ca="1" si="244"/>
        <v>0</v>
      </c>
      <c r="AF143" s="86">
        <f t="shared" ca="1" si="244"/>
        <v>0</v>
      </c>
      <c r="AG143" s="86">
        <f t="shared" ca="1" si="244"/>
        <v>0</v>
      </c>
      <c r="AH143" s="86">
        <f t="shared" ca="1" si="244"/>
        <v>0</v>
      </c>
      <c r="AI143" s="86">
        <f t="shared" ca="1" si="244"/>
        <v>0</v>
      </c>
      <c r="AJ143" s="86">
        <f t="shared" ca="1" si="244"/>
        <v>0</v>
      </c>
      <c r="AK143" s="86">
        <f t="shared" ca="1" si="244"/>
        <v>0</v>
      </c>
      <c r="AL143" s="86">
        <f t="shared" ca="1" si="244"/>
        <v>0</v>
      </c>
      <c r="AM143" s="86">
        <f t="shared" ca="1" si="244"/>
        <v>0</v>
      </c>
      <c r="AN143" s="86">
        <f t="shared" ca="1" si="244"/>
        <v>0</v>
      </c>
      <c r="AO143" s="86">
        <f t="shared" ca="1" si="244"/>
        <v>0</v>
      </c>
      <c r="AP143" s="86">
        <f t="shared" ca="1" si="244"/>
        <v>0</v>
      </c>
      <c r="AQ143" s="86">
        <f t="shared" ca="1" si="244"/>
        <v>0</v>
      </c>
      <c r="AR143" s="86">
        <f t="shared" ca="1" si="244"/>
        <v>0</v>
      </c>
      <c r="AS143" s="86">
        <f t="shared" ca="1" si="244"/>
        <v>0</v>
      </c>
      <c r="AT143" s="86">
        <f t="shared" ca="1" si="245"/>
        <v>0</v>
      </c>
      <c r="AU143" s="86">
        <f t="shared" ca="1" si="245"/>
        <v>0</v>
      </c>
      <c r="AV143" s="86">
        <f t="shared" ca="1" si="245"/>
        <v>0</v>
      </c>
      <c r="AW143" s="87">
        <f t="shared" ca="1" si="245"/>
        <v>0</v>
      </c>
      <c r="AX143" s="101">
        <f t="shared" ca="1" si="204"/>
        <v>18600</v>
      </c>
      <c r="AY143" s="102">
        <f t="shared" ca="1" si="205"/>
        <v>18600</v>
      </c>
      <c r="BA143" s="84">
        <v>40969</v>
      </c>
      <c r="BB143" s="105">
        <f t="shared" si="246"/>
        <v>0</v>
      </c>
      <c r="BC143" s="105">
        <f t="shared" ca="1" si="206"/>
        <v>0</v>
      </c>
      <c r="BD143" s="105">
        <f t="shared" ca="1" si="250"/>
        <v>0</v>
      </c>
      <c r="BE143" s="105">
        <f t="shared" ca="1" si="250"/>
        <v>0</v>
      </c>
      <c r="BF143" s="105">
        <f t="shared" ca="1" si="250"/>
        <v>0</v>
      </c>
      <c r="BG143" s="105">
        <f t="shared" ca="1" si="250"/>
        <v>0</v>
      </c>
      <c r="BH143" s="105">
        <f t="shared" ca="1" si="250"/>
        <v>45.05</v>
      </c>
      <c r="BI143" s="105">
        <f t="shared" ca="1" si="250"/>
        <v>0</v>
      </c>
      <c r="BJ143" s="105">
        <f t="shared" ref="BD143:CI151" ca="1" si="251">IF(AND($BA143&gt;=OFFSET($E$5,BJ$3,0),$BA143&lt;=OFFSET($F$5,BJ$3,0)),OFFSET($D$5,BJ$3,0),0)</f>
        <v>0</v>
      </c>
      <c r="BK143" s="105">
        <f t="shared" ca="1" si="251"/>
        <v>0</v>
      </c>
      <c r="BL143" s="105">
        <f t="shared" ca="1" si="251"/>
        <v>0</v>
      </c>
      <c r="BM143" s="105">
        <f t="shared" ca="1" si="251"/>
        <v>0</v>
      </c>
      <c r="BN143" s="105">
        <f t="shared" ca="1" si="251"/>
        <v>0</v>
      </c>
      <c r="BO143" s="105">
        <f t="shared" ca="1" si="251"/>
        <v>0</v>
      </c>
      <c r="BP143" s="105">
        <f t="shared" ca="1" si="251"/>
        <v>0</v>
      </c>
      <c r="BQ143" s="105">
        <f t="shared" ca="1" si="251"/>
        <v>0</v>
      </c>
      <c r="BR143" s="105">
        <f t="shared" ca="1" si="251"/>
        <v>0</v>
      </c>
      <c r="BS143" s="105">
        <f t="shared" ca="1" si="251"/>
        <v>0</v>
      </c>
      <c r="BT143" s="105">
        <f t="shared" ca="1" si="251"/>
        <v>0</v>
      </c>
      <c r="BU143" s="105">
        <f t="shared" ca="1" si="251"/>
        <v>0</v>
      </c>
      <c r="BV143" s="105">
        <f t="shared" ca="1" si="251"/>
        <v>0</v>
      </c>
      <c r="BW143" s="105">
        <f t="shared" ca="1" si="251"/>
        <v>0</v>
      </c>
      <c r="BX143" s="105">
        <f t="shared" ca="1" si="251"/>
        <v>0</v>
      </c>
      <c r="BY143" s="105">
        <f t="shared" ca="1" si="251"/>
        <v>0</v>
      </c>
      <c r="BZ143" s="105">
        <f t="shared" ca="1" si="251"/>
        <v>0</v>
      </c>
      <c r="CA143" s="105">
        <f t="shared" ca="1" si="251"/>
        <v>0</v>
      </c>
      <c r="CB143" s="105">
        <f t="shared" ca="1" si="251"/>
        <v>0</v>
      </c>
      <c r="CC143" s="105">
        <f t="shared" ca="1" si="251"/>
        <v>0</v>
      </c>
      <c r="CD143" s="105">
        <f t="shared" ca="1" si="251"/>
        <v>0</v>
      </c>
      <c r="CE143" s="105">
        <f t="shared" ca="1" si="251"/>
        <v>0</v>
      </c>
      <c r="CF143" s="105">
        <f t="shared" ca="1" si="251"/>
        <v>0</v>
      </c>
      <c r="CG143" s="105">
        <f t="shared" ca="1" si="251"/>
        <v>0</v>
      </c>
      <c r="CH143" s="105">
        <f t="shared" ca="1" si="251"/>
        <v>0</v>
      </c>
      <c r="CI143" s="105">
        <f t="shared" ca="1" si="251"/>
        <v>0</v>
      </c>
      <c r="CK143" s="84">
        <v>40969</v>
      </c>
      <c r="CL143" s="111">
        <f t="shared" si="207"/>
        <v>0</v>
      </c>
      <c r="CM143" s="111">
        <f t="shared" ca="1" si="208"/>
        <v>0</v>
      </c>
      <c r="CN143" s="111">
        <f t="shared" ca="1" si="209"/>
        <v>0</v>
      </c>
      <c r="CO143" s="111">
        <f t="shared" ca="1" si="210"/>
        <v>0</v>
      </c>
      <c r="CP143" s="111">
        <f t="shared" ca="1" si="211"/>
        <v>0</v>
      </c>
      <c r="CQ143" s="111">
        <f t="shared" ca="1" si="212"/>
        <v>0</v>
      </c>
      <c r="CR143" s="111">
        <f t="shared" ca="1" si="213"/>
        <v>837930</v>
      </c>
      <c r="CS143" s="111">
        <f t="shared" ca="1" si="214"/>
        <v>0</v>
      </c>
      <c r="CT143" s="111">
        <f t="shared" ca="1" si="215"/>
        <v>0</v>
      </c>
      <c r="CU143" s="111">
        <f t="shared" ca="1" si="216"/>
        <v>0</v>
      </c>
      <c r="CV143" s="111">
        <f t="shared" ca="1" si="217"/>
        <v>0</v>
      </c>
      <c r="CW143" s="111">
        <f t="shared" ca="1" si="218"/>
        <v>0</v>
      </c>
      <c r="CX143" s="111">
        <f t="shared" ca="1" si="219"/>
        <v>0</v>
      </c>
      <c r="CY143" s="111">
        <f t="shared" ca="1" si="220"/>
        <v>0</v>
      </c>
      <c r="CZ143" s="111">
        <f t="shared" ca="1" si="221"/>
        <v>0</v>
      </c>
      <c r="DA143" s="111">
        <f t="shared" ca="1" si="222"/>
        <v>0</v>
      </c>
      <c r="DB143" s="111">
        <f t="shared" ca="1" si="223"/>
        <v>0</v>
      </c>
      <c r="DC143" s="111">
        <f t="shared" ca="1" si="224"/>
        <v>0</v>
      </c>
      <c r="DD143" s="111">
        <f t="shared" ca="1" si="225"/>
        <v>0</v>
      </c>
      <c r="DE143" s="111">
        <f t="shared" ca="1" si="226"/>
        <v>0</v>
      </c>
      <c r="DF143" s="111">
        <f t="shared" ca="1" si="227"/>
        <v>0</v>
      </c>
      <c r="DG143" s="111">
        <f t="shared" ca="1" si="228"/>
        <v>0</v>
      </c>
      <c r="DH143" s="111">
        <f t="shared" ca="1" si="229"/>
        <v>0</v>
      </c>
      <c r="DI143" s="111">
        <f t="shared" ca="1" si="230"/>
        <v>0</v>
      </c>
      <c r="DJ143" s="111">
        <f t="shared" ca="1" si="231"/>
        <v>0</v>
      </c>
      <c r="DK143" s="111">
        <f t="shared" ca="1" si="232"/>
        <v>0</v>
      </c>
      <c r="DL143" s="111">
        <f t="shared" ca="1" si="233"/>
        <v>0</v>
      </c>
      <c r="DM143" s="111">
        <f t="shared" ca="1" si="234"/>
        <v>0</v>
      </c>
      <c r="DN143" s="111">
        <f t="shared" ca="1" si="235"/>
        <v>0</v>
      </c>
      <c r="DO143" s="111">
        <f t="shared" ca="1" si="236"/>
        <v>0</v>
      </c>
      <c r="DP143" s="111">
        <f t="shared" ca="1" si="237"/>
        <v>0</v>
      </c>
      <c r="DQ143" s="111">
        <f t="shared" ca="1" si="238"/>
        <v>0</v>
      </c>
      <c r="DR143" s="111">
        <f t="shared" ca="1" si="239"/>
        <v>0</v>
      </c>
      <c r="DS143" s="102">
        <f t="shared" ca="1" si="240"/>
        <v>0</v>
      </c>
      <c r="DT143" s="113">
        <f t="shared" ca="1" si="248"/>
        <v>45.05</v>
      </c>
      <c r="DU143" s="114">
        <f t="shared" ca="1" si="249"/>
        <v>45.05</v>
      </c>
    </row>
    <row r="144" spans="1:125">
      <c r="A144" s="42"/>
      <c r="I144" s="20">
        <v>21</v>
      </c>
      <c r="J144" s="20">
        <v>4</v>
      </c>
      <c r="K144" s="20">
        <v>5</v>
      </c>
      <c r="L144" s="20">
        <v>0</v>
      </c>
      <c r="M144" s="20">
        <v>30</v>
      </c>
      <c r="O144" s="84">
        <v>41000</v>
      </c>
      <c r="P144" s="85">
        <f t="shared" si="241"/>
        <v>0</v>
      </c>
      <c r="Q144" s="85">
        <f t="shared" ca="1" si="242"/>
        <v>0</v>
      </c>
      <c r="R144" s="85">
        <f t="shared" ca="1" si="242"/>
        <v>0</v>
      </c>
      <c r="S144" s="85">
        <f t="shared" ca="1" si="242"/>
        <v>0</v>
      </c>
      <c r="T144" s="85">
        <f t="shared" ca="1" si="242"/>
        <v>0</v>
      </c>
      <c r="U144" s="85">
        <f t="shared" ca="1" si="242"/>
        <v>0</v>
      </c>
      <c r="V144" s="85">
        <f t="shared" ca="1" si="242"/>
        <v>18000</v>
      </c>
      <c r="W144" s="86">
        <f t="shared" ca="1" si="203"/>
        <v>0</v>
      </c>
      <c r="X144" s="86">
        <f t="shared" ca="1" si="244"/>
        <v>0</v>
      </c>
      <c r="Y144" s="86">
        <f t="shared" ca="1" si="244"/>
        <v>0</v>
      </c>
      <c r="Z144" s="86">
        <f t="shared" ca="1" si="244"/>
        <v>0</v>
      </c>
      <c r="AA144" s="86">
        <f t="shared" ca="1" si="244"/>
        <v>0</v>
      </c>
      <c r="AB144" s="86">
        <f t="shared" ca="1" si="244"/>
        <v>0</v>
      </c>
      <c r="AC144" s="86">
        <f t="shared" ca="1" si="244"/>
        <v>0</v>
      </c>
      <c r="AD144" s="86">
        <f t="shared" ca="1" si="244"/>
        <v>0</v>
      </c>
      <c r="AE144" s="86">
        <f t="shared" ca="1" si="244"/>
        <v>0</v>
      </c>
      <c r="AF144" s="86">
        <f t="shared" ca="1" si="244"/>
        <v>0</v>
      </c>
      <c r="AG144" s="86">
        <f t="shared" ca="1" si="244"/>
        <v>0</v>
      </c>
      <c r="AH144" s="86">
        <f t="shared" ca="1" si="244"/>
        <v>0</v>
      </c>
      <c r="AI144" s="86">
        <f t="shared" ca="1" si="244"/>
        <v>0</v>
      </c>
      <c r="AJ144" s="86">
        <f t="shared" ca="1" si="244"/>
        <v>0</v>
      </c>
      <c r="AK144" s="86">
        <f t="shared" ca="1" si="244"/>
        <v>0</v>
      </c>
      <c r="AL144" s="86">
        <f t="shared" ca="1" si="244"/>
        <v>0</v>
      </c>
      <c r="AM144" s="86">
        <f t="shared" ca="1" si="244"/>
        <v>0</v>
      </c>
      <c r="AN144" s="86">
        <f t="shared" ca="1" si="244"/>
        <v>0</v>
      </c>
      <c r="AO144" s="86">
        <f t="shared" ca="1" si="244"/>
        <v>0</v>
      </c>
      <c r="AP144" s="86">
        <f t="shared" ca="1" si="244"/>
        <v>0</v>
      </c>
      <c r="AQ144" s="86">
        <f t="shared" ca="1" si="244"/>
        <v>0</v>
      </c>
      <c r="AR144" s="86">
        <f t="shared" ca="1" si="244"/>
        <v>0</v>
      </c>
      <c r="AS144" s="86">
        <f t="shared" ca="1" si="244"/>
        <v>0</v>
      </c>
      <c r="AT144" s="86">
        <f t="shared" ca="1" si="245"/>
        <v>0</v>
      </c>
      <c r="AU144" s="86">
        <f t="shared" ca="1" si="245"/>
        <v>0</v>
      </c>
      <c r="AV144" s="86">
        <f t="shared" ca="1" si="245"/>
        <v>0</v>
      </c>
      <c r="AW144" s="87">
        <f t="shared" ca="1" si="245"/>
        <v>0</v>
      </c>
      <c r="AX144" s="101">
        <f t="shared" ca="1" si="204"/>
        <v>18000</v>
      </c>
      <c r="AY144" s="102">
        <f t="shared" ca="1" si="205"/>
        <v>18000</v>
      </c>
      <c r="BA144" s="84">
        <v>41000</v>
      </c>
      <c r="BB144" s="105">
        <f t="shared" si="246"/>
        <v>0</v>
      </c>
      <c r="BC144" s="105">
        <f t="shared" ca="1" si="206"/>
        <v>0</v>
      </c>
      <c r="BD144" s="105">
        <f t="shared" ca="1" si="251"/>
        <v>0</v>
      </c>
      <c r="BE144" s="105">
        <f t="shared" ca="1" si="251"/>
        <v>0</v>
      </c>
      <c r="BF144" s="105">
        <f t="shared" ca="1" si="251"/>
        <v>0</v>
      </c>
      <c r="BG144" s="105">
        <f t="shared" ca="1" si="251"/>
        <v>0</v>
      </c>
      <c r="BH144" s="105">
        <f t="shared" ca="1" si="251"/>
        <v>45.05</v>
      </c>
      <c r="BI144" s="105">
        <f t="shared" ca="1" si="251"/>
        <v>0</v>
      </c>
      <c r="BJ144" s="105">
        <f t="shared" ca="1" si="251"/>
        <v>0</v>
      </c>
      <c r="BK144" s="105">
        <f t="shared" ca="1" si="251"/>
        <v>0</v>
      </c>
      <c r="BL144" s="105">
        <f t="shared" ca="1" si="251"/>
        <v>0</v>
      </c>
      <c r="BM144" s="105">
        <f t="shared" ca="1" si="251"/>
        <v>0</v>
      </c>
      <c r="BN144" s="105">
        <f t="shared" ca="1" si="251"/>
        <v>0</v>
      </c>
      <c r="BO144" s="105">
        <f t="shared" ca="1" si="251"/>
        <v>0</v>
      </c>
      <c r="BP144" s="105">
        <f t="shared" ca="1" si="251"/>
        <v>0</v>
      </c>
      <c r="BQ144" s="105">
        <f t="shared" ca="1" si="251"/>
        <v>0</v>
      </c>
      <c r="BR144" s="105">
        <f t="shared" ca="1" si="251"/>
        <v>0</v>
      </c>
      <c r="BS144" s="105">
        <f t="shared" ca="1" si="251"/>
        <v>0</v>
      </c>
      <c r="BT144" s="105">
        <f t="shared" ca="1" si="251"/>
        <v>0</v>
      </c>
      <c r="BU144" s="105">
        <f t="shared" ca="1" si="251"/>
        <v>0</v>
      </c>
      <c r="BV144" s="105">
        <f t="shared" ca="1" si="251"/>
        <v>0</v>
      </c>
      <c r="BW144" s="105">
        <f t="shared" ca="1" si="251"/>
        <v>0</v>
      </c>
      <c r="BX144" s="105">
        <f t="shared" ca="1" si="251"/>
        <v>0</v>
      </c>
      <c r="BY144" s="105">
        <f t="shared" ca="1" si="251"/>
        <v>0</v>
      </c>
      <c r="BZ144" s="105">
        <f t="shared" ca="1" si="251"/>
        <v>0</v>
      </c>
      <c r="CA144" s="105">
        <f t="shared" ca="1" si="251"/>
        <v>0</v>
      </c>
      <c r="CB144" s="105">
        <f t="shared" ca="1" si="251"/>
        <v>0</v>
      </c>
      <c r="CC144" s="105">
        <f t="shared" ca="1" si="251"/>
        <v>0</v>
      </c>
      <c r="CD144" s="105">
        <f t="shared" ca="1" si="251"/>
        <v>0</v>
      </c>
      <c r="CE144" s="105">
        <f t="shared" ca="1" si="251"/>
        <v>0</v>
      </c>
      <c r="CF144" s="105">
        <f t="shared" ca="1" si="251"/>
        <v>0</v>
      </c>
      <c r="CG144" s="105">
        <f t="shared" ca="1" si="251"/>
        <v>0</v>
      </c>
      <c r="CH144" s="105">
        <f t="shared" ca="1" si="251"/>
        <v>0</v>
      </c>
      <c r="CI144" s="105">
        <f t="shared" ca="1" si="251"/>
        <v>0</v>
      </c>
      <c r="CK144" s="84">
        <v>41000</v>
      </c>
      <c r="CL144" s="111">
        <f t="shared" si="207"/>
        <v>0</v>
      </c>
      <c r="CM144" s="111">
        <f t="shared" ca="1" si="208"/>
        <v>0</v>
      </c>
      <c r="CN144" s="111">
        <f t="shared" ca="1" si="209"/>
        <v>0</v>
      </c>
      <c r="CO144" s="111">
        <f t="shared" ca="1" si="210"/>
        <v>0</v>
      </c>
      <c r="CP144" s="111">
        <f t="shared" ca="1" si="211"/>
        <v>0</v>
      </c>
      <c r="CQ144" s="111">
        <f t="shared" ca="1" si="212"/>
        <v>0</v>
      </c>
      <c r="CR144" s="111">
        <f t="shared" ca="1" si="213"/>
        <v>810900</v>
      </c>
      <c r="CS144" s="111">
        <f t="shared" ca="1" si="214"/>
        <v>0</v>
      </c>
      <c r="CT144" s="111">
        <f t="shared" ca="1" si="215"/>
        <v>0</v>
      </c>
      <c r="CU144" s="111">
        <f t="shared" ca="1" si="216"/>
        <v>0</v>
      </c>
      <c r="CV144" s="111">
        <f t="shared" ca="1" si="217"/>
        <v>0</v>
      </c>
      <c r="CW144" s="111">
        <f t="shared" ca="1" si="218"/>
        <v>0</v>
      </c>
      <c r="CX144" s="111">
        <f t="shared" ca="1" si="219"/>
        <v>0</v>
      </c>
      <c r="CY144" s="111">
        <f t="shared" ca="1" si="220"/>
        <v>0</v>
      </c>
      <c r="CZ144" s="111">
        <f t="shared" ca="1" si="221"/>
        <v>0</v>
      </c>
      <c r="DA144" s="111">
        <f t="shared" ca="1" si="222"/>
        <v>0</v>
      </c>
      <c r="DB144" s="111">
        <f t="shared" ca="1" si="223"/>
        <v>0</v>
      </c>
      <c r="DC144" s="111">
        <f t="shared" ca="1" si="224"/>
        <v>0</v>
      </c>
      <c r="DD144" s="111">
        <f t="shared" ca="1" si="225"/>
        <v>0</v>
      </c>
      <c r="DE144" s="111">
        <f t="shared" ca="1" si="226"/>
        <v>0</v>
      </c>
      <c r="DF144" s="111">
        <f t="shared" ca="1" si="227"/>
        <v>0</v>
      </c>
      <c r="DG144" s="111">
        <f t="shared" ca="1" si="228"/>
        <v>0</v>
      </c>
      <c r="DH144" s="111">
        <f t="shared" ca="1" si="229"/>
        <v>0</v>
      </c>
      <c r="DI144" s="111">
        <f t="shared" ca="1" si="230"/>
        <v>0</v>
      </c>
      <c r="DJ144" s="111">
        <f t="shared" ca="1" si="231"/>
        <v>0</v>
      </c>
      <c r="DK144" s="111">
        <f t="shared" ca="1" si="232"/>
        <v>0</v>
      </c>
      <c r="DL144" s="111">
        <f t="shared" ca="1" si="233"/>
        <v>0</v>
      </c>
      <c r="DM144" s="111">
        <f t="shared" ca="1" si="234"/>
        <v>0</v>
      </c>
      <c r="DN144" s="111">
        <f t="shared" ca="1" si="235"/>
        <v>0</v>
      </c>
      <c r="DO144" s="111">
        <f t="shared" ca="1" si="236"/>
        <v>0</v>
      </c>
      <c r="DP144" s="111">
        <f t="shared" ca="1" si="237"/>
        <v>0</v>
      </c>
      <c r="DQ144" s="111">
        <f t="shared" ca="1" si="238"/>
        <v>0</v>
      </c>
      <c r="DR144" s="111">
        <f t="shared" ca="1" si="239"/>
        <v>0</v>
      </c>
      <c r="DS144" s="102">
        <f t="shared" ca="1" si="240"/>
        <v>0</v>
      </c>
      <c r="DT144" s="113">
        <f t="shared" ca="1" si="248"/>
        <v>45.05</v>
      </c>
      <c r="DU144" s="114">
        <f t="shared" ca="1" si="249"/>
        <v>45.05</v>
      </c>
    </row>
    <row r="145" spans="1:125">
      <c r="A145" s="42"/>
      <c r="I145" s="20">
        <v>22</v>
      </c>
      <c r="J145" s="20">
        <v>4</v>
      </c>
      <c r="K145" s="20">
        <v>4</v>
      </c>
      <c r="L145" s="20">
        <v>1</v>
      </c>
      <c r="M145" s="20">
        <v>31</v>
      </c>
      <c r="O145" s="84">
        <v>41030</v>
      </c>
      <c r="P145" s="85">
        <f t="shared" si="241"/>
        <v>0</v>
      </c>
      <c r="Q145" s="85">
        <f t="shared" ca="1" si="242"/>
        <v>0</v>
      </c>
      <c r="R145" s="85">
        <f t="shared" ca="1" si="242"/>
        <v>0</v>
      </c>
      <c r="S145" s="85">
        <f t="shared" ca="1" si="242"/>
        <v>0</v>
      </c>
      <c r="T145" s="85">
        <f t="shared" ca="1" si="242"/>
        <v>0</v>
      </c>
      <c r="U145" s="85">
        <f t="shared" ca="1" si="242"/>
        <v>0</v>
      </c>
      <c r="V145" s="85">
        <f t="shared" ca="1" si="242"/>
        <v>18600</v>
      </c>
      <c r="W145" s="86">
        <f t="shared" ca="1" si="203"/>
        <v>0</v>
      </c>
      <c r="X145" s="86">
        <f t="shared" ca="1" si="244"/>
        <v>0</v>
      </c>
      <c r="Y145" s="86">
        <f t="shared" ca="1" si="244"/>
        <v>0</v>
      </c>
      <c r="Z145" s="86">
        <f t="shared" ca="1" si="244"/>
        <v>0</v>
      </c>
      <c r="AA145" s="86">
        <f t="shared" ca="1" si="244"/>
        <v>0</v>
      </c>
      <c r="AB145" s="86">
        <f t="shared" ca="1" si="244"/>
        <v>0</v>
      </c>
      <c r="AC145" s="86">
        <f t="shared" ca="1" si="244"/>
        <v>0</v>
      </c>
      <c r="AD145" s="86">
        <f t="shared" ca="1" si="244"/>
        <v>0</v>
      </c>
      <c r="AE145" s="86">
        <f t="shared" ca="1" si="244"/>
        <v>0</v>
      </c>
      <c r="AF145" s="86">
        <f t="shared" ca="1" si="244"/>
        <v>0</v>
      </c>
      <c r="AG145" s="86">
        <f t="shared" ca="1" si="244"/>
        <v>0</v>
      </c>
      <c r="AH145" s="86">
        <f t="shared" ca="1" si="244"/>
        <v>0</v>
      </c>
      <c r="AI145" s="86">
        <f t="shared" ca="1" si="244"/>
        <v>0</v>
      </c>
      <c r="AJ145" s="86">
        <f t="shared" ca="1" si="244"/>
        <v>0</v>
      </c>
      <c r="AK145" s="86">
        <f t="shared" ca="1" si="244"/>
        <v>0</v>
      </c>
      <c r="AL145" s="86">
        <f t="shared" ca="1" si="244"/>
        <v>0</v>
      </c>
      <c r="AM145" s="86">
        <f t="shared" ca="1" si="244"/>
        <v>0</v>
      </c>
      <c r="AN145" s="86">
        <f t="shared" ca="1" si="244"/>
        <v>0</v>
      </c>
      <c r="AO145" s="86">
        <f t="shared" ca="1" si="244"/>
        <v>0</v>
      </c>
      <c r="AP145" s="86">
        <f t="shared" ca="1" si="244"/>
        <v>0</v>
      </c>
      <c r="AQ145" s="86">
        <f t="shared" ca="1" si="244"/>
        <v>0</v>
      </c>
      <c r="AR145" s="86">
        <f t="shared" ca="1" si="244"/>
        <v>0</v>
      </c>
      <c r="AS145" s="86">
        <f t="shared" ca="1" si="244"/>
        <v>0</v>
      </c>
      <c r="AT145" s="86">
        <f t="shared" ca="1" si="245"/>
        <v>0</v>
      </c>
      <c r="AU145" s="86">
        <f t="shared" ca="1" si="245"/>
        <v>0</v>
      </c>
      <c r="AV145" s="86">
        <f t="shared" ca="1" si="245"/>
        <v>0</v>
      </c>
      <c r="AW145" s="87">
        <f t="shared" ca="1" si="245"/>
        <v>0</v>
      </c>
      <c r="AX145" s="101">
        <f t="shared" ca="1" si="204"/>
        <v>18600</v>
      </c>
      <c r="AY145" s="102">
        <f t="shared" ca="1" si="205"/>
        <v>18600</v>
      </c>
      <c r="BA145" s="84">
        <v>41030</v>
      </c>
      <c r="BB145" s="105">
        <f t="shared" si="246"/>
        <v>0</v>
      </c>
      <c r="BC145" s="105">
        <f t="shared" ca="1" si="206"/>
        <v>0</v>
      </c>
      <c r="BD145" s="105">
        <f t="shared" ca="1" si="251"/>
        <v>0</v>
      </c>
      <c r="BE145" s="105">
        <f t="shared" ca="1" si="251"/>
        <v>0</v>
      </c>
      <c r="BF145" s="105">
        <f t="shared" ca="1" si="251"/>
        <v>0</v>
      </c>
      <c r="BG145" s="105">
        <f t="shared" ca="1" si="251"/>
        <v>0</v>
      </c>
      <c r="BH145" s="105">
        <f t="shared" ca="1" si="251"/>
        <v>45.05</v>
      </c>
      <c r="BI145" s="105">
        <f t="shared" ca="1" si="251"/>
        <v>0</v>
      </c>
      <c r="BJ145" s="105">
        <f t="shared" ca="1" si="251"/>
        <v>0</v>
      </c>
      <c r="BK145" s="105">
        <f t="shared" ca="1" si="251"/>
        <v>0</v>
      </c>
      <c r="BL145" s="105">
        <f t="shared" ca="1" si="251"/>
        <v>0</v>
      </c>
      <c r="BM145" s="105">
        <f t="shared" ca="1" si="251"/>
        <v>0</v>
      </c>
      <c r="BN145" s="105">
        <f t="shared" ca="1" si="251"/>
        <v>0</v>
      </c>
      <c r="BO145" s="105">
        <f t="shared" ca="1" si="251"/>
        <v>0</v>
      </c>
      <c r="BP145" s="105">
        <f t="shared" ca="1" si="251"/>
        <v>0</v>
      </c>
      <c r="BQ145" s="105">
        <f t="shared" ca="1" si="251"/>
        <v>0</v>
      </c>
      <c r="BR145" s="105">
        <f t="shared" ca="1" si="251"/>
        <v>0</v>
      </c>
      <c r="BS145" s="105">
        <f t="shared" ca="1" si="251"/>
        <v>0</v>
      </c>
      <c r="BT145" s="105">
        <f t="shared" ca="1" si="251"/>
        <v>0</v>
      </c>
      <c r="BU145" s="105">
        <f t="shared" ca="1" si="251"/>
        <v>0</v>
      </c>
      <c r="BV145" s="105">
        <f t="shared" ca="1" si="251"/>
        <v>0</v>
      </c>
      <c r="BW145" s="105">
        <f t="shared" ca="1" si="251"/>
        <v>0</v>
      </c>
      <c r="BX145" s="105">
        <f t="shared" ca="1" si="251"/>
        <v>0</v>
      </c>
      <c r="BY145" s="105">
        <f t="shared" ca="1" si="251"/>
        <v>0</v>
      </c>
      <c r="BZ145" s="105">
        <f t="shared" ca="1" si="251"/>
        <v>0</v>
      </c>
      <c r="CA145" s="105">
        <f t="shared" ca="1" si="251"/>
        <v>0</v>
      </c>
      <c r="CB145" s="105">
        <f t="shared" ca="1" si="251"/>
        <v>0</v>
      </c>
      <c r="CC145" s="105">
        <f t="shared" ca="1" si="251"/>
        <v>0</v>
      </c>
      <c r="CD145" s="105">
        <f t="shared" ca="1" si="251"/>
        <v>0</v>
      </c>
      <c r="CE145" s="105">
        <f t="shared" ca="1" si="251"/>
        <v>0</v>
      </c>
      <c r="CF145" s="105">
        <f t="shared" ca="1" si="251"/>
        <v>0</v>
      </c>
      <c r="CG145" s="105">
        <f t="shared" ca="1" si="251"/>
        <v>0</v>
      </c>
      <c r="CH145" s="105">
        <f t="shared" ca="1" si="251"/>
        <v>0</v>
      </c>
      <c r="CI145" s="105">
        <f t="shared" ca="1" si="251"/>
        <v>0</v>
      </c>
      <c r="CK145" s="84">
        <v>41030</v>
      </c>
      <c r="CL145" s="111">
        <f t="shared" si="207"/>
        <v>0</v>
      </c>
      <c r="CM145" s="111">
        <f t="shared" ca="1" si="208"/>
        <v>0</v>
      </c>
      <c r="CN145" s="111">
        <f t="shared" ca="1" si="209"/>
        <v>0</v>
      </c>
      <c r="CO145" s="111">
        <f t="shared" ca="1" si="210"/>
        <v>0</v>
      </c>
      <c r="CP145" s="111">
        <f t="shared" ca="1" si="211"/>
        <v>0</v>
      </c>
      <c r="CQ145" s="111">
        <f t="shared" ca="1" si="212"/>
        <v>0</v>
      </c>
      <c r="CR145" s="111">
        <f t="shared" ca="1" si="213"/>
        <v>837930</v>
      </c>
      <c r="CS145" s="111">
        <f t="shared" ca="1" si="214"/>
        <v>0</v>
      </c>
      <c r="CT145" s="111">
        <f t="shared" ca="1" si="215"/>
        <v>0</v>
      </c>
      <c r="CU145" s="111">
        <f t="shared" ca="1" si="216"/>
        <v>0</v>
      </c>
      <c r="CV145" s="111">
        <f t="shared" ca="1" si="217"/>
        <v>0</v>
      </c>
      <c r="CW145" s="111">
        <f t="shared" ca="1" si="218"/>
        <v>0</v>
      </c>
      <c r="CX145" s="111">
        <f t="shared" ca="1" si="219"/>
        <v>0</v>
      </c>
      <c r="CY145" s="111">
        <f t="shared" ca="1" si="220"/>
        <v>0</v>
      </c>
      <c r="CZ145" s="111">
        <f t="shared" ca="1" si="221"/>
        <v>0</v>
      </c>
      <c r="DA145" s="111">
        <f t="shared" ca="1" si="222"/>
        <v>0</v>
      </c>
      <c r="DB145" s="111">
        <f t="shared" ca="1" si="223"/>
        <v>0</v>
      </c>
      <c r="DC145" s="111">
        <f t="shared" ca="1" si="224"/>
        <v>0</v>
      </c>
      <c r="DD145" s="111">
        <f t="shared" ca="1" si="225"/>
        <v>0</v>
      </c>
      <c r="DE145" s="111">
        <f t="shared" ca="1" si="226"/>
        <v>0</v>
      </c>
      <c r="DF145" s="111">
        <f t="shared" ca="1" si="227"/>
        <v>0</v>
      </c>
      <c r="DG145" s="111">
        <f t="shared" ca="1" si="228"/>
        <v>0</v>
      </c>
      <c r="DH145" s="111">
        <f t="shared" ca="1" si="229"/>
        <v>0</v>
      </c>
      <c r="DI145" s="111">
        <f t="shared" ca="1" si="230"/>
        <v>0</v>
      </c>
      <c r="DJ145" s="111">
        <f t="shared" ca="1" si="231"/>
        <v>0</v>
      </c>
      <c r="DK145" s="111">
        <f t="shared" ca="1" si="232"/>
        <v>0</v>
      </c>
      <c r="DL145" s="111">
        <f t="shared" ca="1" si="233"/>
        <v>0</v>
      </c>
      <c r="DM145" s="111">
        <f t="shared" ca="1" si="234"/>
        <v>0</v>
      </c>
      <c r="DN145" s="111">
        <f t="shared" ca="1" si="235"/>
        <v>0</v>
      </c>
      <c r="DO145" s="111">
        <f t="shared" ca="1" si="236"/>
        <v>0</v>
      </c>
      <c r="DP145" s="111">
        <f t="shared" ca="1" si="237"/>
        <v>0</v>
      </c>
      <c r="DQ145" s="111">
        <f t="shared" ca="1" si="238"/>
        <v>0</v>
      </c>
      <c r="DR145" s="111">
        <f t="shared" ca="1" si="239"/>
        <v>0</v>
      </c>
      <c r="DS145" s="102">
        <f t="shared" ca="1" si="240"/>
        <v>0</v>
      </c>
      <c r="DT145" s="113">
        <f t="shared" ca="1" si="248"/>
        <v>45.05</v>
      </c>
      <c r="DU145" s="114">
        <f t="shared" ca="1" si="249"/>
        <v>45.05</v>
      </c>
    </row>
    <row r="146" spans="1:125">
      <c r="A146" s="42"/>
      <c r="I146" s="20">
        <v>21</v>
      </c>
      <c r="J146" s="20">
        <v>5</v>
      </c>
      <c r="K146" s="20">
        <v>4</v>
      </c>
      <c r="L146" s="20">
        <v>0</v>
      </c>
      <c r="M146" s="20">
        <v>30</v>
      </c>
      <c r="O146" s="84">
        <v>41061</v>
      </c>
      <c r="P146" s="85">
        <f t="shared" si="241"/>
        <v>0</v>
      </c>
      <c r="Q146" s="85">
        <f t="shared" ca="1" si="242"/>
        <v>0</v>
      </c>
      <c r="R146" s="85">
        <f t="shared" ca="1" si="242"/>
        <v>0</v>
      </c>
      <c r="S146" s="85">
        <f t="shared" ca="1" si="242"/>
        <v>0</v>
      </c>
      <c r="T146" s="85">
        <f t="shared" ca="1" si="242"/>
        <v>0</v>
      </c>
      <c r="U146" s="85">
        <f t="shared" ca="1" si="242"/>
        <v>0</v>
      </c>
      <c r="V146" s="85">
        <f t="shared" ca="1" si="242"/>
        <v>18000</v>
      </c>
      <c r="W146" s="86">
        <f t="shared" ca="1" si="203"/>
        <v>0</v>
      </c>
      <c r="X146" s="86">
        <f t="shared" ca="1" si="244"/>
        <v>0</v>
      </c>
      <c r="Y146" s="86">
        <f t="shared" ca="1" si="244"/>
        <v>0</v>
      </c>
      <c r="Z146" s="86">
        <f t="shared" ca="1" si="244"/>
        <v>0</v>
      </c>
      <c r="AA146" s="86">
        <f t="shared" ca="1" si="244"/>
        <v>0</v>
      </c>
      <c r="AB146" s="86">
        <f t="shared" ca="1" si="244"/>
        <v>0</v>
      </c>
      <c r="AC146" s="86">
        <f t="shared" ca="1" si="244"/>
        <v>0</v>
      </c>
      <c r="AD146" s="86">
        <f t="shared" ref="X146:AS157" ca="1" si="252">IF(AND($O146&gt;=OFFSET($E$5,AD$3,0),$O146&lt;=OFFSET($F$5,AD$3,0)),OFFSET($C$5,AD$3,0)*AD$2*($I146+$J146),0)</f>
        <v>0</v>
      </c>
      <c r="AE146" s="86">
        <f t="shared" ca="1" si="252"/>
        <v>0</v>
      </c>
      <c r="AF146" s="86">
        <f t="shared" ca="1" si="252"/>
        <v>0</v>
      </c>
      <c r="AG146" s="86">
        <f t="shared" ca="1" si="252"/>
        <v>0</v>
      </c>
      <c r="AH146" s="86">
        <f t="shared" ca="1" si="252"/>
        <v>0</v>
      </c>
      <c r="AI146" s="86">
        <f t="shared" ca="1" si="252"/>
        <v>0</v>
      </c>
      <c r="AJ146" s="86">
        <f t="shared" ca="1" si="252"/>
        <v>0</v>
      </c>
      <c r="AK146" s="86">
        <f t="shared" ca="1" si="252"/>
        <v>0</v>
      </c>
      <c r="AL146" s="86">
        <f t="shared" ca="1" si="252"/>
        <v>0</v>
      </c>
      <c r="AM146" s="86">
        <f t="shared" ca="1" si="252"/>
        <v>0</v>
      </c>
      <c r="AN146" s="86">
        <f t="shared" ca="1" si="252"/>
        <v>0</v>
      </c>
      <c r="AO146" s="86">
        <f t="shared" ca="1" si="252"/>
        <v>0</v>
      </c>
      <c r="AP146" s="86">
        <f t="shared" ca="1" si="252"/>
        <v>0</v>
      </c>
      <c r="AQ146" s="86">
        <f t="shared" ca="1" si="252"/>
        <v>0</v>
      </c>
      <c r="AR146" s="86">
        <f t="shared" ca="1" si="252"/>
        <v>0</v>
      </c>
      <c r="AS146" s="86">
        <f t="shared" ca="1" si="252"/>
        <v>0</v>
      </c>
      <c r="AT146" s="86">
        <f t="shared" ca="1" si="245"/>
        <v>0</v>
      </c>
      <c r="AU146" s="86">
        <f t="shared" ca="1" si="245"/>
        <v>0</v>
      </c>
      <c r="AV146" s="86">
        <f t="shared" ca="1" si="245"/>
        <v>0</v>
      </c>
      <c r="AW146" s="87">
        <f t="shared" ca="1" si="245"/>
        <v>0</v>
      </c>
      <c r="AX146" s="101">
        <f t="shared" ca="1" si="204"/>
        <v>18000</v>
      </c>
      <c r="AY146" s="102">
        <f t="shared" ca="1" si="205"/>
        <v>18000</v>
      </c>
      <c r="BA146" s="84">
        <v>41061</v>
      </c>
      <c r="BB146" s="105">
        <f t="shared" si="246"/>
        <v>0</v>
      </c>
      <c r="BC146" s="105">
        <f t="shared" ca="1" si="206"/>
        <v>0</v>
      </c>
      <c r="BD146" s="105">
        <f t="shared" ca="1" si="251"/>
        <v>0</v>
      </c>
      <c r="BE146" s="105">
        <f t="shared" ca="1" si="251"/>
        <v>0</v>
      </c>
      <c r="BF146" s="105">
        <f t="shared" ca="1" si="251"/>
        <v>0</v>
      </c>
      <c r="BG146" s="105">
        <f t="shared" ca="1" si="251"/>
        <v>0</v>
      </c>
      <c r="BH146" s="105">
        <f t="shared" ca="1" si="251"/>
        <v>45.05</v>
      </c>
      <c r="BI146" s="105">
        <f t="shared" ca="1" si="251"/>
        <v>0</v>
      </c>
      <c r="BJ146" s="105">
        <f t="shared" ca="1" si="251"/>
        <v>0</v>
      </c>
      <c r="BK146" s="105">
        <f t="shared" ca="1" si="251"/>
        <v>0</v>
      </c>
      <c r="BL146" s="105">
        <f t="shared" ca="1" si="251"/>
        <v>0</v>
      </c>
      <c r="BM146" s="105">
        <f t="shared" ca="1" si="251"/>
        <v>0</v>
      </c>
      <c r="BN146" s="105">
        <f t="shared" ca="1" si="251"/>
        <v>0</v>
      </c>
      <c r="BO146" s="105">
        <f t="shared" ca="1" si="251"/>
        <v>0</v>
      </c>
      <c r="BP146" s="105">
        <f t="shared" ca="1" si="251"/>
        <v>0</v>
      </c>
      <c r="BQ146" s="105">
        <f t="shared" ca="1" si="251"/>
        <v>0</v>
      </c>
      <c r="BR146" s="105">
        <f t="shared" ca="1" si="251"/>
        <v>0</v>
      </c>
      <c r="BS146" s="105">
        <f t="shared" ca="1" si="251"/>
        <v>0</v>
      </c>
      <c r="BT146" s="105">
        <f t="shared" ca="1" si="251"/>
        <v>0</v>
      </c>
      <c r="BU146" s="105">
        <f t="shared" ca="1" si="251"/>
        <v>0</v>
      </c>
      <c r="BV146" s="105">
        <f t="shared" ca="1" si="251"/>
        <v>0</v>
      </c>
      <c r="BW146" s="105">
        <f t="shared" ca="1" si="251"/>
        <v>0</v>
      </c>
      <c r="BX146" s="105">
        <f t="shared" ca="1" si="251"/>
        <v>0</v>
      </c>
      <c r="BY146" s="105">
        <f t="shared" ca="1" si="251"/>
        <v>0</v>
      </c>
      <c r="BZ146" s="105">
        <f t="shared" ca="1" si="251"/>
        <v>0</v>
      </c>
      <c r="CA146" s="105">
        <f t="shared" ca="1" si="251"/>
        <v>0</v>
      </c>
      <c r="CB146" s="105">
        <f t="shared" ca="1" si="251"/>
        <v>0</v>
      </c>
      <c r="CC146" s="105">
        <f t="shared" ca="1" si="251"/>
        <v>0</v>
      </c>
      <c r="CD146" s="105">
        <f t="shared" ca="1" si="251"/>
        <v>0</v>
      </c>
      <c r="CE146" s="105">
        <f t="shared" ca="1" si="251"/>
        <v>0</v>
      </c>
      <c r="CF146" s="105">
        <f t="shared" ca="1" si="251"/>
        <v>0</v>
      </c>
      <c r="CG146" s="105">
        <f t="shared" ca="1" si="251"/>
        <v>0</v>
      </c>
      <c r="CH146" s="105">
        <f t="shared" ca="1" si="251"/>
        <v>0</v>
      </c>
      <c r="CI146" s="105">
        <f t="shared" ca="1" si="251"/>
        <v>0</v>
      </c>
      <c r="CK146" s="84">
        <v>41061</v>
      </c>
      <c r="CL146" s="111">
        <f t="shared" si="207"/>
        <v>0</v>
      </c>
      <c r="CM146" s="111">
        <f t="shared" ca="1" si="208"/>
        <v>0</v>
      </c>
      <c r="CN146" s="111">
        <f t="shared" ca="1" si="209"/>
        <v>0</v>
      </c>
      <c r="CO146" s="111">
        <f t="shared" ca="1" si="210"/>
        <v>0</v>
      </c>
      <c r="CP146" s="111">
        <f t="shared" ca="1" si="211"/>
        <v>0</v>
      </c>
      <c r="CQ146" s="111">
        <f t="shared" ca="1" si="212"/>
        <v>0</v>
      </c>
      <c r="CR146" s="111">
        <f t="shared" ca="1" si="213"/>
        <v>810900</v>
      </c>
      <c r="CS146" s="111">
        <f t="shared" ca="1" si="214"/>
        <v>0</v>
      </c>
      <c r="CT146" s="111">
        <f t="shared" ca="1" si="215"/>
        <v>0</v>
      </c>
      <c r="CU146" s="111">
        <f t="shared" ca="1" si="216"/>
        <v>0</v>
      </c>
      <c r="CV146" s="111">
        <f t="shared" ca="1" si="217"/>
        <v>0</v>
      </c>
      <c r="CW146" s="111">
        <f t="shared" ca="1" si="218"/>
        <v>0</v>
      </c>
      <c r="CX146" s="111">
        <f t="shared" ca="1" si="219"/>
        <v>0</v>
      </c>
      <c r="CY146" s="111">
        <f t="shared" ca="1" si="220"/>
        <v>0</v>
      </c>
      <c r="CZ146" s="111">
        <f t="shared" ca="1" si="221"/>
        <v>0</v>
      </c>
      <c r="DA146" s="111">
        <f t="shared" ca="1" si="222"/>
        <v>0</v>
      </c>
      <c r="DB146" s="111">
        <f t="shared" ca="1" si="223"/>
        <v>0</v>
      </c>
      <c r="DC146" s="111">
        <f t="shared" ca="1" si="224"/>
        <v>0</v>
      </c>
      <c r="DD146" s="111">
        <f t="shared" ca="1" si="225"/>
        <v>0</v>
      </c>
      <c r="DE146" s="111">
        <f t="shared" ca="1" si="226"/>
        <v>0</v>
      </c>
      <c r="DF146" s="111">
        <f t="shared" ca="1" si="227"/>
        <v>0</v>
      </c>
      <c r="DG146" s="111">
        <f t="shared" ca="1" si="228"/>
        <v>0</v>
      </c>
      <c r="DH146" s="111">
        <f t="shared" ca="1" si="229"/>
        <v>0</v>
      </c>
      <c r="DI146" s="111">
        <f t="shared" ca="1" si="230"/>
        <v>0</v>
      </c>
      <c r="DJ146" s="111">
        <f t="shared" ca="1" si="231"/>
        <v>0</v>
      </c>
      <c r="DK146" s="111">
        <f t="shared" ca="1" si="232"/>
        <v>0</v>
      </c>
      <c r="DL146" s="111">
        <f t="shared" ca="1" si="233"/>
        <v>0</v>
      </c>
      <c r="DM146" s="111">
        <f t="shared" ca="1" si="234"/>
        <v>0</v>
      </c>
      <c r="DN146" s="111">
        <f t="shared" ca="1" si="235"/>
        <v>0</v>
      </c>
      <c r="DO146" s="111">
        <f t="shared" ca="1" si="236"/>
        <v>0</v>
      </c>
      <c r="DP146" s="111">
        <f t="shared" ca="1" si="237"/>
        <v>0</v>
      </c>
      <c r="DQ146" s="111">
        <f t="shared" ca="1" si="238"/>
        <v>0</v>
      </c>
      <c r="DR146" s="111">
        <f t="shared" ca="1" si="239"/>
        <v>0</v>
      </c>
      <c r="DS146" s="102">
        <f t="shared" ca="1" si="240"/>
        <v>0</v>
      </c>
      <c r="DT146" s="113">
        <f t="shared" ca="1" si="248"/>
        <v>45.05</v>
      </c>
      <c r="DU146" s="114">
        <f t="shared" ca="1" si="249"/>
        <v>45.05</v>
      </c>
    </row>
    <row r="147" spans="1:125">
      <c r="A147" s="42"/>
      <c r="I147" s="20">
        <v>21</v>
      </c>
      <c r="J147" s="20">
        <v>4</v>
      </c>
      <c r="K147" s="20">
        <v>5</v>
      </c>
      <c r="L147" s="20">
        <v>1</v>
      </c>
      <c r="M147" s="20">
        <v>31</v>
      </c>
      <c r="O147" s="84">
        <v>41091</v>
      </c>
      <c r="P147" s="85">
        <f t="shared" si="241"/>
        <v>0</v>
      </c>
      <c r="Q147" s="85">
        <f t="shared" ca="1" si="242"/>
        <v>0</v>
      </c>
      <c r="R147" s="85">
        <f t="shared" ca="1" si="242"/>
        <v>0</v>
      </c>
      <c r="S147" s="85">
        <f t="shared" ca="1" si="242"/>
        <v>0</v>
      </c>
      <c r="T147" s="85">
        <f t="shared" ca="1" si="242"/>
        <v>0</v>
      </c>
      <c r="U147" s="85">
        <f t="shared" ca="1" si="242"/>
        <v>0</v>
      </c>
      <c r="V147" s="85">
        <f t="shared" ca="1" si="242"/>
        <v>18600</v>
      </c>
      <c r="W147" s="86">
        <f t="shared" ca="1" si="203"/>
        <v>0</v>
      </c>
      <c r="X147" s="86">
        <f t="shared" ca="1" si="252"/>
        <v>0</v>
      </c>
      <c r="Y147" s="86">
        <f t="shared" ca="1" si="252"/>
        <v>0</v>
      </c>
      <c r="Z147" s="86">
        <f t="shared" ca="1" si="252"/>
        <v>0</v>
      </c>
      <c r="AA147" s="86">
        <f t="shared" ca="1" si="252"/>
        <v>0</v>
      </c>
      <c r="AB147" s="86">
        <f t="shared" ca="1" si="252"/>
        <v>0</v>
      </c>
      <c r="AC147" s="86">
        <f t="shared" ca="1" si="252"/>
        <v>0</v>
      </c>
      <c r="AD147" s="86">
        <f t="shared" ca="1" si="252"/>
        <v>0</v>
      </c>
      <c r="AE147" s="86">
        <f t="shared" ca="1" si="252"/>
        <v>0</v>
      </c>
      <c r="AF147" s="86">
        <f t="shared" ca="1" si="252"/>
        <v>0</v>
      </c>
      <c r="AG147" s="86">
        <f t="shared" ca="1" si="252"/>
        <v>0</v>
      </c>
      <c r="AH147" s="86">
        <f t="shared" ca="1" si="252"/>
        <v>0</v>
      </c>
      <c r="AI147" s="86">
        <f t="shared" ca="1" si="252"/>
        <v>0</v>
      </c>
      <c r="AJ147" s="86">
        <f t="shared" ca="1" si="252"/>
        <v>0</v>
      </c>
      <c r="AK147" s="86">
        <f t="shared" ca="1" si="252"/>
        <v>0</v>
      </c>
      <c r="AL147" s="86">
        <f t="shared" ca="1" si="252"/>
        <v>0</v>
      </c>
      <c r="AM147" s="86">
        <f t="shared" ca="1" si="252"/>
        <v>0</v>
      </c>
      <c r="AN147" s="86">
        <f t="shared" ca="1" si="252"/>
        <v>0</v>
      </c>
      <c r="AO147" s="86">
        <f t="shared" ca="1" si="252"/>
        <v>0</v>
      </c>
      <c r="AP147" s="86">
        <f t="shared" ca="1" si="252"/>
        <v>0</v>
      </c>
      <c r="AQ147" s="86">
        <f t="shared" ca="1" si="252"/>
        <v>0</v>
      </c>
      <c r="AR147" s="86">
        <f t="shared" ca="1" si="252"/>
        <v>0</v>
      </c>
      <c r="AS147" s="86">
        <f t="shared" ca="1" si="252"/>
        <v>0</v>
      </c>
      <c r="AT147" s="86">
        <f t="shared" ca="1" si="245"/>
        <v>0</v>
      </c>
      <c r="AU147" s="86">
        <f t="shared" ca="1" si="245"/>
        <v>0</v>
      </c>
      <c r="AV147" s="86">
        <f t="shared" ca="1" si="245"/>
        <v>0</v>
      </c>
      <c r="AW147" s="87">
        <f t="shared" ca="1" si="245"/>
        <v>0</v>
      </c>
      <c r="AX147" s="101">
        <f t="shared" ca="1" si="204"/>
        <v>18600</v>
      </c>
      <c r="AY147" s="102">
        <f t="shared" ca="1" si="205"/>
        <v>18600</v>
      </c>
      <c r="BA147" s="84">
        <v>41091</v>
      </c>
      <c r="BB147" s="105">
        <f t="shared" si="246"/>
        <v>0</v>
      </c>
      <c r="BC147" s="105">
        <f t="shared" ca="1" si="206"/>
        <v>0</v>
      </c>
      <c r="BD147" s="105">
        <f t="shared" ca="1" si="251"/>
        <v>0</v>
      </c>
      <c r="BE147" s="105">
        <f t="shared" ca="1" si="251"/>
        <v>0</v>
      </c>
      <c r="BF147" s="105">
        <f t="shared" ca="1" si="251"/>
        <v>0</v>
      </c>
      <c r="BG147" s="105">
        <f t="shared" ca="1" si="251"/>
        <v>0</v>
      </c>
      <c r="BH147" s="105">
        <f t="shared" ca="1" si="251"/>
        <v>45.05</v>
      </c>
      <c r="BI147" s="105">
        <f t="shared" ca="1" si="251"/>
        <v>0</v>
      </c>
      <c r="BJ147" s="105">
        <f t="shared" ca="1" si="251"/>
        <v>0</v>
      </c>
      <c r="BK147" s="105">
        <f t="shared" ca="1" si="251"/>
        <v>0</v>
      </c>
      <c r="BL147" s="105">
        <f t="shared" ca="1" si="251"/>
        <v>0</v>
      </c>
      <c r="BM147" s="105">
        <f t="shared" ca="1" si="251"/>
        <v>0</v>
      </c>
      <c r="BN147" s="105">
        <f t="shared" ca="1" si="251"/>
        <v>0</v>
      </c>
      <c r="BO147" s="105">
        <f t="shared" ca="1" si="251"/>
        <v>0</v>
      </c>
      <c r="BP147" s="105">
        <f t="shared" ca="1" si="251"/>
        <v>0</v>
      </c>
      <c r="BQ147" s="105">
        <f t="shared" ca="1" si="251"/>
        <v>0</v>
      </c>
      <c r="BR147" s="105">
        <f t="shared" ca="1" si="251"/>
        <v>0</v>
      </c>
      <c r="BS147" s="105">
        <f t="shared" ca="1" si="251"/>
        <v>0</v>
      </c>
      <c r="BT147" s="105">
        <f t="shared" ca="1" si="251"/>
        <v>0</v>
      </c>
      <c r="BU147" s="105">
        <f t="shared" ca="1" si="251"/>
        <v>0</v>
      </c>
      <c r="BV147" s="105">
        <f t="shared" ca="1" si="251"/>
        <v>0</v>
      </c>
      <c r="BW147" s="105">
        <f t="shared" ca="1" si="251"/>
        <v>0</v>
      </c>
      <c r="BX147" s="105">
        <f t="shared" ca="1" si="251"/>
        <v>0</v>
      </c>
      <c r="BY147" s="105">
        <f t="shared" ca="1" si="251"/>
        <v>0</v>
      </c>
      <c r="BZ147" s="105">
        <f t="shared" ca="1" si="251"/>
        <v>0</v>
      </c>
      <c r="CA147" s="105">
        <f t="shared" ca="1" si="251"/>
        <v>0</v>
      </c>
      <c r="CB147" s="105">
        <f t="shared" ca="1" si="251"/>
        <v>0</v>
      </c>
      <c r="CC147" s="105">
        <f t="shared" ca="1" si="251"/>
        <v>0</v>
      </c>
      <c r="CD147" s="105">
        <f t="shared" ca="1" si="251"/>
        <v>0</v>
      </c>
      <c r="CE147" s="105">
        <f t="shared" ca="1" si="251"/>
        <v>0</v>
      </c>
      <c r="CF147" s="105">
        <f t="shared" ca="1" si="251"/>
        <v>0</v>
      </c>
      <c r="CG147" s="105">
        <f t="shared" ca="1" si="251"/>
        <v>0</v>
      </c>
      <c r="CH147" s="105">
        <f t="shared" ca="1" si="251"/>
        <v>0</v>
      </c>
      <c r="CI147" s="105">
        <f t="shared" ca="1" si="251"/>
        <v>0</v>
      </c>
      <c r="CK147" s="84">
        <v>41091</v>
      </c>
      <c r="CL147" s="111">
        <f t="shared" si="207"/>
        <v>0</v>
      </c>
      <c r="CM147" s="111">
        <f t="shared" ca="1" si="208"/>
        <v>0</v>
      </c>
      <c r="CN147" s="111">
        <f t="shared" ca="1" si="209"/>
        <v>0</v>
      </c>
      <c r="CO147" s="111">
        <f t="shared" ca="1" si="210"/>
        <v>0</v>
      </c>
      <c r="CP147" s="111">
        <f t="shared" ca="1" si="211"/>
        <v>0</v>
      </c>
      <c r="CQ147" s="111">
        <f t="shared" ca="1" si="212"/>
        <v>0</v>
      </c>
      <c r="CR147" s="111">
        <f t="shared" ca="1" si="213"/>
        <v>837930</v>
      </c>
      <c r="CS147" s="111">
        <f t="shared" ca="1" si="214"/>
        <v>0</v>
      </c>
      <c r="CT147" s="111">
        <f t="shared" ca="1" si="215"/>
        <v>0</v>
      </c>
      <c r="CU147" s="111">
        <f t="shared" ca="1" si="216"/>
        <v>0</v>
      </c>
      <c r="CV147" s="111">
        <f t="shared" ca="1" si="217"/>
        <v>0</v>
      </c>
      <c r="CW147" s="111">
        <f t="shared" ca="1" si="218"/>
        <v>0</v>
      </c>
      <c r="CX147" s="111">
        <f t="shared" ca="1" si="219"/>
        <v>0</v>
      </c>
      <c r="CY147" s="111">
        <f t="shared" ca="1" si="220"/>
        <v>0</v>
      </c>
      <c r="CZ147" s="111">
        <f t="shared" ca="1" si="221"/>
        <v>0</v>
      </c>
      <c r="DA147" s="111">
        <f t="shared" ca="1" si="222"/>
        <v>0</v>
      </c>
      <c r="DB147" s="111">
        <f t="shared" ca="1" si="223"/>
        <v>0</v>
      </c>
      <c r="DC147" s="111">
        <f t="shared" ca="1" si="224"/>
        <v>0</v>
      </c>
      <c r="DD147" s="111">
        <f t="shared" ca="1" si="225"/>
        <v>0</v>
      </c>
      <c r="DE147" s="111">
        <f t="shared" ca="1" si="226"/>
        <v>0</v>
      </c>
      <c r="DF147" s="111">
        <f t="shared" ca="1" si="227"/>
        <v>0</v>
      </c>
      <c r="DG147" s="111">
        <f t="shared" ca="1" si="228"/>
        <v>0</v>
      </c>
      <c r="DH147" s="111">
        <f t="shared" ca="1" si="229"/>
        <v>0</v>
      </c>
      <c r="DI147" s="111">
        <f t="shared" ca="1" si="230"/>
        <v>0</v>
      </c>
      <c r="DJ147" s="111">
        <f t="shared" ca="1" si="231"/>
        <v>0</v>
      </c>
      <c r="DK147" s="111">
        <f t="shared" ca="1" si="232"/>
        <v>0</v>
      </c>
      <c r="DL147" s="111">
        <f t="shared" ca="1" si="233"/>
        <v>0</v>
      </c>
      <c r="DM147" s="111">
        <f t="shared" ca="1" si="234"/>
        <v>0</v>
      </c>
      <c r="DN147" s="111">
        <f t="shared" ca="1" si="235"/>
        <v>0</v>
      </c>
      <c r="DO147" s="111">
        <f t="shared" ca="1" si="236"/>
        <v>0</v>
      </c>
      <c r="DP147" s="111">
        <f t="shared" ca="1" si="237"/>
        <v>0</v>
      </c>
      <c r="DQ147" s="111">
        <f t="shared" ca="1" si="238"/>
        <v>0</v>
      </c>
      <c r="DR147" s="111">
        <f t="shared" ca="1" si="239"/>
        <v>0</v>
      </c>
      <c r="DS147" s="102">
        <f t="shared" ca="1" si="240"/>
        <v>0</v>
      </c>
      <c r="DT147" s="113">
        <f t="shared" ca="1" si="248"/>
        <v>45.05</v>
      </c>
      <c r="DU147" s="114">
        <f t="shared" ca="1" si="249"/>
        <v>45.05</v>
      </c>
    </row>
    <row r="148" spans="1:125">
      <c r="A148" s="42"/>
      <c r="I148" s="20">
        <v>23</v>
      </c>
      <c r="J148" s="20">
        <v>4</v>
      </c>
      <c r="K148" s="20">
        <v>4</v>
      </c>
      <c r="L148" s="20">
        <v>0</v>
      </c>
      <c r="M148" s="20">
        <v>31</v>
      </c>
      <c r="O148" s="84">
        <v>41122</v>
      </c>
      <c r="P148" s="85">
        <f t="shared" si="241"/>
        <v>0</v>
      </c>
      <c r="Q148" s="85">
        <f t="shared" ca="1" si="242"/>
        <v>0</v>
      </c>
      <c r="R148" s="85">
        <f t="shared" ca="1" si="242"/>
        <v>0</v>
      </c>
      <c r="S148" s="85">
        <f t="shared" ca="1" si="242"/>
        <v>0</v>
      </c>
      <c r="T148" s="85">
        <f t="shared" ca="1" si="242"/>
        <v>0</v>
      </c>
      <c r="U148" s="85">
        <f t="shared" ca="1" si="242"/>
        <v>0</v>
      </c>
      <c r="V148" s="85">
        <f t="shared" ca="1" si="242"/>
        <v>18600</v>
      </c>
      <c r="W148" s="86">
        <f t="shared" ca="1" si="203"/>
        <v>0</v>
      </c>
      <c r="X148" s="86">
        <f t="shared" ca="1" si="252"/>
        <v>0</v>
      </c>
      <c r="Y148" s="86">
        <f t="shared" ca="1" si="252"/>
        <v>0</v>
      </c>
      <c r="Z148" s="86">
        <f t="shared" ca="1" si="252"/>
        <v>0</v>
      </c>
      <c r="AA148" s="86">
        <f t="shared" ca="1" si="252"/>
        <v>0</v>
      </c>
      <c r="AB148" s="86">
        <f t="shared" ca="1" si="252"/>
        <v>0</v>
      </c>
      <c r="AC148" s="86">
        <f t="shared" ca="1" si="252"/>
        <v>0</v>
      </c>
      <c r="AD148" s="86">
        <f t="shared" ca="1" si="252"/>
        <v>0</v>
      </c>
      <c r="AE148" s="86">
        <f t="shared" ca="1" si="252"/>
        <v>0</v>
      </c>
      <c r="AF148" s="86">
        <f t="shared" ca="1" si="252"/>
        <v>0</v>
      </c>
      <c r="AG148" s="86">
        <f t="shared" ca="1" si="252"/>
        <v>0</v>
      </c>
      <c r="AH148" s="86">
        <f t="shared" ca="1" si="252"/>
        <v>0</v>
      </c>
      <c r="AI148" s="86">
        <f t="shared" ca="1" si="252"/>
        <v>0</v>
      </c>
      <c r="AJ148" s="86">
        <f t="shared" ca="1" si="252"/>
        <v>0</v>
      </c>
      <c r="AK148" s="86">
        <f t="shared" ca="1" si="252"/>
        <v>0</v>
      </c>
      <c r="AL148" s="86">
        <f t="shared" ca="1" si="252"/>
        <v>0</v>
      </c>
      <c r="AM148" s="86">
        <f t="shared" ca="1" si="252"/>
        <v>0</v>
      </c>
      <c r="AN148" s="86">
        <f t="shared" ca="1" si="252"/>
        <v>0</v>
      </c>
      <c r="AO148" s="86">
        <f t="shared" ca="1" si="252"/>
        <v>0</v>
      </c>
      <c r="AP148" s="86">
        <f t="shared" ca="1" si="252"/>
        <v>0</v>
      </c>
      <c r="AQ148" s="86">
        <f t="shared" ca="1" si="252"/>
        <v>0</v>
      </c>
      <c r="AR148" s="86">
        <f t="shared" ca="1" si="252"/>
        <v>0</v>
      </c>
      <c r="AS148" s="86">
        <f t="shared" ca="1" si="252"/>
        <v>0</v>
      </c>
      <c r="AT148" s="86">
        <f t="shared" ca="1" si="245"/>
        <v>0</v>
      </c>
      <c r="AU148" s="86">
        <f t="shared" ca="1" si="245"/>
        <v>0</v>
      </c>
      <c r="AV148" s="86">
        <f t="shared" ca="1" si="245"/>
        <v>0</v>
      </c>
      <c r="AW148" s="87">
        <f t="shared" ca="1" si="245"/>
        <v>0</v>
      </c>
      <c r="AX148" s="101">
        <f t="shared" ca="1" si="204"/>
        <v>18600</v>
      </c>
      <c r="AY148" s="102">
        <f t="shared" ca="1" si="205"/>
        <v>18600</v>
      </c>
      <c r="BA148" s="84">
        <v>41122</v>
      </c>
      <c r="BB148" s="105">
        <f t="shared" si="246"/>
        <v>0</v>
      </c>
      <c r="BC148" s="105">
        <f t="shared" ca="1" si="206"/>
        <v>0</v>
      </c>
      <c r="BD148" s="105">
        <f t="shared" ca="1" si="251"/>
        <v>0</v>
      </c>
      <c r="BE148" s="105">
        <f t="shared" ca="1" si="251"/>
        <v>0</v>
      </c>
      <c r="BF148" s="105">
        <f t="shared" ca="1" si="251"/>
        <v>0</v>
      </c>
      <c r="BG148" s="105">
        <f t="shared" ca="1" si="251"/>
        <v>0</v>
      </c>
      <c r="BH148" s="105">
        <f t="shared" ca="1" si="251"/>
        <v>45.05</v>
      </c>
      <c r="BI148" s="105">
        <f t="shared" ca="1" si="251"/>
        <v>0</v>
      </c>
      <c r="BJ148" s="105">
        <f t="shared" ca="1" si="251"/>
        <v>0</v>
      </c>
      <c r="BK148" s="105">
        <f t="shared" ca="1" si="251"/>
        <v>0</v>
      </c>
      <c r="BL148" s="105">
        <f t="shared" ca="1" si="251"/>
        <v>0</v>
      </c>
      <c r="BM148" s="105">
        <f t="shared" ca="1" si="251"/>
        <v>0</v>
      </c>
      <c r="BN148" s="105">
        <f t="shared" ca="1" si="251"/>
        <v>0</v>
      </c>
      <c r="BO148" s="105">
        <f t="shared" ca="1" si="251"/>
        <v>0</v>
      </c>
      <c r="BP148" s="105">
        <f t="shared" ca="1" si="251"/>
        <v>0</v>
      </c>
      <c r="BQ148" s="105">
        <f t="shared" ca="1" si="251"/>
        <v>0</v>
      </c>
      <c r="BR148" s="105">
        <f t="shared" ca="1" si="251"/>
        <v>0</v>
      </c>
      <c r="BS148" s="105">
        <f t="shared" ca="1" si="251"/>
        <v>0</v>
      </c>
      <c r="BT148" s="105">
        <f t="shared" ca="1" si="251"/>
        <v>0</v>
      </c>
      <c r="BU148" s="105">
        <f t="shared" ca="1" si="251"/>
        <v>0</v>
      </c>
      <c r="BV148" s="105">
        <f t="shared" ca="1" si="251"/>
        <v>0</v>
      </c>
      <c r="BW148" s="105">
        <f t="shared" ca="1" si="251"/>
        <v>0</v>
      </c>
      <c r="BX148" s="105">
        <f t="shared" ca="1" si="251"/>
        <v>0</v>
      </c>
      <c r="BY148" s="105">
        <f t="shared" ca="1" si="251"/>
        <v>0</v>
      </c>
      <c r="BZ148" s="105">
        <f t="shared" ca="1" si="251"/>
        <v>0</v>
      </c>
      <c r="CA148" s="105">
        <f t="shared" ca="1" si="251"/>
        <v>0</v>
      </c>
      <c r="CB148" s="105">
        <f t="shared" ca="1" si="251"/>
        <v>0</v>
      </c>
      <c r="CC148" s="105">
        <f t="shared" ca="1" si="251"/>
        <v>0</v>
      </c>
      <c r="CD148" s="105">
        <f t="shared" ca="1" si="251"/>
        <v>0</v>
      </c>
      <c r="CE148" s="105">
        <f t="shared" ca="1" si="251"/>
        <v>0</v>
      </c>
      <c r="CF148" s="105">
        <f t="shared" ca="1" si="251"/>
        <v>0</v>
      </c>
      <c r="CG148" s="105">
        <f t="shared" ca="1" si="251"/>
        <v>0</v>
      </c>
      <c r="CH148" s="105">
        <f t="shared" ca="1" si="251"/>
        <v>0</v>
      </c>
      <c r="CI148" s="105">
        <f t="shared" ca="1" si="251"/>
        <v>0</v>
      </c>
      <c r="CK148" s="84">
        <v>41122</v>
      </c>
      <c r="CL148" s="111">
        <f t="shared" si="207"/>
        <v>0</v>
      </c>
      <c r="CM148" s="111">
        <f t="shared" ca="1" si="208"/>
        <v>0</v>
      </c>
      <c r="CN148" s="111">
        <f t="shared" ca="1" si="209"/>
        <v>0</v>
      </c>
      <c r="CO148" s="111">
        <f t="shared" ca="1" si="210"/>
        <v>0</v>
      </c>
      <c r="CP148" s="111">
        <f t="shared" ca="1" si="211"/>
        <v>0</v>
      </c>
      <c r="CQ148" s="111">
        <f t="shared" ca="1" si="212"/>
        <v>0</v>
      </c>
      <c r="CR148" s="111">
        <f t="shared" ca="1" si="213"/>
        <v>837930</v>
      </c>
      <c r="CS148" s="111">
        <f t="shared" ca="1" si="214"/>
        <v>0</v>
      </c>
      <c r="CT148" s="111">
        <f t="shared" ca="1" si="215"/>
        <v>0</v>
      </c>
      <c r="CU148" s="111">
        <f t="shared" ca="1" si="216"/>
        <v>0</v>
      </c>
      <c r="CV148" s="111">
        <f t="shared" ca="1" si="217"/>
        <v>0</v>
      </c>
      <c r="CW148" s="111">
        <f t="shared" ca="1" si="218"/>
        <v>0</v>
      </c>
      <c r="CX148" s="111">
        <f t="shared" ca="1" si="219"/>
        <v>0</v>
      </c>
      <c r="CY148" s="111">
        <f t="shared" ca="1" si="220"/>
        <v>0</v>
      </c>
      <c r="CZ148" s="111">
        <f t="shared" ca="1" si="221"/>
        <v>0</v>
      </c>
      <c r="DA148" s="111">
        <f t="shared" ca="1" si="222"/>
        <v>0</v>
      </c>
      <c r="DB148" s="111">
        <f t="shared" ca="1" si="223"/>
        <v>0</v>
      </c>
      <c r="DC148" s="111">
        <f t="shared" ca="1" si="224"/>
        <v>0</v>
      </c>
      <c r="DD148" s="111">
        <f t="shared" ca="1" si="225"/>
        <v>0</v>
      </c>
      <c r="DE148" s="111">
        <f t="shared" ca="1" si="226"/>
        <v>0</v>
      </c>
      <c r="DF148" s="111">
        <f t="shared" ca="1" si="227"/>
        <v>0</v>
      </c>
      <c r="DG148" s="111">
        <f t="shared" ca="1" si="228"/>
        <v>0</v>
      </c>
      <c r="DH148" s="111">
        <f t="shared" ca="1" si="229"/>
        <v>0</v>
      </c>
      <c r="DI148" s="111">
        <f t="shared" ca="1" si="230"/>
        <v>0</v>
      </c>
      <c r="DJ148" s="111">
        <f t="shared" ca="1" si="231"/>
        <v>0</v>
      </c>
      <c r="DK148" s="111">
        <f t="shared" ca="1" si="232"/>
        <v>0</v>
      </c>
      <c r="DL148" s="111">
        <f t="shared" ca="1" si="233"/>
        <v>0</v>
      </c>
      <c r="DM148" s="111">
        <f t="shared" ca="1" si="234"/>
        <v>0</v>
      </c>
      <c r="DN148" s="111">
        <f t="shared" ca="1" si="235"/>
        <v>0</v>
      </c>
      <c r="DO148" s="111">
        <f t="shared" ca="1" si="236"/>
        <v>0</v>
      </c>
      <c r="DP148" s="111">
        <f t="shared" ca="1" si="237"/>
        <v>0</v>
      </c>
      <c r="DQ148" s="111">
        <f t="shared" ca="1" si="238"/>
        <v>0</v>
      </c>
      <c r="DR148" s="111">
        <f t="shared" ca="1" si="239"/>
        <v>0</v>
      </c>
      <c r="DS148" s="102">
        <f t="shared" ca="1" si="240"/>
        <v>0</v>
      </c>
      <c r="DT148" s="113">
        <f t="shared" ca="1" si="248"/>
        <v>45.05</v>
      </c>
      <c r="DU148" s="114">
        <f t="shared" ca="1" si="249"/>
        <v>45.05</v>
      </c>
    </row>
    <row r="149" spans="1:125">
      <c r="A149" s="42"/>
      <c r="I149" s="20">
        <v>19</v>
      </c>
      <c r="J149" s="20">
        <v>5</v>
      </c>
      <c r="K149" s="20">
        <v>5</v>
      </c>
      <c r="L149" s="20">
        <v>1</v>
      </c>
      <c r="M149" s="20">
        <v>30</v>
      </c>
      <c r="O149" s="84">
        <v>41153</v>
      </c>
      <c r="P149" s="85">
        <f t="shared" si="241"/>
        <v>0</v>
      </c>
      <c r="Q149" s="85">
        <f t="shared" ca="1" si="242"/>
        <v>0</v>
      </c>
      <c r="R149" s="85">
        <f t="shared" ca="1" si="242"/>
        <v>0</v>
      </c>
      <c r="S149" s="85">
        <f t="shared" ca="1" si="242"/>
        <v>0</v>
      </c>
      <c r="T149" s="85">
        <f t="shared" ca="1" si="242"/>
        <v>0</v>
      </c>
      <c r="U149" s="85">
        <f t="shared" ca="1" si="242"/>
        <v>0</v>
      </c>
      <c r="V149" s="85">
        <f t="shared" ca="1" si="242"/>
        <v>18000</v>
      </c>
      <c r="W149" s="86">
        <f t="shared" ca="1" si="203"/>
        <v>0</v>
      </c>
      <c r="X149" s="86">
        <f t="shared" ca="1" si="252"/>
        <v>0</v>
      </c>
      <c r="Y149" s="86">
        <f t="shared" ca="1" si="252"/>
        <v>0</v>
      </c>
      <c r="Z149" s="86">
        <f t="shared" ca="1" si="252"/>
        <v>0</v>
      </c>
      <c r="AA149" s="86">
        <f t="shared" ca="1" si="252"/>
        <v>0</v>
      </c>
      <c r="AB149" s="86">
        <f t="shared" ca="1" si="252"/>
        <v>0</v>
      </c>
      <c r="AC149" s="86">
        <f t="shared" ca="1" si="252"/>
        <v>0</v>
      </c>
      <c r="AD149" s="86">
        <f t="shared" ca="1" si="252"/>
        <v>0</v>
      </c>
      <c r="AE149" s="86">
        <f t="shared" ca="1" si="252"/>
        <v>0</v>
      </c>
      <c r="AF149" s="86">
        <f t="shared" ca="1" si="252"/>
        <v>0</v>
      </c>
      <c r="AG149" s="86">
        <f t="shared" ca="1" si="252"/>
        <v>0</v>
      </c>
      <c r="AH149" s="86">
        <f t="shared" ca="1" si="252"/>
        <v>0</v>
      </c>
      <c r="AI149" s="86">
        <f t="shared" ca="1" si="252"/>
        <v>0</v>
      </c>
      <c r="AJ149" s="86">
        <f t="shared" ca="1" si="252"/>
        <v>0</v>
      </c>
      <c r="AK149" s="86">
        <f t="shared" ca="1" si="252"/>
        <v>0</v>
      </c>
      <c r="AL149" s="86">
        <f t="shared" ca="1" si="252"/>
        <v>0</v>
      </c>
      <c r="AM149" s="86">
        <f t="shared" ca="1" si="252"/>
        <v>0</v>
      </c>
      <c r="AN149" s="86">
        <f t="shared" ca="1" si="252"/>
        <v>0</v>
      </c>
      <c r="AO149" s="86">
        <f t="shared" ca="1" si="252"/>
        <v>0</v>
      </c>
      <c r="AP149" s="86">
        <f t="shared" ca="1" si="252"/>
        <v>0</v>
      </c>
      <c r="AQ149" s="86">
        <f t="shared" ca="1" si="252"/>
        <v>0</v>
      </c>
      <c r="AR149" s="86">
        <f t="shared" ca="1" si="252"/>
        <v>0</v>
      </c>
      <c r="AS149" s="86">
        <f t="shared" ca="1" si="252"/>
        <v>0</v>
      </c>
      <c r="AT149" s="86">
        <f t="shared" ca="1" si="245"/>
        <v>0</v>
      </c>
      <c r="AU149" s="86">
        <f t="shared" ca="1" si="245"/>
        <v>0</v>
      </c>
      <c r="AV149" s="86">
        <f t="shared" ca="1" si="245"/>
        <v>0</v>
      </c>
      <c r="AW149" s="87">
        <f t="shared" ca="1" si="245"/>
        <v>0</v>
      </c>
      <c r="AX149" s="101">
        <f t="shared" ca="1" si="204"/>
        <v>18000</v>
      </c>
      <c r="AY149" s="102">
        <f t="shared" ca="1" si="205"/>
        <v>18000</v>
      </c>
      <c r="BA149" s="84">
        <v>41153</v>
      </c>
      <c r="BB149" s="105">
        <f t="shared" si="246"/>
        <v>0</v>
      </c>
      <c r="BC149" s="105">
        <f t="shared" ca="1" si="206"/>
        <v>0</v>
      </c>
      <c r="BD149" s="105">
        <f t="shared" ca="1" si="251"/>
        <v>0</v>
      </c>
      <c r="BE149" s="105">
        <f t="shared" ca="1" si="251"/>
        <v>0</v>
      </c>
      <c r="BF149" s="105">
        <f t="shared" ca="1" si="251"/>
        <v>0</v>
      </c>
      <c r="BG149" s="105">
        <f t="shared" ca="1" si="251"/>
        <v>0</v>
      </c>
      <c r="BH149" s="105">
        <f t="shared" ca="1" si="251"/>
        <v>45.05</v>
      </c>
      <c r="BI149" s="105">
        <f t="shared" ca="1" si="251"/>
        <v>0</v>
      </c>
      <c r="BJ149" s="105">
        <f t="shared" ca="1" si="251"/>
        <v>0</v>
      </c>
      <c r="BK149" s="105">
        <f t="shared" ca="1" si="251"/>
        <v>0</v>
      </c>
      <c r="BL149" s="105">
        <f t="shared" ca="1" si="251"/>
        <v>0</v>
      </c>
      <c r="BM149" s="105">
        <f t="shared" ca="1" si="251"/>
        <v>0</v>
      </c>
      <c r="BN149" s="105">
        <f t="shared" ca="1" si="251"/>
        <v>0</v>
      </c>
      <c r="BO149" s="105">
        <f t="shared" ca="1" si="251"/>
        <v>0</v>
      </c>
      <c r="BP149" s="105">
        <f t="shared" ca="1" si="251"/>
        <v>0</v>
      </c>
      <c r="BQ149" s="105">
        <f t="shared" ca="1" si="251"/>
        <v>0</v>
      </c>
      <c r="BR149" s="105">
        <f t="shared" ca="1" si="251"/>
        <v>0</v>
      </c>
      <c r="BS149" s="105">
        <f t="shared" ca="1" si="251"/>
        <v>0</v>
      </c>
      <c r="BT149" s="105">
        <f t="shared" ca="1" si="251"/>
        <v>0</v>
      </c>
      <c r="BU149" s="105">
        <f t="shared" ca="1" si="251"/>
        <v>0</v>
      </c>
      <c r="BV149" s="105">
        <f t="shared" ca="1" si="251"/>
        <v>0</v>
      </c>
      <c r="BW149" s="105">
        <f t="shared" ca="1" si="251"/>
        <v>0</v>
      </c>
      <c r="BX149" s="105">
        <f t="shared" ca="1" si="251"/>
        <v>0</v>
      </c>
      <c r="BY149" s="105">
        <f t="shared" ca="1" si="251"/>
        <v>0</v>
      </c>
      <c r="BZ149" s="105">
        <f t="shared" ca="1" si="251"/>
        <v>0</v>
      </c>
      <c r="CA149" s="105">
        <f t="shared" ca="1" si="251"/>
        <v>0</v>
      </c>
      <c r="CB149" s="105">
        <f t="shared" ca="1" si="251"/>
        <v>0</v>
      </c>
      <c r="CC149" s="105">
        <f t="shared" ca="1" si="251"/>
        <v>0</v>
      </c>
      <c r="CD149" s="105">
        <f t="shared" ca="1" si="251"/>
        <v>0</v>
      </c>
      <c r="CE149" s="105">
        <f t="shared" ca="1" si="251"/>
        <v>0</v>
      </c>
      <c r="CF149" s="105">
        <f t="shared" ca="1" si="251"/>
        <v>0</v>
      </c>
      <c r="CG149" s="105">
        <f t="shared" ca="1" si="251"/>
        <v>0</v>
      </c>
      <c r="CH149" s="105">
        <f t="shared" ca="1" si="251"/>
        <v>0</v>
      </c>
      <c r="CI149" s="105">
        <f t="shared" ca="1" si="251"/>
        <v>0</v>
      </c>
      <c r="CK149" s="84">
        <v>41153</v>
      </c>
      <c r="CL149" s="111">
        <f t="shared" si="207"/>
        <v>0</v>
      </c>
      <c r="CM149" s="111">
        <f t="shared" ca="1" si="208"/>
        <v>0</v>
      </c>
      <c r="CN149" s="111">
        <f t="shared" ca="1" si="209"/>
        <v>0</v>
      </c>
      <c r="CO149" s="111">
        <f t="shared" ca="1" si="210"/>
        <v>0</v>
      </c>
      <c r="CP149" s="111">
        <f t="shared" ca="1" si="211"/>
        <v>0</v>
      </c>
      <c r="CQ149" s="111">
        <f t="shared" ca="1" si="212"/>
        <v>0</v>
      </c>
      <c r="CR149" s="111">
        <f t="shared" ca="1" si="213"/>
        <v>810900</v>
      </c>
      <c r="CS149" s="111">
        <f t="shared" ca="1" si="214"/>
        <v>0</v>
      </c>
      <c r="CT149" s="111">
        <f t="shared" ca="1" si="215"/>
        <v>0</v>
      </c>
      <c r="CU149" s="111">
        <f t="shared" ca="1" si="216"/>
        <v>0</v>
      </c>
      <c r="CV149" s="111">
        <f t="shared" ca="1" si="217"/>
        <v>0</v>
      </c>
      <c r="CW149" s="111">
        <f t="shared" ca="1" si="218"/>
        <v>0</v>
      </c>
      <c r="CX149" s="111">
        <f t="shared" ca="1" si="219"/>
        <v>0</v>
      </c>
      <c r="CY149" s="111">
        <f t="shared" ca="1" si="220"/>
        <v>0</v>
      </c>
      <c r="CZ149" s="111">
        <f t="shared" ca="1" si="221"/>
        <v>0</v>
      </c>
      <c r="DA149" s="111">
        <f t="shared" ca="1" si="222"/>
        <v>0</v>
      </c>
      <c r="DB149" s="111">
        <f t="shared" ca="1" si="223"/>
        <v>0</v>
      </c>
      <c r="DC149" s="111">
        <f t="shared" ca="1" si="224"/>
        <v>0</v>
      </c>
      <c r="DD149" s="111">
        <f t="shared" ca="1" si="225"/>
        <v>0</v>
      </c>
      <c r="DE149" s="111">
        <f t="shared" ca="1" si="226"/>
        <v>0</v>
      </c>
      <c r="DF149" s="111">
        <f t="shared" ca="1" si="227"/>
        <v>0</v>
      </c>
      <c r="DG149" s="111">
        <f t="shared" ca="1" si="228"/>
        <v>0</v>
      </c>
      <c r="DH149" s="111">
        <f t="shared" ca="1" si="229"/>
        <v>0</v>
      </c>
      <c r="DI149" s="111">
        <f t="shared" ca="1" si="230"/>
        <v>0</v>
      </c>
      <c r="DJ149" s="111">
        <f t="shared" ca="1" si="231"/>
        <v>0</v>
      </c>
      <c r="DK149" s="111">
        <f t="shared" ca="1" si="232"/>
        <v>0</v>
      </c>
      <c r="DL149" s="111">
        <f t="shared" ca="1" si="233"/>
        <v>0</v>
      </c>
      <c r="DM149" s="111">
        <f t="shared" ca="1" si="234"/>
        <v>0</v>
      </c>
      <c r="DN149" s="111">
        <f t="shared" ca="1" si="235"/>
        <v>0</v>
      </c>
      <c r="DO149" s="111">
        <f t="shared" ca="1" si="236"/>
        <v>0</v>
      </c>
      <c r="DP149" s="111">
        <f t="shared" ca="1" si="237"/>
        <v>0</v>
      </c>
      <c r="DQ149" s="111">
        <f t="shared" ca="1" si="238"/>
        <v>0</v>
      </c>
      <c r="DR149" s="111">
        <f t="shared" ca="1" si="239"/>
        <v>0</v>
      </c>
      <c r="DS149" s="102">
        <f t="shared" ca="1" si="240"/>
        <v>0</v>
      </c>
      <c r="DT149" s="113">
        <f t="shared" ca="1" si="248"/>
        <v>45.05</v>
      </c>
      <c r="DU149" s="114">
        <f t="shared" ca="1" si="249"/>
        <v>45.05</v>
      </c>
    </row>
    <row r="150" spans="1:125">
      <c r="A150" s="42"/>
      <c r="I150" s="20">
        <v>23</v>
      </c>
      <c r="J150" s="20">
        <v>4</v>
      </c>
      <c r="K150" s="20">
        <v>4</v>
      </c>
      <c r="L150" s="20">
        <v>0</v>
      </c>
      <c r="M150" s="20">
        <v>31</v>
      </c>
      <c r="O150" s="84">
        <v>41183</v>
      </c>
      <c r="P150" s="85">
        <f t="shared" si="241"/>
        <v>0</v>
      </c>
      <c r="Q150" s="85">
        <f t="shared" ca="1" si="242"/>
        <v>0</v>
      </c>
      <c r="R150" s="85">
        <f t="shared" ca="1" si="242"/>
        <v>0</v>
      </c>
      <c r="S150" s="85">
        <f t="shared" ca="1" si="242"/>
        <v>0</v>
      </c>
      <c r="T150" s="85">
        <f t="shared" ca="1" si="242"/>
        <v>0</v>
      </c>
      <c r="U150" s="85">
        <f t="shared" ca="1" si="242"/>
        <v>0</v>
      </c>
      <c r="V150" s="85">
        <f t="shared" ca="1" si="242"/>
        <v>18600</v>
      </c>
      <c r="W150" s="86">
        <f t="shared" ca="1" si="203"/>
        <v>0</v>
      </c>
      <c r="X150" s="86">
        <f t="shared" ca="1" si="252"/>
        <v>0</v>
      </c>
      <c r="Y150" s="86">
        <f t="shared" ca="1" si="252"/>
        <v>0</v>
      </c>
      <c r="Z150" s="86">
        <f t="shared" ca="1" si="252"/>
        <v>0</v>
      </c>
      <c r="AA150" s="86">
        <f t="shared" ca="1" si="252"/>
        <v>0</v>
      </c>
      <c r="AB150" s="86">
        <f t="shared" ca="1" si="252"/>
        <v>0</v>
      </c>
      <c r="AC150" s="86">
        <f t="shared" ca="1" si="252"/>
        <v>0</v>
      </c>
      <c r="AD150" s="86">
        <f t="shared" ca="1" si="252"/>
        <v>0</v>
      </c>
      <c r="AE150" s="86">
        <f t="shared" ca="1" si="252"/>
        <v>0</v>
      </c>
      <c r="AF150" s="86">
        <f t="shared" ca="1" si="252"/>
        <v>0</v>
      </c>
      <c r="AG150" s="86">
        <f t="shared" ca="1" si="252"/>
        <v>0</v>
      </c>
      <c r="AH150" s="86">
        <f t="shared" ca="1" si="252"/>
        <v>0</v>
      </c>
      <c r="AI150" s="86">
        <f t="shared" ca="1" si="252"/>
        <v>0</v>
      </c>
      <c r="AJ150" s="86">
        <f t="shared" ca="1" si="252"/>
        <v>0</v>
      </c>
      <c r="AK150" s="86">
        <f t="shared" ca="1" si="252"/>
        <v>0</v>
      </c>
      <c r="AL150" s="86">
        <f t="shared" ca="1" si="252"/>
        <v>0</v>
      </c>
      <c r="AM150" s="86">
        <f t="shared" ca="1" si="252"/>
        <v>0</v>
      </c>
      <c r="AN150" s="86">
        <f t="shared" ca="1" si="252"/>
        <v>0</v>
      </c>
      <c r="AO150" s="86">
        <f t="shared" ca="1" si="252"/>
        <v>0</v>
      </c>
      <c r="AP150" s="86">
        <f t="shared" ca="1" si="252"/>
        <v>0</v>
      </c>
      <c r="AQ150" s="86">
        <f t="shared" ca="1" si="252"/>
        <v>0</v>
      </c>
      <c r="AR150" s="86">
        <f t="shared" ca="1" si="252"/>
        <v>0</v>
      </c>
      <c r="AS150" s="86">
        <f t="shared" ca="1" si="252"/>
        <v>0</v>
      </c>
      <c r="AT150" s="86">
        <f t="shared" ca="1" si="245"/>
        <v>0</v>
      </c>
      <c r="AU150" s="86">
        <f t="shared" ca="1" si="245"/>
        <v>0</v>
      </c>
      <c r="AV150" s="86">
        <f t="shared" ca="1" si="245"/>
        <v>0</v>
      </c>
      <c r="AW150" s="87">
        <f t="shared" ca="1" si="245"/>
        <v>0</v>
      </c>
      <c r="AX150" s="101">
        <f t="shared" ca="1" si="204"/>
        <v>18600</v>
      </c>
      <c r="AY150" s="102">
        <f t="shared" ca="1" si="205"/>
        <v>18600</v>
      </c>
      <c r="BA150" s="84">
        <v>41183</v>
      </c>
      <c r="BB150" s="105">
        <f t="shared" si="246"/>
        <v>0</v>
      </c>
      <c r="BC150" s="105">
        <f t="shared" ca="1" si="206"/>
        <v>0</v>
      </c>
      <c r="BD150" s="105">
        <f t="shared" ca="1" si="251"/>
        <v>0</v>
      </c>
      <c r="BE150" s="105">
        <f t="shared" ca="1" si="251"/>
        <v>0</v>
      </c>
      <c r="BF150" s="105">
        <f t="shared" ca="1" si="251"/>
        <v>0</v>
      </c>
      <c r="BG150" s="105">
        <f t="shared" ca="1" si="251"/>
        <v>0</v>
      </c>
      <c r="BH150" s="105">
        <f t="shared" ca="1" si="251"/>
        <v>45.05</v>
      </c>
      <c r="BI150" s="105">
        <f t="shared" ca="1" si="251"/>
        <v>0</v>
      </c>
      <c r="BJ150" s="105">
        <f t="shared" ca="1" si="251"/>
        <v>0</v>
      </c>
      <c r="BK150" s="105">
        <f t="shared" ca="1" si="251"/>
        <v>0</v>
      </c>
      <c r="BL150" s="105">
        <f t="shared" ca="1" si="251"/>
        <v>0</v>
      </c>
      <c r="BM150" s="105">
        <f t="shared" ca="1" si="251"/>
        <v>0</v>
      </c>
      <c r="BN150" s="105">
        <f t="shared" ca="1" si="251"/>
        <v>0</v>
      </c>
      <c r="BO150" s="105">
        <f t="shared" ca="1" si="251"/>
        <v>0</v>
      </c>
      <c r="BP150" s="105">
        <f t="shared" ca="1" si="251"/>
        <v>0</v>
      </c>
      <c r="BQ150" s="105">
        <f t="shared" ca="1" si="251"/>
        <v>0</v>
      </c>
      <c r="BR150" s="105">
        <f t="shared" ca="1" si="251"/>
        <v>0</v>
      </c>
      <c r="BS150" s="105">
        <f t="shared" ca="1" si="251"/>
        <v>0</v>
      </c>
      <c r="BT150" s="105">
        <f t="shared" ca="1" si="251"/>
        <v>0</v>
      </c>
      <c r="BU150" s="105">
        <f t="shared" ca="1" si="251"/>
        <v>0</v>
      </c>
      <c r="BV150" s="105">
        <f t="shared" ca="1" si="251"/>
        <v>0</v>
      </c>
      <c r="BW150" s="105">
        <f t="shared" ca="1" si="251"/>
        <v>0</v>
      </c>
      <c r="BX150" s="105">
        <f t="shared" ca="1" si="251"/>
        <v>0</v>
      </c>
      <c r="BY150" s="105">
        <f t="shared" ca="1" si="251"/>
        <v>0</v>
      </c>
      <c r="BZ150" s="105">
        <f t="shared" ca="1" si="251"/>
        <v>0</v>
      </c>
      <c r="CA150" s="105">
        <f t="shared" ca="1" si="251"/>
        <v>0</v>
      </c>
      <c r="CB150" s="105">
        <f t="shared" ca="1" si="251"/>
        <v>0</v>
      </c>
      <c r="CC150" s="105">
        <f t="shared" ca="1" si="251"/>
        <v>0</v>
      </c>
      <c r="CD150" s="105">
        <f t="shared" ca="1" si="251"/>
        <v>0</v>
      </c>
      <c r="CE150" s="105">
        <f t="shared" ca="1" si="251"/>
        <v>0</v>
      </c>
      <c r="CF150" s="105">
        <f t="shared" ca="1" si="251"/>
        <v>0</v>
      </c>
      <c r="CG150" s="105">
        <f t="shared" ca="1" si="251"/>
        <v>0</v>
      </c>
      <c r="CH150" s="105">
        <f t="shared" ca="1" si="251"/>
        <v>0</v>
      </c>
      <c r="CI150" s="105">
        <f t="shared" ca="1" si="251"/>
        <v>0</v>
      </c>
      <c r="CK150" s="84">
        <v>41183</v>
      </c>
      <c r="CL150" s="111">
        <f t="shared" si="207"/>
        <v>0</v>
      </c>
      <c r="CM150" s="111">
        <f t="shared" ca="1" si="208"/>
        <v>0</v>
      </c>
      <c r="CN150" s="111">
        <f t="shared" ca="1" si="209"/>
        <v>0</v>
      </c>
      <c r="CO150" s="111">
        <f t="shared" ca="1" si="210"/>
        <v>0</v>
      </c>
      <c r="CP150" s="111">
        <f t="shared" ca="1" si="211"/>
        <v>0</v>
      </c>
      <c r="CQ150" s="111">
        <f t="shared" ca="1" si="212"/>
        <v>0</v>
      </c>
      <c r="CR150" s="111">
        <f t="shared" ca="1" si="213"/>
        <v>837930</v>
      </c>
      <c r="CS150" s="111">
        <f t="shared" ca="1" si="214"/>
        <v>0</v>
      </c>
      <c r="CT150" s="111">
        <f t="shared" ca="1" si="215"/>
        <v>0</v>
      </c>
      <c r="CU150" s="111">
        <f t="shared" ca="1" si="216"/>
        <v>0</v>
      </c>
      <c r="CV150" s="111">
        <f t="shared" ca="1" si="217"/>
        <v>0</v>
      </c>
      <c r="CW150" s="111">
        <f t="shared" ca="1" si="218"/>
        <v>0</v>
      </c>
      <c r="CX150" s="111">
        <f t="shared" ca="1" si="219"/>
        <v>0</v>
      </c>
      <c r="CY150" s="111">
        <f t="shared" ca="1" si="220"/>
        <v>0</v>
      </c>
      <c r="CZ150" s="111">
        <f t="shared" ca="1" si="221"/>
        <v>0</v>
      </c>
      <c r="DA150" s="111">
        <f t="shared" ca="1" si="222"/>
        <v>0</v>
      </c>
      <c r="DB150" s="111">
        <f t="shared" ca="1" si="223"/>
        <v>0</v>
      </c>
      <c r="DC150" s="111">
        <f t="shared" ca="1" si="224"/>
        <v>0</v>
      </c>
      <c r="DD150" s="111">
        <f t="shared" ca="1" si="225"/>
        <v>0</v>
      </c>
      <c r="DE150" s="111">
        <f t="shared" ca="1" si="226"/>
        <v>0</v>
      </c>
      <c r="DF150" s="111">
        <f t="shared" ca="1" si="227"/>
        <v>0</v>
      </c>
      <c r="DG150" s="111">
        <f t="shared" ca="1" si="228"/>
        <v>0</v>
      </c>
      <c r="DH150" s="111">
        <f t="shared" ca="1" si="229"/>
        <v>0</v>
      </c>
      <c r="DI150" s="111">
        <f t="shared" ca="1" si="230"/>
        <v>0</v>
      </c>
      <c r="DJ150" s="111">
        <f t="shared" ca="1" si="231"/>
        <v>0</v>
      </c>
      <c r="DK150" s="111">
        <f t="shared" ca="1" si="232"/>
        <v>0</v>
      </c>
      <c r="DL150" s="111">
        <f t="shared" ca="1" si="233"/>
        <v>0</v>
      </c>
      <c r="DM150" s="111">
        <f t="shared" ca="1" si="234"/>
        <v>0</v>
      </c>
      <c r="DN150" s="111">
        <f t="shared" ca="1" si="235"/>
        <v>0</v>
      </c>
      <c r="DO150" s="111">
        <f t="shared" ca="1" si="236"/>
        <v>0</v>
      </c>
      <c r="DP150" s="111">
        <f t="shared" ca="1" si="237"/>
        <v>0</v>
      </c>
      <c r="DQ150" s="111">
        <f t="shared" ca="1" si="238"/>
        <v>0</v>
      </c>
      <c r="DR150" s="111">
        <f t="shared" ca="1" si="239"/>
        <v>0</v>
      </c>
      <c r="DS150" s="102">
        <f t="shared" ca="1" si="240"/>
        <v>0</v>
      </c>
      <c r="DT150" s="113">
        <f t="shared" ca="1" si="248"/>
        <v>45.05</v>
      </c>
      <c r="DU150" s="114">
        <f t="shared" ca="1" si="249"/>
        <v>45.05</v>
      </c>
    </row>
    <row r="151" spans="1:125">
      <c r="A151" s="42"/>
      <c r="I151" s="20">
        <v>21</v>
      </c>
      <c r="J151" s="20">
        <v>4</v>
      </c>
      <c r="K151" s="20">
        <v>4</v>
      </c>
      <c r="L151" s="20">
        <v>1</v>
      </c>
      <c r="M151" s="20">
        <v>30</v>
      </c>
      <c r="O151" s="84">
        <v>41214</v>
      </c>
      <c r="P151" s="85">
        <f t="shared" si="241"/>
        <v>0</v>
      </c>
      <c r="Q151" s="85">
        <f t="shared" ca="1" si="242"/>
        <v>0</v>
      </c>
      <c r="R151" s="85">
        <f t="shared" ca="1" si="242"/>
        <v>0</v>
      </c>
      <c r="S151" s="85">
        <f t="shared" ca="1" si="242"/>
        <v>0</v>
      </c>
      <c r="T151" s="85">
        <f t="shared" ca="1" si="242"/>
        <v>0</v>
      </c>
      <c r="U151" s="85">
        <f t="shared" ca="1" si="242"/>
        <v>0</v>
      </c>
      <c r="V151" s="85">
        <f t="shared" ca="1" si="242"/>
        <v>18000</v>
      </c>
      <c r="W151" s="86">
        <f t="shared" ca="1" si="203"/>
        <v>0</v>
      </c>
      <c r="X151" s="86">
        <f t="shared" ca="1" si="252"/>
        <v>0</v>
      </c>
      <c r="Y151" s="86">
        <f t="shared" ca="1" si="252"/>
        <v>0</v>
      </c>
      <c r="Z151" s="86">
        <f t="shared" ca="1" si="252"/>
        <v>0</v>
      </c>
      <c r="AA151" s="86">
        <f t="shared" ca="1" si="252"/>
        <v>0</v>
      </c>
      <c r="AB151" s="86">
        <f t="shared" ca="1" si="252"/>
        <v>0</v>
      </c>
      <c r="AC151" s="86">
        <f t="shared" ca="1" si="252"/>
        <v>0</v>
      </c>
      <c r="AD151" s="86">
        <f t="shared" ca="1" si="252"/>
        <v>0</v>
      </c>
      <c r="AE151" s="86">
        <f t="shared" ca="1" si="252"/>
        <v>0</v>
      </c>
      <c r="AF151" s="86">
        <f t="shared" ca="1" si="252"/>
        <v>0</v>
      </c>
      <c r="AG151" s="86">
        <f t="shared" ca="1" si="252"/>
        <v>0</v>
      </c>
      <c r="AH151" s="86">
        <f t="shared" ca="1" si="252"/>
        <v>0</v>
      </c>
      <c r="AI151" s="86">
        <f t="shared" ca="1" si="252"/>
        <v>0</v>
      </c>
      <c r="AJ151" s="86">
        <f t="shared" ca="1" si="252"/>
        <v>0</v>
      </c>
      <c r="AK151" s="86">
        <f t="shared" ca="1" si="252"/>
        <v>0</v>
      </c>
      <c r="AL151" s="86">
        <f t="shared" ca="1" si="252"/>
        <v>0</v>
      </c>
      <c r="AM151" s="86">
        <f t="shared" ca="1" si="252"/>
        <v>0</v>
      </c>
      <c r="AN151" s="86">
        <f t="shared" ca="1" si="252"/>
        <v>0</v>
      </c>
      <c r="AO151" s="86">
        <f t="shared" ca="1" si="252"/>
        <v>0</v>
      </c>
      <c r="AP151" s="86">
        <f t="shared" ca="1" si="252"/>
        <v>0</v>
      </c>
      <c r="AQ151" s="86">
        <f t="shared" ca="1" si="252"/>
        <v>0</v>
      </c>
      <c r="AR151" s="86">
        <f t="shared" ca="1" si="252"/>
        <v>0</v>
      </c>
      <c r="AS151" s="86">
        <f t="shared" ca="1" si="252"/>
        <v>0</v>
      </c>
      <c r="AT151" s="86">
        <f t="shared" ca="1" si="245"/>
        <v>0</v>
      </c>
      <c r="AU151" s="86">
        <f t="shared" ca="1" si="245"/>
        <v>0</v>
      </c>
      <c r="AV151" s="86">
        <f t="shared" ca="1" si="245"/>
        <v>0</v>
      </c>
      <c r="AW151" s="87">
        <f t="shared" ca="1" si="245"/>
        <v>0</v>
      </c>
      <c r="AX151" s="101">
        <f t="shared" ca="1" si="204"/>
        <v>18000</v>
      </c>
      <c r="AY151" s="102">
        <f t="shared" ca="1" si="205"/>
        <v>18000</v>
      </c>
      <c r="BA151" s="84">
        <v>41214</v>
      </c>
      <c r="BB151" s="105">
        <f t="shared" si="246"/>
        <v>0</v>
      </c>
      <c r="BC151" s="105">
        <f t="shared" ca="1" si="206"/>
        <v>0</v>
      </c>
      <c r="BD151" s="105">
        <f t="shared" ca="1" si="251"/>
        <v>0</v>
      </c>
      <c r="BE151" s="105">
        <f t="shared" ca="1" si="251"/>
        <v>0</v>
      </c>
      <c r="BF151" s="105">
        <f t="shared" ca="1" si="251"/>
        <v>0</v>
      </c>
      <c r="BG151" s="105">
        <f t="shared" ca="1" si="251"/>
        <v>0</v>
      </c>
      <c r="BH151" s="105">
        <f t="shared" ca="1" si="251"/>
        <v>45.05</v>
      </c>
      <c r="BI151" s="105">
        <f t="shared" ref="BD151:CI159" ca="1" si="253">IF(AND($BA151&gt;=OFFSET($E$5,BI$3,0),$BA151&lt;=OFFSET($F$5,BI$3,0)),OFFSET($D$5,BI$3,0),0)</f>
        <v>0</v>
      </c>
      <c r="BJ151" s="105">
        <f t="shared" ca="1" si="253"/>
        <v>0</v>
      </c>
      <c r="BK151" s="105">
        <f t="shared" ca="1" si="253"/>
        <v>0</v>
      </c>
      <c r="BL151" s="105">
        <f t="shared" ca="1" si="253"/>
        <v>0</v>
      </c>
      <c r="BM151" s="105">
        <f t="shared" ca="1" si="253"/>
        <v>0</v>
      </c>
      <c r="BN151" s="105">
        <f t="shared" ca="1" si="253"/>
        <v>0</v>
      </c>
      <c r="BO151" s="105">
        <f t="shared" ca="1" si="253"/>
        <v>0</v>
      </c>
      <c r="BP151" s="105">
        <f t="shared" ca="1" si="253"/>
        <v>0</v>
      </c>
      <c r="BQ151" s="105">
        <f t="shared" ca="1" si="253"/>
        <v>0</v>
      </c>
      <c r="BR151" s="105">
        <f t="shared" ca="1" si="253"/>
        <v>0</v>
      </c>
      <c r="BS151" s="105">
        <f t="shared" ca="1" si="253"/>
        <v>0</v>
      </c>
      <c r="BT151" s="105">
        <f t="shared" ca="1" si="253"/>
        <v>0</v>
      </c>
      <c r="BU151" s="105">
        <f t="shared" ca="1" si="253"/>
        <v>0</v>
      </c>
      <c r="BV151" s="105">
        <f t="shared" ca="1" si="253"/>
        <v>0</v>
      </c>
      <c r="BW151" s="105">
        <f t="shared" ca="1" si="253"/>
        <v>0</v>
      </c>
      <c r="BX151" s="105">
        <f t="shared" ca="1" si="253"/>
        <v>0</v>
      </c>
      <c r="BY151" s="105">
        <f t="shared" ca="1" si="253"/>
        <v>0</v>
      </c>
      <c r="BZ151" s="105">
        <f t="shared" ca="1" si="253"/>
        <v>0</v>
      </c>
      <c r="CA151" s="105">
        <f t="shared" ca="1" si="253"/>
        <v>0</v>
      </c>
      <c r="CB151" s="105">
        <f t="shared" ca="1" si="253"/>
        <v>0</v>
      </c>
      <c r="CC151" s="105">
        <f t="shared" ca="1" si="253"/>
        <v>0</v>
      </c>
      <c r="CD151" s="105">
        <f t="shared" ca="1" si="253"/>
        <v>0</v>
      </c>
      <c r="CE151" s="105">
        <f t="shared" ca="1" si="253"/>
        <v>0</v>
      </c>
      <c r="CF151" s="105">
        <f t="shared" ca="1" si="253"/>
        <v>0</v>
      </c>
      <c r="CG151" s="105">
        <f t="shared" ca="1" si="253"/>
        <v>0</v>
      </c>
      <c r="CH151" s="105">
        <f t="shared" ca="1" si="253"/>
        <v>0</v>
      </c>
      <c r="CI151" s="105">
        <f t="shared" ca="1" si="253"/>
        <v>0</v>
      </c>
      <c r="CK151" s="84">
        <v>41214</v>
      </c>
      <c r="CL151" s="111">
        <f t="shared" si="207"/>
        <v>0</v>
      </c>
      <c r="CM151" s="111">
        <f t="shared" ca="1" si="208"/>
        <v>0</v>
      </c>
      <c r="CN151" s="111">
        <f t="shared" ca="1" si="209"/>
        <v>0</v>
      </c>
      <c r="CO151" s="111">
        <f t="shared" ca="1" si="210"/>
        <v>0</v>
      </c>
      <c r="CP151" s="111">
        <f t="shared" ca="1" si="211"/>
        <v>0</v>
      </c>
      <c r="CQ151" s="111">
        <f t="shared" ca="1" si="212"/>
        <v>0</v>
      </c>
      <c r="CR151" s="111">
        <f t="shared" ca="1" si="213"/>
        <v>810900</v>
      </c>
      <c r="CS151" s="111">
        <f t="shared" ca="1" si="214"/>
        <v>0</v>
      </c>
      <c r="CT151" s="111">
        <f t="shared" ca="1" si="215"/>
        <v>0</v>
      </c>
      <c r="CU151" s="111">
        <f t="shared" ca="1" si="216"/>
        <v>0</v>
      </c>
      <c r="CV151" s="111">
        <f t="shared" ca="1" si="217"/>
        <v>0</v>
      </c>
      <c r="CW151" s="111">
        <f t="shared" ca="1" si="218"/>
        <v>0</v>
      </c>
      <c r="CX151" s="111">
        <f t="shared" ca="1" si="219"/>
        <v>0</v>
      </c>
      <c r="CY151" s="111">
        <f t="shared" ca="1" si="220"/>
        <v>0</v>
      </c>
      <c r="CZ151" s="111">
        <f t="shared" ca="1" si="221"/>
        <v>0</v>
      </c>
      <c r="DA151" s="111">
        <f t="shared" ca="1" si="222"/>
        <v>0</v>
      </c>
      <c r="DB151" s="111">
        <f t="shared" ca="1" si="223"/>
        <v>0</v>
      </c>
      <c r="DC151" s="111">
        <f t="shared" ca="1" si="224"/>
        <v>0</v>
      </c>
      <c r="DD151" s="111">
        <f t="shared" ca="1" si="225"/>
        <v>0</v>
      </c>
      <c r="DE151" s="111">
        <f t="shared" ca="1" si="226"/>
        <v>0</v>
      </c>
      <c r="DF151" s="111">
        <f t="shared" ca="1" si="227"/>
        <v>0</v>
      </c>
      <c r="DG151" s="111">
        <f t="shared" ca="1" si="228"/>
        <v>0</v>
      </c>
      <c r="DH151" s="111">
        <f t="shared" ca="1" si="229"/>
        <v>0</v>
      </c>
      <c r="DI151" s="111">
        <f t="shared" ca="1" si="230"/>
        <v>0</v>
      </c>
      <c r="DJ151" s="111">
        <f t="shared" ca="1" si="231"/>
        <v>0</v>
      </c>
      <c r="DK151" s="111">
        <f t="shared" ca="1" si="232"/>
        <v>0</v>
      </c>
      <c r="DL151" s="111">
        <f t="shared" ca="1" si="233"/>
        <v>0</v>
      </c>
      <c r="DM151" s="111">
        <f t="shared" ca="1" si="234"/>
        <v>0</v>
      </c>
      <c r="DN151" s="111">
        <f t="shared" ca="1" si="235"/>
        <v>0</v>
      </c>
      <c r="DO151" s="111">
        <f t="shared" ca="1" si="236"/>
        <v>0</v>
      </c>
      <c r="DP151" s="111">
        <f t="shared" ca="1" si="237"/>
        <v>0</v>
      </c>
      <c r="DQ151" s="111">
        <f t="shared" ca="1" si="238"/>
        <v>0</v>
      </c>
      <c r="DR151" s="111">
        <f t="shared" ca="1" si="239"/>
        <v>0</v>
      </c>
      <c r="DS151" s="102">
        <f t="shared" ca="1" si="240"/>
        <v>0</v>
      </c>
      <c r="DT151" s="113">
        <f t="shared" ca="1" si="248"/>
        <v>45.05</v>
      </c>
      <c r="DU151" s="114">
        <f t="shared" ca="1" si="249"/>
        <v>45.05</v>
      </c>
    </row>
    <row r="152" spans="1:125">
      <c r="A152" s="42"/>
      <c r="I152" s="20">
        <v>20</v>
      </c>
      <c r="J152" s="20">
        <v>5</v>
      </c>
      <c r="K152" s="20">
        <v>5</v>
      </c>
      <c r="L152" s="20">
        <v>1</v>
      </c>
      <c r="M152" s="20">
        <v>31</v>
      </c>
      <c r="O152" s="84">
        <v>41244</v>
      </c>
      <c r="P152" s="85">
        <f t="shared" si="241"/>
        <v>0</v>
      </c>
      <c r="Q152" s="85">
        <f t="shared" ca="1" si="242"/>
        <v>0</v>
      </c>
      <c r="R152" s="85">
        <f t="shared" ca="1" si="242"/>
        <v>0</v>
      </c>
      <c r="S152" s="85">
        <f t="shared" ca="1" si="242"/>
        <v>0</v>
      </c>
      <c r="T152" s="85">
        <f t="shared" ca="1" si="242"/>
        <v>0</v>
      </c>
      <c r="U152" s="85">
        <f t="shared" ca="1" si="242"/>
        <v>0</v>
      </c>
      <c r="V152" s="85">
        <f t="shared" ca="1" si="242"/>
        <v>18600</v>
      </c>
      <c r="W152" s="86">
        <f t="shared" ca="1" si="203"/>
        <v>0</v>
      </c>
      <c r="X152" s="86">
        <f t="shared" ca="1" si="252"/>
        <v>0</v>
      </c>
      <c r="Y152" s="86">
        <f t="shared" ca="1" si="252"/>
        <v>0</v>
      </c>
      <c r="Z152" s="86">
        <f t="shared" ca="1" si="252"/>
        <v>0</v>
      </c>
      <c r="AA152" s="86">
        <f t="shared" ca="1" si="252"/>
        <v>0</v>
      </c>
      <c r="AB152" s="86">
        <f t="shared" ca="1" si="252"/>
        <v>0</v>
      </c>
      <c r="AC152" s="86">
        <f t="shared" ca="1" si="252"/>
        <v>0</v>
      </c>
      <c r="AD152" s="86">
        <f t="shared" ca="1" si="252"/>
        <v>0</v>
      </c>
      <c r="AE152" s="86">
        <f t="shared" ca="1" si="252"/>
        <v>0</v>
      </c>
      <c r="AF152" s="86">
        <f t="shared" ca="1" si="252"/>
        <v>0</v>
      </c>
      <c r="AG152" s="86">
        <f t="shared" ca="1" si="252"/>
        <v>0</v>
      </c>
      <c r="AH152" s="86">
        <f t="shared" ca="1" si="252"/>
        <v>0</v>
      </c>
      <c r="AI152" s="86">
        <f t="shared" ca="1" si="252"/>
        <v>0</v>
      </c>
      <c r="AJ152" s="86">
        <f t="shared" ca="1" si="252"/>
        <v>0</v>
      </c>
      <c r="AK152" s="86">
        <f t="shared" ca="1" si="252"/>
        <v>0</v>
      </c>
      <c r="AL152" s="86">
        <f t="shared" ca="1" si="252"/>
        <v>0</v>
      </c>
      <c r="AM152" s="86">
        <f t="shared" ca="1" si="252"/>
        <v>0</v>
      </c>
      <c r="AN152" s="86">
        <f t="shared" ca="1" si="252"/>
        <v>0</v>
      </c>
      <c r="AO152" s="86">
        <f t="shared" ca="1" si="252"/>
        <v>0</v>
      </c>
      <c r="AP152" s="86">
        <f t="shared" ca="1" si="252"/>
        <v>0</v>
      </c>
      <c r="AQ152" s="86">
        <f t="shared" ca="1" si="252"/>
        <v>0</v>
      </c>
      <c r="AR152" s="86">
        <f t="shared" ca="1" si="252"/>
        <v>0</v>
      </c>
      <c r="AS152" s="86">
        <f t="shared" ca="1" si="252"/>
        <v>0</v>
      </c>
      <c r="AT152" s="86">
        <f t="shared" ca="1" si="245"/>
        <v>0</v>
      </c>
      <c r="AU152" s="86">
        <f t="shared" ca="1" si="245"/>
        <v>0</v>
      </c>
      <c r="AV152" s="86">
        <f t="shared" ca="1" si="245"/>
        <v>0</v>
      </c>
      <c r="AW152" s="87">
        <f t="shared" ca="1" si="245"/>
        <v>0</v>
      </c>
      <c r="AX152" s="101">
        <f t="shared" ca="1" si="204"/>
        <v>18600</v>
      </c>
      <c r="AY152" s="102">
        <f t="shared" ca="1" si="205"/>
        <v>18600</v>
      </c>
      <c r="BA152" s="84">
        <v>41244</v>
      </c>
      <c r="BB152" s="105">
        <f t="shared" si="246"/>
        <v>0</v>
      </c>
      <c r="BC152" s="105">
        <f t="shared" ca="1" si="206"/>
        <v>0</v>
      </c>
      <c r="BD152" s="105">
        <f t="shared" ca="1" si="253"/>
        <v>0</v>
      </c>
      <c r="BE152" s="105">
        <f t="shared" ca="1" si="253"/>
        <v>0</v>
      </c>
      <c r="BF152" s="105">
        <f t="shared" ca="1" si="253"/>
        <v>0</v>
      </c>
      <c r="BG152" s="105">
        <f t="shared" ca="1" si="253"/>
        <v>0</v>
      </c>
      <c r="BH152" s="105">
        <f t="shared" ca="1" si="253"/>
        <v>45.05</v>
      </c>
      <c r="BI152" s="105">
        <f t="shared" ca="1" si="253"/>
        <v>0</v>
      </c>
      <c r="BJ152" s="105">
        <f t="shared" ca="1" si="253"/>
        <v>0</v>
      </c>
      <c r="BK152" s="105">
        <f t="shared" ca="1" si="253"/>
        <v>0</v>
      </c>
      <c r="BL152" s="105">
        <f t="shared" ca="1" si="253"/>
        <v>0</v>
      </c>
      <c r="BM152" s="105">
        <f t="shared" ca="1" si="253"/>
        <v>0</v>
      </c>
      <c r="BN152" s="105">
        <f t="shared" ca="1" si="253"/>
        <v>0</v>
      </c>
      <c r="BO152" s="105">
        <f t="shared" ca="1" si="253"/>
        <v>0</v>
      </c>
      <c r="BP152" s="105">
        <f t="shared" ca="1" si="253"/>
        <v>0</v>
      </c>
      <c r="BQ152" s="105">
        <f t="shared" ca="1" si="253"/>
        <v>0</v>
      </c>
      <c r="BR152" s="105">
        <f t="shared" ca="1" si="253"/>
        <v>0</v>
      </c>
      <c r="BS152" s="105">
        <f t="shared" ca="1" si="253"/>
        <v>0</v>
      </c>
      <c r="BT152" s="105">
        <f t="shared" ca="1" si="253"/>
        <v>0</v>
      </c>
      <c r="BU152" s="105">
        <f t="shared" ca="1" si="253"/>
        <v>0</v>
      </c>
      <c r="BV152" s="105">
        <f t="shared" ca="1" si="253"/>
        <v>0</v>
      </c>
      <c r="BW152" s="105">
        <f t="shared" ca="1" si="253"/>
        <v>0</v>
      </c>
      <c r="BX152" s="105">
        <f t="shared" ca="1" si="253"/>
        <v>0</v>
      </c>
      <c r="BY152" s="105">
        <f t="shared" ca="1" si="253"/>
        <v>0</v>
      </c>
      <c r="BZ152" s="105">
        <f t="shared" ca="1" si="253"/>
        <v>0</v>
      </c>
      <c r="CA152" s="105">
        <f t="shared" ca="1" si="253"/>
        <v>0</v>
      </c>
      <c r="CB152" s="105">
        <f t="shared" ca="1" si="253"/>
        <v>0</v>
      </c>
      <c r="CC152" s="105">
        <f t="shared" ca="1" si="253"/>
        <v>0</v>
      </c>
      <c r="CD152" s="105">
        <f t="shared" ca="1" si="253"/>
        <v>0</v>
      </c>
      <c r="CE152" s="105">
        <f t="shared" ca="1" si="253"/>
        <v>0</v>
      </c>
      <c r="CF152" s="105">
        <f t="shared" ca="1" si="253"/>
        <v>0</v>
      </c>
      <c r="CG152" s="105">
        <f t="shared" ca="1" si="253"/>
        <v>0</v>
      </c>
      <c r="CH152" s="105">
        <f t="shared" ca="1" si="253"/>
        <v>0</v>
      </c>
      <c r="CI152" s="105">
        <f t="shared" ca="1" si="253"/>
        <v>0</v>
      </c>
      <c r="CK152" s="84">
        <v>41244</v>
      </c>
      <c r="CL152" s="111">
        <f t="shared" si="207"/>
        <v>0</v>
      </c>
      <c r="CM152" s="111">
        <f t="shared" ca="1" si="208"/>
        <v>0</v>
      </c>
      <c r="CN152" s="111">
        <f t="shared" ca="1" si="209"/>
        <v>0</v>
      </c>
      <c r="CO152" s="111">
        <f t="shared" ca="1" si="210"/>
        <v>0</v>
      </c>
      <c r="CP152" s="111">
        <f t="shared" ca="1" si="211"/>
        <v>0</v>
      </c>
      <c r="CQ152" s="111">
        <f t="shared" ca="1" si="212"/>
        <v>0</v>
      </c>
      <c r="CR152" s="111">
        <f t="shared" ca="1" si="213"/>
        <v>837930</v>
      </c>
      <c r="CS152" s="111">
        <f t="shared" ca="1" si="214"/>
        <v>0</v>
      </c>
      <c r="CT152" s="111">
        <f t="shared" ca="1" si="215"/>
        <v>0</v>
      </c>
      <c r="CU152" s="111">
        <f t="shared" ca="1" si="216"/>
        <v>0</v>
      </c>
      <c r="CV152" s="111">
        <f t="shared" ca="1" si="217"/>
        <v>0</v>
      </c>
      <c r="CW152" s="111">
        <f t="shared" ca="1" si="218"/>
        <v>0</v>
      </c>
      <c r="CX152" s="111">
        <f t="shared" ca="1" si="219"/>
        <v>0</v>
      </c>
      <c r="CY152" s="111">
        <f t="shared" ca="1" si="220"/>
        <v>0</v>
      </c>
      <c r="CZ152" s="111">
        <f t="shared" ca="1" si="221"/>
        <v>0</v>
      </c>
      <c r="DA152" s="111">
        <f t="shared" ca="1" si="222"/>
        <v>0</v>
      </c>
      <c r="DB152" s="111">
        <f t="shared" ca="1" si="223"/>
        <v>0</v>
      </c>
      <c r="DC152" s="111">
        <f t="shared" ca="1" si="224"/>
        <v>0</v>
      </c>
      <c r="DD152" s="111">
        <f t="shared" ca="1" si="225"/>
        <v>0</v>
      </c>
      <c r="DE152" s="111">
        <f t="shared" ca="1" si="226"/>
        <v>0</v>
      </c>
      <c r="DF152" s="111">
        <f t="shared" ca="1" si="227"/>
        <v>0</v>
      </c>
      <c r="DG152" s="111">
        <f t="shared" ca="1" si="228"/>
        <v>0</v>
      </c>
      <c r="DH152" s="111">
        <f t="shared" ca="1" si="229"/>
        <v>0</v>
      </c>
      <c r="DI152" s="111">
        <f t="shared" ca="1" si="230"/>
        <v>0</v>
      </c>
      <c r="DJ152" s="111">
        <f t="shared" ca="1" si="231"/>
        <v>0</v>
      </c>
      <c r="DK152" s="111">
        <f t="shared" ca="1" si="232"/>
        <v>0</v>
      </c>
      <c r="DL152" s="111">
        <f t="shared" ca="1" si="233"/>
        <v>0</v>
      </c>
      <c r="DM152" s="111">
        <f t="shared" ca="1" si="234"/>
        <v>0</v>
      </c>
      <c r="DN152" s="111">
        <f t="shared" ca="1" si="235"/>
        <v>0</v>
      </c>
      <c r="DO152" s="111">
        <f t="shared" ca="1" si="236"/>
        <v>0</v>
      </c>
      <c r="DP152" s="111">
        <f t="shared" ca="1" si="237"/>
        <v>0</v>
      </c>
      <c r="DQ152" s="111">
        <f t="shared" ca="1" si="238"/>
        <v>0</v>
      </c>
      <c r="DR152" s="111">
        <f t="shared" ca="1" si="239"/>
        <v>0</v>
      </c>
      <c r="DS152" s="102">
        <f t="shared" ca="1" si="240"/>
        <v>0</v>
      </c>
      <c r="DT152" s="113">
        <f t="shared" ca="1" si="248"/>
        <v>45.05</v>
      </c>
      <c r="DU152" s="114">
        <f t="shared" ca="1" si="249"/>
        <v>45.05</v>
      </c>
    </row>
    <row r="153" spans="1:125">
      <c r="A153" s="42"/>
      <c r="I153" s="20">
        <v>22</v>
      </c>
      <c r="J153" s="20">
        <v>4</v>
      </c>
      <c r="K153" s="20">
        <v>4</v>
      </c>
      <c r="L153" s="20">
        <v>1</v>
      </c>
      <c r="M153" s="20">
        <v>31</v>
      </c>
      <c r="O153" s="84">
        <v>41275</v>
      </c>
      <c r="P153" s="85">
        <f t="shared" si="241"/>
        <v>0</v>
      </c>
      <c r="Q153" s="85">
        <f t="shared" ca="1" si="242"/>
        <v>0</v>
      </c>
      <c r="R153" s="85">
        <f t="shared" ca="1" si="242"/>
        <v>0</v>
      </c>
      <c r="S153" s="85">
        <f t="shared" ca="1" si="242"/>
        <v>0</v>
      </c>
      <c r="T153" s="85">
        <f t="shared" ca="1" si="242"/>
        <v>0</v>
      </c>
      <c r="U153" s="85">
        <f t="shared" ca="1" si="242"/>
        <v>0</v>
      </c>
      <c r="V153" s="85">
        <f t="shared" ca="1" si="242"/>
        <v>18600</v>
      </c>
      <c r="W153" s="86">
        <f t="shared" ca="1" si="203"/>
        <v>0</v>
      </c>
      <c r="X153" s="86">
        <f t="shared" ca="1" si="252"/>
        <v>0</v>
      </c>
      <c r="Y153" s="86">
        <f t="shared" ca="1" si="252"/>
        <v>0</v>
      </c>
      <c r="Z153" s="86">
        <f t="shared" ca="1" si="252"/>
        <v>0</v>
      </c>
      <c r="AA153" s="86">
        <f t="shared" ca="1" si="252"/>
        <v>0</v>
      </c>
      <c r="AB153" s="86">
        <f t="shared" ca="1" si="252"/>
        <v>0</v>
      </c>
      <c r="AC153" s="86">
        <f t="shared" ca="1" si="252"/>
        <v>0</v>
      </c>
      <c r="AD153" s="86">
        <f t="shared" ca="1" si="252"/>
        <v>0</v>
      </c>
      <c r="AE153" s="86">
        <f t="shared" ca="1" si="252"/>
        <v>0</v>
      </c>
      <c r="AF153" s="86">
        <f t="shared" ca="1" si="252"/>
        <v>0</v>
      </c>
      <c r="AG153" s="86">
        <f t="shared" ca="1" si="252"/>
        <v>0</v>
      </c>
      <c r="AH153" s="86">
        <f t="shared" ca="1" si="252"/>
        <v>0</v>
      </c>
      <c r="AI153" s="86">
        <f t="shared" ca="1" si="252"/>
        <v>0</v>
      </c>
      <c r="AJ153" s="86">
        <f t="shared" ca="1" si="252"/>
        <v>0</v>
      </c>
      <c r="AK153" s="86">
        <f t="shared" ca="1" si="252"/>
        <v>0</v>
      </c>
      <c r="AL153" s="86">
        <f t="shared" ca="1" si="252"/>
        <v>0</v>
      </c>
      <c r="AM153" s="86">
        <f t="shared" ca="1" si="252"/>
        <v>0</v>
      </c>
      <c r="AN153" s="86">
        <f t="shared" ca="1" si="252"/>
        <v>0</v>
      </c>
      <c r="AO153" s="86">
        <f t="shared" ca="1" si="252"/>
        <v>0</v>
      </c>
      <c r="AP153" s="86">
        <f t="shared" ca="1" si="252"/>
        <v>0</v>
      </c>
      <c r="AQ153" s="86">
        <f t="shared" ca="1" si="252"/>
        <v>0</v>
      </c>
      <c r="AR153" s="86">
        <f t="shared" ca="1" si="252"/>
        <v>0</v>
      </c>
      <c r="AS153" s="86">
        <f t="shared" ca="1" si="252"/>
        <v>0</v>
      </c>
      <c r="AT153" s="86">
        <f t="shared" ca="1" si="245"/>
        <v>0</v>
      </c>
      <c r="AU153" s="86">
        <f t="shared" ca="1" si="245"/>
        <v>0</v>
      </c>
      <c r="AV153" s="86">
        <f t="shared" ca="1" si="245"/>
        <v>0</v>
      </c>
      <c r="AW153" s="87">
        <f t="shared" ca="1" si="245"/>
        <v>0</v>
      </c>
      <c r="AX153" s="101">
        <f t="shared" ca="1" si="204"/>
        <v>18600</v>
      </c>
      <c r="AY153" s="102">
        <f t="shared" ca="1" si="205"/>
        <v>18600</v>
      </c>
      <c r="BA153" s="84">
        <v>41275</v>
      </c>
      <c r="BB153" s="105">
        <f t="shared" si="246"/>
        <v>0</v>
      </c>
      <c r="BC153" s="105">
        <f t="shared" ca="1" si="206"/>
        <v>0</v>
      </c>
      <c r="BD153" s="105">
        <f t="shared" ca="1" si="253"/>
        <v>0</v>
      </c>
      <c r="BE153" s="105">
        <f t="shared" ca="1" si="253"/>
        <v>0</v>
      </c>
      <c r="BF153" s="105">
        <f t="shared" ca="1" si="253"/>
        <v>0</v>
      </c>
      <c r="BG153" s="105">
        <f t="shared" ca="1" si="253"/>
        <v>0</v>
      </c>
      <c r="BH153" s="105">
        <f t="shared" ca="1" si="253"/>
        <v>45.05</v>
      </c>
      <c r="BI153" s="105">
        <f t="shared" ca="1" si="253"/>
        <v>0</v>
      </c>
      <c r="BJ153" s="105">
        <f t="shared" ca="1" si="253"/>
        <v>0</v>
      </c>
      <c r="BK153" s="105">
        <f t="shared" ca="1" si="253"/>
        <v>0</v>
      </c>
      <c r="BL153" s="105">
        <f t="shared" ca="1" si="253"/>
        <v>0</v>
      </c>
      <c r="BM153" s="105">
        <f t="shared" ca="1" si="253"/>
        <v>0</v>
      </c>
      <c r="BN153" s="105">
        <f t="shared" ca="1" si="253"/>
        <v>0</v>
      </c>
      <c r="BO153" s="105">
        <f t="shared" ca="1" si="253"/>
        <v>0</v>
      </c>
      <c r="BP153" s="105">
        <f t="shared" ca="1" si="253"/>
        <v>0</v>
      </c>
      <c r="BQ153" s="105">
        <f t="shared" ca="1" si="253"/>
        <v>0</v>
      </c>
      <c r="BR153" s="105">
        <f t="shared" ca="1" si="253"/>
        <v>0</v>
      </c>
      <c r="BS153" s="105">
        <f t="shared" ca="1" si="253"/>
        <v>0</v>
      </c>
      <c r="BT153" s="105">
        <f t="shared" ca="1" si="253"/>
        <v>0</v>
      </c>
      <c r="BU153" s="105">
        <f t="shared" ca="1" si="253"/>
        <v>0</v>
      </c>
      <c r="BV153" s="105">
        <f t="shared" ca="1" si="253"/>
        <v>0</v>
      </c>
      <c r="BW153" s="105">
        <f t="shared" ca="1" si="253"/>
        <v>0</v>
      </c>
      <c r="BX153" s="105">
        <f t="shared" ca="1" si="253"/>
        <v>0</v>
      </c>
      <c r="BY153" s="105">
        <f t="shared" ca="1" si="253"/>
        <v>0</v>
      </c>
      <c r="BZ153" s="105">
        <f t="shared" ca="1" si="253"/>
        <v>0</v>
      </c>
      <c r="CA153" s="105">
        <f t="shared" ca="1" si="253"/>
        <v>0</v>
      </c>
      <c r="CB153" s="105">
        <f t="shared" ca="1" si="253"/>
        <v>0</v>
      </c>
      <c r="CC153" s="105">
        <f t="shared" ca="1" si="253"/>
        <v>0</v>
      </c>
      <c r="CD153" s="105">
        <f t="shared" ca="1" si="253"/>
        <v>0</v>
      </c>
      <c r="CE153" s="105">
        <f t="shared" ca="1" si="253"/>
        <v>0</v>
      </c>
      <c r="CF153" s="105">
        <f t="shared" ca="1" si="253"/>
        <v>0</v>
      </c>
      <c r="CG153" s="105">
        <f t="shared" ca="1" si="253"/>
        <v>0</v>
      </c>
      <c r="CH153" s="105">
        <f t="shared" ca="1" si="253"/>
        <v>0</v>
      </c>
      <c r="CI153" s="105">
        <f t="shared" ca="1" si="253"/>
        <v>0</v>
      </c>
      <c r="CK153" s="84">
        <v>41275</v>
      </c>
      <c r="CL153" s="111">
        <f t="shared" si="207"/>
        <v>0</v>
      </c>
      <c r="CM153" s="111">
        <f t="shared" ca="1" si="208"/>
        <v>0</v>
      </c>
      <c r="CN153" s="111">
        <f t="shared" ca="1" si="209"/>
        <v>0</v>
      </c>
      <c r="CO153" s="111">
        <f t="shared" ca="1" si="210"/>
        <v>0</v>
      </c>
      <c r="CP153" s="111">
        <f t="shared" ca="1" si="211"/>
        <v>0</v>
      </c>
      <c r="CQ153" s="111">
        <f t="shared" ca="1" si="212"/>
        <v>0</v>
      </c>
      <c r="CR153" s="111">
        <f t="shared" ca="1" si="213"/>
        <v>837930</v>
      </c>
      <c r="CS153" s="111">
        <f t="shared" ca="1" si="214"/>
        <v>0</v>
      </c>
      <c r="CT153" s="111">
        <f t="shared" ca="1" si="215"/>
        <v>0</v>
      </c>
      <c r="CU153" s="111">
        <f t="shared" ca="1" si="216"/>
        <v>0</v>
      </c>
      <c r="CV153" s="111">
        <f t="shared" ca="1" si="217"/>
        <v>0</v>
      </c>
      <c r="CW153" s="111">
        <f t="shared" ca="1" si="218"/>
        <v>0</v>
      </c>
      <c r="CX153" s="111">
        <f t="shared" ca="1" si="219"/>
        <v>0</v>
      </c>
      <c r="CY153" s="111">
        <f t="shared" ca="1" si="220"/>
        <v>0</v>
      </c>
      <c r="CZ153" s="111">
        <f t="shared" ca="1" si="221"/>
        <v>0</v>
      </c>
      <c r="DA153" s="111">
        <f t="shared" ca="1" si="222"/>
        <v>0</v>
      </c>
      <c r="DB153" s="111">
        <f t="shared" ca="1" si="223"/>
        <v>0</v>
      </c>
      <c r="DC153" s="111">
        <f t="shared" ca="1" si="224"/>
        <v>0</v>
      </c>
      <c r="DD153" s="111">
        <f t="shared" ca="1" si="225"/>
        <v>0</v>
      </c>
      <c r="DE153" s="111">
        <f t="shared" ca="1" si="226"/>
        <v>0</v>
      </c>
      <c r="DF153" s="111">
        <f t="shared" ca="1" si="227"/>
        <v>0</v>
      </c>
      <c r="DG153" s="111">
        <f t="shared" ca="1" si="228"/>
        <v>0</v>
      </c>
      <c r="DH153" s="111">
        <f t="shared" ca="1" si="229"/>
        <v>0</v>
      </c>
      <c r="DI153" s="111">
        <f t="shared" ca="1" si="230"/>
        <v>0</v>
      </c>
      <c r="DJ153" s="111">
        <f t="shared" ca="1" si="231"/>
        <v>0</v>
      </c>
      <c r="DK153" s="111">
        <f t="shared" ca="1" si="232"/>
        <v>0</v>
      </c>
      <c r="DL153" s="111">
        <f t="shared" ca="1" si="233"/>
        <v>0</v>
      </c>
      <c r="DM153" s="111">
        <f t="shared" ca="1" si="234"/>
        <v>0</v>
      </c>
      <c r="DN153" s="111">
        <f t="shared" ca="1" si="235"/>
        <v>0</v>
      </c>
      <c r="DO153" s="111">
        <f t="shared" ca="1" si="236"/>
        <v>0</v>
      </c>
      <c r="DP153" s="111">
        <f t="shared" ca="1" si="237"/>
        <v>0</v>
      </c>
      <c r="DQ153" s="111">
        <f t="shared" ca="1" si="238"/>
        <v>0</v>
      </c>
      <c r="DR153" s="111">
        <f t="shared" ca="1" si="239"/>
        <v>0</v>
      </c>
      <c r="DS153" s="102">
        <f t="shared" ca="1" si="240"/>
        <v>0</v>
      </c>
      <c r="DT153" s="113">
        <f t="shared" ca="1" si="248"/>
        <v>45.05</v>
      </c>
      <c r="DU153" s="114">
        <f t="shared" ca="1" si="249"/>
        <v>45.05</v>
      </c>
    </row>
    <row r="154" spans="1:125">
      <c r="A154" s="42"/>
      <c r="I154" s="20">
        <v>20</v>
      </c>
      <c r="J154" s="20">
        <v>4</v>
      </c>
      <c r="K154" s="20">
        <v>4</v>
      </c>
      <c r="L154" s="20">
        <v>0</v>
      </c>
      <c r="M154" s="20">
        <v>28</v>
      </c>
      <c r="O154" s="84">
        <v>41306</v>
      </c>
      <c r="P154" s="85">
        <f t="shared" si="241"/>
        <v>0</v>
      </c>
      <c r="Q154" s="85">
        <f t="shared" ca="1" si="242"/>
        <v>0</v>
      </c>
      <c r="R154" s="85">
        <f t="shared" ca="1" si="242"/>
        <v>0</v>
      </c>
      <c r="S154" s="85">
        <f t="shared" ca="1" si="242"/>
        <v>0</v>
      </c>
      <c r="T154" s="85">
        <f t="shared" ca="1" si="242"/>
        <v>0</v>
      </c>
      <c r="U154" s="85">
        <f t="shared" ca="1" si="242"/>
        <v>0</v>
      </c>
      <c r="V154" s="85">
        <f t="shared" ca="1" si="242"/>
        <v>16800</v>
      </c>
      <c r="W154" s="86">
        <f t="shared" ca="1" si="203"/>
        <v>0</v>
      </c>
      <c r="X154" s="86">
        <f t="shared" ca="1" si="252"/>
        <v>0</v>
      </c>
      <c r="Y154" s="86">
        <f t="shared" ca="1" si="252"/>
        <v>0</v>
      </c>
      <c r="Z154" s="86">
        <f t="shared" ca="1" si="252"/>
        <v>0</v>
      </c>
      <c r="AA154" s="86">
        <f t="shared" ca="1" si="252"/>
        <v>0</v>
      </c>
      <c r="AB154" s="86">
        <f t="shared" ca="1" si="252"/>
        <v>0</v>
      </c>
      <c r="AC154" s="86">
        <f t="shared" ca="1" si="252"/>
        <v>0</v>
      </c>
      <c r="AD154" s="86">
        <f t="shared" ca="1" si="252"/>
        <v>0</v>
      </c>
      <c r="AE154" s="86">
        <f t="shared" ca="1" si="252"/>
        <v>0</v>
      </c>
      <c r="AF154" s="86">
        <f t="shared" ca="1" si="252"/>
        <v>0</v>
      </c>
      <c r="AG154" s="86">
        <f t="shared" ca="1" si="252"/>
        <v>0</v>
      </c>
      <c r="AH154" s="86">
        <f t="shared" ca="1" si="252"/>
        <v>0</v>
      </c>
      <c r="AI154" s="86">
        <f t="shared" ca="1" si="252"/>
        <v>0</v>
      </c>
      <c r="AJ154" s="86">
        <f t="shared" ca="1" si="252"/>
        <v>0</v>
      </c>
      <c r="AK154" s="86">
        <f t="shared" ca="1" si="252"/>
        <v>0</v>
      </c>
      <c r="AL154" s="86">
        <f t="shared" ca="1" si="252"/>
        <v>0</v>
      </c>
      <c r="AM154" s="86">
        <f t="shared" ca="1" si="252"/>
        <v>0</v>
      </c>
      <c r="AN154" s="86">
        <f t="shared" ca="1" si="252"/>
        <v>0</v>
      </c>
      <c r="AO154" s="86">
        <f t="shared" ca="1" si="252"/>
        <v>0</v>
      </c>
      <c r="AP154" s="86">
        <f t="shared" ca="1" si="252"/>
        <v>0</v>
      </c>
      <c r="AQ154" s="86">
        <f t="shared" ca="1" si="252"/>
        <v>0</v>
      </c>
      <c r="AR154" s="86">
        <f t="shared" ca="1" si="252"/>
        <v>0</v>
      </c>
      <c r="AS154" s="86">
        <f t="shared" ca="1" si="252"/>
        <v>0</v>
      </c>
      <c r="AT154" s="86">
        <f t="shared" ca="1" si="245"/>
        <v>0</v>
      </c>
      <c r="AU154" s="86">
        <f t="shared" ca="1" si="245"/>
        <v>0</v>
      </c>
      <c r="AV154" s="86">
        <f t="shared" ca="1" si="245"/>
        <v>0</v>
      </c>
      <c r="AW154" s="87">
        <f t="shared" ca="1" si="245"/>
        <v>0</v>
      </c>
      <c r="AX154" s="101">
        <f t="shared" ca="1" si="204"/>
        <v>16800</v>
      </c>
      <c r="AY154" s="102">
        <f t="shared" ca="1" si="205"/>
        <v>16800</v>
      </c>
      <c r="BA154" s="84">
        <v>41306</v>
      </c>
      <c r="BB154" s="105">
        <f t="shared" si="246"/>
        <v>0</v>
      </c>
      <c r="BC154" s="105">
        <f t="shared" ca="1" si="206"/>
        <v>0</v>
      </c>
      <c r="BD154" s="105">
        <f t="shared" ca="1" si="253"/>
        <v>0</v>
      </c>
      <c r="BE154" s="105">
        <f t="shared" ca="1" si="253"/>
        <v>0</v>
      </c>
      <c r="BF154" s="105">
        <f t="shared" ca="1" si="253"/>
        <v>0</v>
      </c>
      <c r="BG154" s="105">
        <f t="shared" ca="1" si="253"/>
        <v>0</v>
      </c>
      <c r="BH154" s="105">
        <f t="shared" ca="1" si="253"/>
        <v>45.05</v>
      </c>
      <c r="BI154" s="105">
        <f t="shared" ca="1" si="253"/>
        <v>0</v>
      </c>
      <c r="BJ154" s="105">
        <f t="shared" ca="1" si="253"/>
        <v>0</v>
      </c>
      <c r="BK154" s="105">
        <f t="shared" ca="1" si="253"/>
        <v>0</v>
      </c>
      <c r="BL154" s="105">
        <f t="shared" ca="1" si="253"/>
        <v>0</v>
      </c>
      <c r="BM154" s="105">
        <f t="shared" ca="1" si="253"/>
        <v>0</v>
      </c>
      <c r="BN154" s="105">
        <f t="shared" ca="1" si="253"/>
        <v>0</v>
      </c>
      <c r="BO154" s="105">
        <f t="shared" ca="1" si="253"/>
        <v>0</v>
      </c>
      <c r="BP154" s="105">
        <f t="shared" ca="1" si="253"/>
        <v>0</v>
      </c>
      <c r="BQ154" s="105">
        <f t="shared" ca="1" si="253"/>
        <v>0</v>
      </c>
      <c r="BR154" s="105">
        <f t="shared" ca="1" si="253"/>
        <v>0</v>
      </c>
      <c r="BS154" s="105">
        <f t="shared" ca="1" si="253"/>
        <v>0</v>
      </c>
      <c r="BT154" s="105">
        <f t="shared" ca="1" si="253"/>
        <v>0</v>
      </c>
      <c r="BU154" s="105">
        <f t="shared" ca="1" si="253"/>
        <v>0</v>
      </c>
      <c r="BV154" s="105">
        <f t="shared" ca="1" si="253"/>
        <v>0</v>
      </c>
      <c r="BW154" s="105">
        <f t="shared" ca="1" si="253"/>
        <v>0</v>
      </c>
      <c r="BX154" s="105">
        <f t="shared" ca="1" si="253"/>
        <v>0</v>
      </c>
      <c r="BY154" s="105">
        <f t="shared" ca="1" si="253"/>
        <v>0</v>
      </c>
      <c r="BZ154" s="105">
        <f t="shared" ca="1" si="253"/>
        <v>0</v>
      </c>
      <c r="CA154" s="105">
        <f t="shared" ca="1" si="253"/>
        <v>0</v>
      </c>
      <c r="CB154" s="105">
        <f t="shared" ca="1" si="253"/>
        <v>0</v>
      </c>
      <c r="CC154" s="105">
        <f t="shared" ca="1" si="253"/>
        <v>0</v>
      </c>
      <c r="CD154" s="105">
        <f t="shared" ca="1" si="253"/>
        <v>0</v>
      </c>
      <c r="CE154" s="105">
        <f t="shared" ca="1" si="253"/>
        <v>0</v>
      </c>
      <c r="CF154" s="105">
        <f t="shared" ca="1" si="253"/>
        <v>0</v>
      </c>
      <c r="CG154" s="105">
        <f t="shared" ca="1" si="253"/>
        <v>0</v>
      </c>
      <c r="CH154" s="105">
        <f t="shared" ca="1" si="253"/>
        <v>0</v>
      </c>
      <c r="CI154" s="105">
        <f t="shared" ca="1" si="253"/>
        <v>0</v>
      </c>
      <c r="CK154" s="84">
        <v>41306</v>
      </c>
      <c r="CL154" s="111">
        <f t="shared" si="207"/>
        <v>0</v>
      </c>
      <c r="CM154" s="111">
        <f t="shared" ca="1" si="208"/>
        <v>0</v>
      </c>
      <c r="CN154" s="111">
        <f t="shared" ca="1" si="209"/>
        <v>0</v>
      </c>
      <c r="CO154" s="111">
        <f t="shared" ca="1" si="210"/>
        <v>0</v>
      </c>
      <c r="CP154" s="111">
        <f t="shared" ca="1" si="211"/>
        <v>0</v>
      </c>
      <c r="CQ154" s="111">
        <f t="shared" ca="1" si="212"/>
        <v>0</v>
      </c>
      <c r="CR154" s="111">
        <f t="shared" ca="1" si="213"/>
        <v>756840</v>
      </c>
      <c r="CS154" s="111">
        <f t="shared" ca="1" si="214"/>
        <v>0</v>
      </c>
      <c r="CT154" s="111">
        <f t="shared" ca="1" si="215"/>
        <v>0</v>
      </c>
      <c r="CU154" s="111">
        <f t="shared" ca="1" si="216"/>
        <v>0</v>
      </c>
      <c r="CV154" s="111">
        <f t="shared" ca="1" si="217"/>
        <v>0</v>
      </c>
      <c r="CW154" s="111">
        <f t="shared" ca="1" si="218"/>
        <v>0</v>
      </c>
      <c r="CX154" s="111">
        <f t="shared" ca="1" si="219"/>
        <v>0</v>
      </c>
      <c r="CY154" s="111">
        <f t="shared" ca="1" si="220"/>
        <v>0</v>
      </c>
      <c r="CZ154" s="111">
        <f t="shared" ca="1" si="221"/>
        <v>0</v>
      </c>
      <c r="DA154" s="111">
        <f t="shared" ca="1" si="222"/>
        <v>0</v>
      </c>
      <c r="DB154" s="111">
        <f t="shared" ca="1" si="223"/>
        <v>0</v>
      </c>
      <c r="DC154" s="111">
        <f t="shared" ca="1" si="224"/>
        <v>0</v>
      </c>
      <c r="DD154" s="111">
        <f t="shared" ca="1" si="225"/>
        <v>0</v>
      </c>
      <c r="DE154" s="111">
        <f t="shared" ca="1" si="226"/>
        <v>0</v>
      </c>
      <c r="DF154" s="111">
        <f t="shared" ca="1" si="227"/>
        <v>0</v>
      </c>
      <c r="DG154" s="111">
        <f t="shared" ca="1" si="228"/>
        <v>0</v>
      </c>
      <c r="DH154" s="111">
        <f t="shared" ca="1" si="229"/>
        <v>0</v>
      </c>
      <c r="DI154" s="111">
        <f t="shared" ca="1" si="230"/>
        <v>0</v>
      </c>
      <c r="DJ154" s="111">
        <f t="shared" ca="1" si="231"/>
        <v>0</v>
      </c>
      <c r="DK154" s="111">
        <f t="shared" ca="1" si="232"/>
        <v>0</v>
      </c>
      <c r="DL154" s="111">
        <f t="shared" ca="1" si="233"/>
        <v>0</v>
      </c>
      <c r="DM154" s="111">
        <f t="shared" ca="1" si="234"/>
        <v>0</v>
      </c>
      <c r="DN154" s="111">
        <f t="shared" ca="1" si="235"/>
        <v>0</v>
      </c>
      <c r="DO154" s="111">
        <f t="shared" ca="1" si="236"/>
        <v>0</v>
      </c>
      <c r="DP154" s="111">
        <f t="shared" ca="1" si="237"/>
        <v>0</v>
      </c>
      <c r="DQ154" s="111">
        <f t="shared" ca="1" si="238"/>
        <v>0</v>
      </c>
      <c r="DR154" s="111">
        <f t="shared" ca="1" si="239"/>
        <v>0</v>
      </c>
      <c r="DS154" s="102">
        <f t="shared" ca="1" si="240"/>
        <v>0</v>
      </c>
      <c r="DT154" s="113">
        <f t="shared" ca="1" si="248"/>
        <v>45.05</v>
      </c>
      <c r="DU154" s="114">
        <f t="shared" ca="1" si="249"/>
        <v>45.05</v>
      </c>
    </row>
    <row r="155" spans="1:125">
      <c r="A155" s="42"/>
      <c r="I155" s="20">
        <v>21</v>
      </c>
      <c r="J155" s="20">
        <v>5</v>
      </c>
      <c r="K155" s="20">
        <v>5</v>
      </c>
      <c r="L155" s="20">
        <v>0</v>
      </c>
      <c r="M155" s="20">
        <v>31</v>
      </c>
      <c r="O155" s="84">
        <v>41334</v>
      </c>
      <c r="P155" s="85">
        <f t="shared" si="241"/>
        <v>0</v>
      </c>
      <c r="Q155" s="85">
        <f t="shared" ca="1" si="242"/>
        <v>0</v>
      </c>
      <c r="R155" s="85">
        <f t="shared" ca="1" si="242"/>
        <v>0</v>
      </c>
      <c r="S155" s="85">
        <f t="shared" ca="1" si="242"/>
        <v>0</v>
      </c>
      <c r="T155" s="85">
        <f t="shared" ca="1" si="242"/>
        <v>0</v>
      </c>
      <c r="U155" s="85">
        <f t="shared" ca="1" si="242"/>
        <v>0</v>
      </c>
      <c r="V155" s="85">
        <f t="shared" ca="1" si="242"/>
        <v>18600</v>
      </c>
      <c r="W155" s="86">
        <f t="shared" ca="1" si="203"/>
        <v>0</v>
      </c>
      <c r="X155" s="86">
        <f t="shared" ca="1" si="252"/>
        <v>0</v>
      </c>
      <c r="Y155" s="86">
        <f t="shared" ca="1" si="252"/>
        <v>0</v>
      </c>
      <c r="Z155" s="86">
        <f t="shared" ca="1" si="252"/>
        <v>0</v>
      </c>
      <c r="AA155" s="86">
        <f t="shared" ca="1" si="252"/>
        <v>0</v>
      </c>
      <c r="AB155" s="86">
        <f t="shared" ca="1" si="252"/>
        <v>0</v>
      </c>
      <c r="AC155" s="86">
        <f t="shared" ca="1" si="252"/>
        <v>0</v>
      </c>
      <c r="AD155" s="86">
        <f t="shared" ca="1" si="252"/>
        <v>0</v>
      </c>
      <c r="AE155" s="86">
        <f t="shared" ca="1" si="252"/>
        <v>0</v>
      </c>
      <c r="AF155" s="86">
        <f t="shared" ca="1" si="252"/>
        <v>0</v>
      </c>
      <c r="AG155" s="86">
        <f t="shared" ca="1" si="252"/>
        <v>0</v>
      </c>
      <c r="AH155" s="86">
        <f t="shared" ca="1" si="252"/>
        <v>0</v>
      </c>
      <c r="AI155" s="86">
        <f t="shared" ca="1" si="252"/>
        <v>0</v>
      </c>
      <c r="AJ155" s="86">
        <f t="shared" ca="1" si="252"/>
        <v>0</v>
      </c>
      <c r="AK155" s="86">
        <f t="shared" ca="1" si="252"/>
        <v>0</v>
      </c>
      <c r="AL155" s="86">
        <f t="shared" ca="1" si="252"/>
        <v>0</v>
      </c>
      <c r="AM155" s="86">
        <f t="shared" ca="1" si="252"/>
        <v>0</v>
      </c>
      <c r="AN155" s="86">
        <f t="shared" ca="1" si="252"/>
        <v>0</v>
      </c>
      <c r="AO155" s="86">
        <f t="shared" ca="1" si="252"/>
        <v>0</v>
      </c>
      <c r="AP155" s="86">
        <f t="shared" ca="1" si="252"/>
        <v>0</v>
      </c>
      <c r="AQ155" s="86">
        <f t="shared" ca="1" si="252"/>
        <v>0</v>
      </c>
      <c r="AR155" s="86">
        <f t="shared" ca="1" si="252"/>
        <v>0</v>
      </c>
      <c r="AS155" s="86">
        <f t="shared" ca="1" si="252"/>
        <v>0</v>
      </c>
      <c r="AT155" s="86">
        <f t="shared" ca="1" si="245"/>
        <v>0</v>
      </c>
      <c r="AU155" s="86">
        <f t="shared" ca="1" si="245"/>
        <v>0</v>
      </c>
      <c r="AV155" s="86">
        <f t="shared" ca="1" si="245"/>
        <v>0</v>
      </c>
      <c r="AW155" s="87">
        <f t="shared" ca="1" si="245"/>
        <v>0</v>
      </c>
      <c r="AX155" s="101">
        <f t="shared" ca="1" si="204"/>
        <v>18600</v>
      </c>
      <c r="AY155" s="102">
        <f t="shared" ca="1" si="205"/>
        <v>18600</v>
      </c>
      <c r="BA155" s="84">
        <v>41334</v>
      </c>
      <c r="BB155" s="105">
        <f t="shared" si="246"/>
        <v>0</v>
      </c>
      <c r="BC155" s="105">
        <f t="shared" ca="1" si="206"/>
        <v>0</v>
      </c>
      <c r="BD155" s="105">
        <f t="shared" ca="1" si="253"/>
        <v>0</v>
      </c>
      <c r="BE155" s="105">
        <f t="shared" ca="1" si="253"/>
        <v>0</v>
      </c>
      <c r="BF155" s="105">
        <f t="shared" ca="1" si="253"/>
        <v>0</v>
      </c>
      <c r="BG155" s="105">
        <f t="shared" ca="1" si="253"/>
        <v>0</v>
      </c>
      <c r="BH155" s="105">
        <f t="shared" ca="1" si="253"/>
        <v>45.05</v>
      </c>
      <c r="BI155" s="105">
        <f t="shared" ca="1" si="253"/>
        <v>0</v>
      </c>
      <c r="BJ155" s="105">
        <f t="shared" ca="1" si="253"/>
        <v>0</v>
      </c>
      <c r="BK155" s="105">
        <f t="shared" ca="1" si="253"/>
        <v>0</v>
      </c>
      <c r="BL155" s="105">
        <f t="shared" ca="1" si="253"/>
        <v>0</v>
      </c>
      <c r="BM155" s="105">
        <f t="shared" ca="1" si="253"/>
        <v>0</v>
      </c>
      <c r="BN155" s="105">
        <f t="shared" ca="1" si="253"/>
        <v>0</v>
      </c>
      <c r="BO155" s="105">
        <f t="shared" ca="1" si="253"/>
        <v>0</v>
      </c>
      <c r="BP155" s="105">
        <f t="shared" ca="1" si="253"/>
        <v>0</v>
      </c>
      <c r="BQ155" s="105">
        <f t="shared" ca="1" si="253"/>
        <v>0</v>
      </c>
      <c r="BR155" s="105">
        <f t="shared" ca="1" si="253"/>
        <v>0</v>
      </c>
      <c r="BS155" s="105">
        <f t="shared" ca="1" si="253"/>
        <v>0</v>
      </c>
      <c r="BT155" s="105">
        <f t="shared" ca="1" si="253"/>
        <v>0</v>
      </c>
      <c r="BU155" s="105">
        <f t="shared" ca="1" si="253"/>
        <v>0</v>
      </c>
      <c r="BV155" s="105">
        <f t="shared" ca="1" si="253"/>
        <v>0</v>
      </c>
      <c r="BW155" s="105">
        <f t="shared" ca="1" si="253"/>
        <v>0</v>
      </c>
      <c r="BX155" s="105">
        <f t="shared" ca="1" si="253"/>
        <v>0</v>
      </c>
      <c r="BY155" s="105">
        <f t="shared" ca="1" si="253"/>
        <v>0</v>
      </c>
      <c r="BZ155" s="105">
        <f t="shared" ca="1" si="253"/>
        <v>0</v>
      </c>
      <c r="CA155" s="105">
        <f t="shared" ca="1" si="253"/>
        <v>0</v>
      </c>
      <c r="CB155" s="105">
        <f t="shared" ca="1" si="253"/>
        <v>0</v>
      </c>
      <c r="CC155" s="105">
        <f t="shared" ca="1" si="253"/>
        <v>0</v>
      </c>
      <c r="CD155" s="105">
        <f t="shared" ca="1" si="253"/>
        <v>0</v>
      </c>
      <c r="CE155" s="105">
        <f t="shared" ca="1" si="253"/>
        <v>0</v>
      </c>
      <c r="CF155" s="105">
        <f t="shared" ca="1" si="253"/>
        <v>0</v>
      </c>
      <c r="CG155" s="105">
        <f t="shared" ca="1" si="253"/>
        <v>0</v>
      </c>
      <c r="CH155" s="105">
        <f t="shared" ca="1" si="253"/>
        <v>0</v>
      </c>
      <c r="CI155" s="105">
        <f t="shared" ca="1" si="253"/>
        <v>0</v>
      </c>
      <c r="CK155" s="84">
        <v>41334</v>
      </c>
      <c r="CL155" s="111">
        <f t="shared" si="207"/>
        <v>0</v>
      </c>
      <c r="CM155" s="111">
        <f t="shared" ca="1" si="208"/>
        <v>0</v>
      </c>
      <c r="CN155" s="111">
        <f t="shared" ca="1" si="209"/>
        <v>0</v>
      </c>
      <c r="CO155" s="111">
        <f t="shared" ca="1" si="210"/>
        <v>0</v>
      </c>
      <c r="CP155" s="111">
        <f t="shared" ca="1" si="211"/>
        <v>0</v>
      </c>
      <c r="CQ155" s="111">
        <f t="shared" ca="1" si="212"/>
        <v>0</v>
      </c>
      <c r="CR155" s="111">
        <f t="shared" ca="1" si="213"/>
        <v>837930</v>
      </c>
      <c r="CS155" s="111">
        <f t="shared" ca="1" si="214"/>
        <v>0</v>
      </c>
      <c r="CT155" s="111">
        <f t="shared" ca="1" si="215"/>
        <v>0</v>
      </c>
      <c r="CU155" s="111">
        <f t="shared" ca="1" si="216"/>
        <v>0</v>
      </c>
      <c r="CV155" s="111">
        <f t="shared" ca="1" si="217"/>
        <v>0</v>
      </c>
      <c r="CW155" s="111">
        <f t="shared" ca="1" si="218"/>
        <v>0</v>
      </c>
      <c r="CX155" s="111">
        <f t="shared" ca="1" si="219"/>
        <v>0</v>
      </c>
      <c r="CY155" s="111">
        <f t="shared" ca="1" si="220"/>
        <v>0</v>
      </c>
      <c r="CZ155" s="111">
        <f t="shared" ca="1" si="221"/>
        <v>0</v>
      </c>
      <c r="DA155" s="111">
        <f t="shared" ca="1" si="222"/>
        <v>0</v>
      </c>
      <c r="DB155" s="111">
        <f t="shared" ca="1" si="223"/>
        <v>0</v>
      </c>
      <c r="DC155" s="111">
        <f t="shared" ca="1" si="224"/>
        <v>0</v>
      </c>
      <c r="DD155" s="111">
        <f t="shared" ca="1" si="225"/>
        <v>0</v>
      </c>
      <c r="DE155" s="111">
        <f t="shared" ca="1" si="226"/>
        <v>0</v>
      </c>
      <c r="DF155" s="111">
        <f t="shared" ca="1" si="227"/>
        <v>0</v>
      </c>
      <c r="DG155" s="111">
        <f t="shared" ca="1" si="228"/>
        <v>0</v>
      </c>
      <c r="DH155" s="111">
        <f t="shared" ca="1" si="229"/>
        <v>0</v>
      </c>
      <c r="DI155" s="111">
        <f t="shared" ca="1" si="230"/>
        <v>0</v>
      </c>
      <c r="DJ155" s="111">
        <f t="shared" ca="1" si="231"/>
        <v>0</v>
      </c>
      <c r="DK155" s="111">
        <f t="shared" ca="1" si="232"/>
        <v>0</v>
      </c>
      <c r="DL155" s="111">
        <f t="shared" ca="1" si="233"/>
        <v>0</v>
      </c>
      <c r="DM155" s="111">
        <f t="shared" ca="1" si="234"/>
        <v>0</v>
      </c>
      <c r="DN155" s="111">
        <f t="shared" ca="1" si="235"/>
        <v>0</v>
      </c>
      <c r="DO155" s="111">
        <f t="shared" ca="1" si="236"/>
        <v>0</v>
      </c>
      <c r="DP155" s="111">
        <f t="shared" ca="1" si="237"/>
        <v>0</v>
      </c>
      <c r="DQ155" s="111">
        <f t="shared" ca="1" si="238"/>
        <v>0</v>
      </c>
      <c r="DR155" s="111">
        <f t="shared" ca="1" si="239"/>
        <v>0</v>
      </c>
      <c r="DS155" s="102">
        <f t="shared" ca="1" si="240"/>
        <v>0</v>
      </c>
      <c r="DT155" s="113">
        <f t="shared" ca="1" si="248"/>
        <v>45.05</v>
      </c>
      <c r="DU155" s="114">
        <f t="shared" ca="1" si="249"/>
        <v>45.05</v>
      </c>
    </row>
    <row r="156" spans="1:125">
      <c r="A156" s="42"/>
      <c r="I156" s="20">
        <v>22</v>
      </c>
      <c r="J156" s="20">
        <v>4</v>
      </c>
      <c r="K156" s="20">
        <v>4</v>
      </c>
      <c r="L156" s="20">
        <v>0</v>
      </c>
      <c r="M156" s="20">
        <v>30</v>
      </c>
      <c r="O156" s="84">
        <v>41365</v>
      </c>
      <c r="P156" s="85">
        <f t="shared" si="241"/>
        <v>0</v>
      </c>
      <c r="Q156" s="85">
        <f t="shared" ca="1" si="242"/>
        <v>0</v>
      </c>
      <c r="R156" s="85">
        <f t="shared" ca="1" si="242"/>
        <v>0</v>
      </c>
      <c r="S156" s="85">
        <f t="shared" ca="1" si="242"/>
        <v>0</v>
      </c>
      <c r="T156" s="85">
        <f t="shared" ca="1" si="242"/>
        <v>0</v>
      </c>
      <c r="U156" s="85">
        <f t="shared" ca="1" si="242"/>
        <v>0</v>
      </c>
      <c r="V156" s="85">
        <f t="shared" ca="1" si="242"/>
        <v>18000</v>
      </c>
      <c r="W156" s="86">
        <f t="shared" ca="1" si="203"/>
        <v>0</v>
      </c>
      <c r="X156" s="86">
        <f t="shared" ca="1" si="252"/>
        <v>0</v>
      </c>
      <c r="Y156" s="86">
        <f t="shared" ca="1" si="252"/>
        <v>0</v>
      </c>
      <c r="Z156" s="86">
        <f t="shared" ca="1" si="252"/>
        <v>0</v>
      </c>
      <c r="AA156" s="86">
        <f t="shared" ca="1" si="252"/>
        <v>0</v>
      </c>
      <c r="AB156" s="86">
        <f t="shared" ca="1" si="252"/>
        <v>0</v>
      </c>
      <c r="AC156" s="86">
        <f t="shared" ca="1" si="252"/>
        <v>0</v>
      </c>
      <c r="AD156" s="86">
        <f t="shared" ca="1" si="252"/>
        <v>0</v>
      </c>
      <c r="AE156" s="86">
        <f t="shared" ca="1" si="252"/>
        <v>0</v>
      </c>
      <c r="AF156" s="86">
        <f t="shared" ca="1" si="252"/>
        <v>0</v>
      </c>
      <c r="AG156" s="86">
        <f t="shared" ca="1" si="252"/>
        <v>0</v>
      </c>
      <c r="AH156" s="86">
        <f t="shared" ca="1" si="252"/>
        <v>0</v>
      </c>
      <c r="AI156" s="86">
        <f t="shared" ca="1" si="252"/>
        <v>0</v>
      </c>
      <c r="AJ156" s="86">
        <f t="shared" ca="1" si="252"/>
        <v>0</v>
      </c>
      <c r="AK156" s="86">
        <f t="shared" ca="1" si="252"/>
        <v>0</v>
      </c>
      <c r="AL156" s="86">
        <f t="shared" ca="1" si="252"/>
        <v>0</v>
      </c>
      <c r="AM156" s="86">
        <f t="shared" ca="1" si="252"/>
        <v>0</v>
      </c>
      <c r="AN156" s="86">
        <f t="shared" ca="1" si="252"/>
        <v>0</v>
      </c>
      <c r="AO156" s="86">
        <f t="shared" ca="1" si="252"/>
        <v>0</v>
      </c>
      <c r="AP156" s="86">
        <f t="shared" ca="1" si="252"/>
        <v>0</v>
      </c>
      <c r="AQ156" s="86">
        <f t="shared" ca="1" si="252"/>
        <v>0</v>
      </c>
      <c r="AR156" s="86">
        <f t="shared" ca="1" si="252"/>
        <v>0</v>
      </c>
      <c r="AS156" s="86">
        <f t="shared" ca="1" si="252"/>
        <v>0</v>
      </c>
      <c r="AT156" s="86">
        <f t="shared" ca="1" si="245"/>
        <v>0</v>
      </c>
      <c r="AU156" s="86">
        <f t="shared" ca="1" si="245"/>
        <v>0</v>
      </c>
      <c r="AV156" s="86">
        <f t="shared" ca="1" si="245"/>
        <v>0</v>
      </c>
      <c r="AW156" s="87">
        <f t="shared" ca="1" si="245"/>
        <v>0</v>
      </c>
      <c r="AX156" s="101">
        <f t="shared" ca="1" si="204"/>
        <v>18000</v>
      </c>
      <c r="AY156" s="102">
        <f t="shared" ca="1" si="205"/>
        <v>18000</v>
      </c>
      <c r="BA156" s="84">
        <v>41365</v>
      </c>
      <c r="BB156" s="105">
        <f t="shared" si="246"/>
        <v>0</v>
      </c>
      <c r="BC156" s="105">
        <f t="shared" ca="1" si="206"/>
        <v>0</v>
      </c>
      <c r="BD156" s="105">
        <f t="shared" ca="1" si="253"/>
        <v>0</v>
      </c>
      <c r="BE156" s="105">
        <f t="shared" ca="1" si="253"/>
        <v>0</v>
      </c>
      <c r="BF156" s="105">
        <f t="shared" ca="1" si="253"/>
        <v>0</v>
      </c>
      <c r="BG156" s="105">
        <f t="shared" ca="1" si="253"/>
        <v>0</v>
      </c>
      <c r="BH156" s="105">
        <f t="shared" ca="1" si="253"/>
        <v>45.05</v>
      </c>
      <c r="BI156" s="105">
        <f t="shared" ca="1" si="253"/>
        <v>0</v>
      </c>
      <c r="BJ156" s="105">
        <f t="shared" ca="1" si="253"/>
        <v>0</v>
      </c>
      <c r="BK156" s="105">
        <f t="shared" ca="1" si="253"/>
        <v>0</v>
      </c>
      <c r="BL156" s="105">
        <f t="shared" ca="1" si="253"/>
        <v>0</v>
      </c>
      <c r="BM156" s="105">
        <f t="shared" ca="1" si="253"/>
        <v>0</v>
      </c>
      <c r="BN156" s="105">
        <f t="shared" ca="1" si="253"/>
        <v>0</v>
      </c>
      <c r="BO156" s="105">
        <f t="shared" ca="1" si="253"/>
        <v>0</v>
      </c>
      <c r="BP156" s="105">
        <f t="shared" ca="1" si="253"/>
        <v>0</v>
      </c>
      <c r="BQ156" s="105">
        <f t="shared" ca="1" si="253"/>
        <v>0</v>
      </c>
      <c r="BR156" s="105">
        <f t="shared" ca="1" si="253"/>
        <v>0</v>
      </c>
      <c r="BS156" s="105">
        <f t="shared" ca="1" si="253"/>
        <v>0</v>
      </c>
      <c r="BT156" s="105">
        <f t="shared" ca="1" si="253"/>
        <v>0</v>
      </c>
      <c r="BU156" s="105">
        <f t="shared" ca="1" si="253"/>
        <v>0</v>
      </c>
      <c r="BV156" s="105">
        <f t="shared" ca="1" si="253"/>
        <v>0</v>
      </c>
      <c r="BW156" s="105">
        <f t="shared" ca="1" si="253"/>
        <v>0</v>
      </c>
      <c r="BX156" s="105">
        <f t="shared" ca="1" si="253"/>
        <v>0</v>
      </c>
      <c r="BY156" s="105">
        <f t="shared" ca="1" si="253"/>
        <v>0</v>
      </c>
      <c r="BZ156" s="105">
        <f t="shared" ca="1" si="253"/>
        <v>0</v>
      </c>
      <c r="CA156" s="105">
        <f t="shared" ca="1" si="253"/>
        <v>0</v>
      </c>
      <c r="CB156" s="105">
        <f t="shared" ca="1" si="253"/>
        <v>0</v>
      </c>
      <c r="CC156" s="105">
        <f t="shared" ca="1" si="253"/>
        <v>0</v>
      </c>
      <c r="CD156" s="105">
        <f t="shared" ca="1" si="253"/>
        <v>0</v>
      </c>
      <c r="CE156" s="105">
        <f t="shared" ca="1" si="253"/>
        <v>0</v>
      </c>
      <c r="CF156" s="105">
        <f t="shared" ca="1" si="253"/>
        <v>0</v>
      </c>
      <c r="CG156" s="105">
        <f t="shared" ca="1" si="253"/>
        <v>0</v>
      </c>
      <c r="CH156" s="105">
        <f t="shared" ca="1" si="253"/>
        <v>0</v>
      </c>
      <c r="CI156" s="105">
        <f t="shared" ca="1" si="253"/>
        <v>0</v>
      </c>
      <c r="CK156" s="84">
        <v>41365</v>
      </c>
      <c r="CL156" s="111">
        <f t="shared" si="207"/>
        <v>0</v>
      </c>
      <c r="CM156" s="111">
        <f t="shared" ca="1" si="208"/>
        <v>0</v>
      </c>
      <c r="CN156" s="111">
        <f t="shared" ca="1" si="209"/>
        <v>0</v>
      </c>
      <c r="CO156" s="111">
        <f t="shared" ca="1" si="210"/>
        <v>0</v>
      </c>
      <c r="CP156" s="111">
        <f t="shared" ca="1" si="211"/>
        <v>0</v>
      </c>
      <c r="CQ156" s="111">
        <f t="shared" ca="1" si="212"/>
        <v>0</v>
      </c>
      <c r="CR156" s="111">
        <f t="shared" ca="1" si="213"/>
        <v>810900</v>
      </c>
      <c r="CS156" s="111">
        <f t="shared" ca="1" si="214"/>
        <v>0</v>
      </c>
      <c r="CT156" s="111">
        <f t="shared" ca="1" si="215"/>
        <v>0</v>
      </c>
      <c r="CU156" s="111">
        <f t="shared" ca="1" si="216"/>
        <v>0</v>
      </c>
      <c r="CV156" s="111">
        <f t="shared" ca="1" si="217"/>
        <v>0</v>
      </c>
      <c r="CW156" s="111">
        <f t="shared" ca="1" si="218"/>
        <v>0</v>
      </c>
      <c r="CX156" s="111">
        <f t="shared" ca="1" si="219"/>
        <v>0</v>
      </c>
      <c r="CY156" s="111">
        <f t="shared" ca="1" si="220"/>
        <v>0</v>
      </c>
      <c r="CZ156" s="111">
        <f t="shared" ca="1" si="221"/>
        <v>0</v>
      </c>
      <c r="DA156" s="111">
        <f t="shared" ca="1" si="222"/>
        <v>0</v>
      </c>
      <c r="DB156" s="111">
        <f t="shared" ca="1" si="223"/>
        <v>0</v>
      </c>
      <c r="DC156" s="111">
        <f t="shared" ca="1" si="224"/>
        <v>0</v>
      </c>
      <c r="DD156" s="111">
        <f t="shared" ca="1" si="225"/>
        <v>0</v>
      </c>
      <c r="DE156" s="111">
        <f t="shared" ca="1" si="226"/>
        <v>0</v>
      </c>
      <c r="DF156" s="111">
        <f t="shared" ca="1" si="227"/>
        <v>0</v>
      </c>
      <c r="DG156" s="111">
        <f t="shared" ca="1" si="228"/>
        <v>0</v>
      </c>
      <c r="DH156" s="111">
        <f t="shared" ca="1" si="229"/>
        <v>0</v>
      </c>
      <c r="DI156" s="111">
        <f t="shared" ca="1" si="230"/>
        <v>0</v>
      </c>
      <c r="DJ156" s="111">
        <f t="shared" ca="1" si="231"/>
        <v>0</v>
      </c>
      <c r="DK156" s="111">
        <f t="shared" ca="1" si="232"/>
        <v>0</v>
      </c>
      <c r="DL156" s="111">
        <f t="shared" ca="1" si="233"/>
        <v>0</v>
      </c>
      <c r="DM156" s="111">
        <f t="shared" ca="1" si="234"/>
        <v>0</v>
      </c>
      <c r="DN156" s="111">
        <f t="shared" ca="1" si="235"/>
        <v>0</v>
      </c>
      <c r="DO156" s="111">
        <f t="shared" ca="1" si="236"/>
        <v>0</v>
      </c>
      <c r="DP156" s="111">
        <f t="shared" ca="1" si="237"/>
        <v>0</v>
      </c>
      <c r="DQ156" s="111">
        <f t="shared" ca="1" si="238"/>
        <v>0</v>
      </c>
      <c r="DR156" s="111">
        <f t="shared" ca="1" si="239"/>
        <v>0</v>
      </c>
      <c r="DS156" s="102">
        <f t="shared" ca="1" si="240"/>
        <v>0</v>
      </c>
      <c r="DT156" s="113">
        <f t="shared" ca="1" si="248"/>
        <v>45.05</v>
      </c>
      <c r="DU156" s="114">
        <f t="shared" ca="1" si="249"/>
        <v>45.05</v>
      </c>
    </row>
    <row r="157" spans="1:125">
      <c r="A157" s="42"/>
      <c r="I157" s="20">
        <v>22</v>
      </c>
      <c r="J157" s="20">
        <v>4</v>
      </c>
      <c r="K157" s="20">
        <v>4</v>
      </c>
      <c r="L157" s="20">
        <v>1</v>
      </c>
      <c r="M157" s="20">
        <v>31</v>
      </c>
      <c r="O157" s="84">
        <v>41395</v>
      </c>
      <c r="P157" s="85">
        <f t="shared" si="241"/>
        <v>0</v>
      </c>
      <c r="Q157" s="85">
        <f t="shared" ca="1" si="242"/>
        <v>0</v>
      </c>
      <c r="R157" s="85">
        <f t="shared" ca="1" si="242"/>
        <v>0</v>
      </c>
      <c r="S157" s="85">
        <f t="shared" ca="1" si="242"/>
        <v>0</v>
      </c>
      <c r="T157" s="85">
        <f t="shared" ca="1" si="242"/>
        <v>0</v>
      </c>
      <c r="U157" s="85">
        <f t="shared" ca="1" si="242"/>
        <v>0</v>
      </c>
      <c r="V157" s="85">
        <f t="shared" ca="1" si="242"/>
        <v>18600</v>
      </c>
      <c r="W157" s="86">
        <f t="shared" ca="1" si="203"/>
        <v>0</v>
      </c>
      <c r="X157" s="86">
        <f t="shared" ca="1" si="252"/>
        <v>0</v>
      </c>
      <c r="Y157" s="86">
        <f t="shared" ca="1" si="252"/>
        <v>0</v>
      </c>
      <c r="Z157" s="86">
        <f t="shared" ca="1" si="252"/>
        <v>0</v>
      </c>
      <c r="AA157" s="86">
        <f t="shared" ca="1" si="252"/>
        <v>0</v>
      </c>
      <c r="AB157" s="86">
        <f t="shared" ca="1" si="252"/>
        <v>0</v>
      </c>
      <c r="AC157" s="86">
        <f t="shared" ca="1" si="252"/>
        <v>0</v>
      </c>
      <c r="AD157" s="86">
        <f t="shared" ca="1" si="252"/>
        <v>0</v>
      </c>
      <c r="AE157" s="86">
        <f t="shared" ca="1" si="252"/>
        <v>0</v>
      </c>
      <c r="AF157" s="86">
        <f t="shared" ca="1" si="252"/>
        <v>0</v>
      </c>
      <c r="AG157" s="86">
        <f t="shared" ca="1" si="252"/>
        <v>0</v>
      </c>
      <c r="AH157" s="86">
        <f t="shared" ca="1" si="252"/>
        <v>0</v>
      </c>
      <c r="AI157" s="86">
        <f t="shared" ca="1" si="252"/>
        <v>0</v>
      </c>
      <c r="AJ157" s="86">
        <f t="shared" ca="1" si="252"/>
        <v>0</v>
      </c>
      <c r="AK157" s="86">
        <f t="shared" ca="1" si="252"/>
        <v>0</v>
      </c>
      <c r="AL157" s="86">
        <f t="shared" ca="1" si="252"/>
        <v>0</v>
      </c>
      <c r="AM157" s="86">
        <f t="shared" ca="1" si="252"/>
        <v>0</v>
      </c>
      <c r="AN157" s="86">
        <f t="shared" ca="1" si="252"/>
        <v>0</v>
      </c>
      <c r="AO157" s="86">
        <f t="shared" ca="1" si="252"/>
        <v>0</v>
      </c>
      <c r="AP157" s="86">
        <f t="shared" ca="1" si="252"/>
        <v>0</v>
      </c>
      <c r="AQ157" s="86">
        <f t="shared" ref="X157:AS169" ca="1" si="254">IF(AND($O157&gt;=OFFSET($E$5,AQ$3,0),$O157&lt;=OFFSET($F$5,AQ$3,0)),OFFSET($C$5,AQ$3,0)*AQ$2*($I157+$J157),0)</f>
        <v>0</v>
      </c>
      <c r="AR157" s="86">
        <f t="shared" ca="1" si="254"/>
        <v>0</v>
      </c>
      <c r="AS157" s="86">
        <f t="shared" ca="1" si="254"/>
        <v>0</v>
      </c>
      <c r="AT157" s="86">
        <f t="shared" ca="1" si="245"/>
        <v>0</v>
      </c>
      <c r="AU157" s="86">
        <f t="shared" ca="1" si="245"/>
        <v>0</v>
      </c>
      <c r="AV157" s="86">
        <f t="shared" ca="1" si="245"/>
        <v>0</v>
      </c>
      <c r="AW157" s="87">
        <f t="shared" ca="1" si="245"/>
        <v>0</v>
      </c>
      <c r="AX157" s="101">
        <f t="shared" ca="1" si="204"/>
        <v>18600</v>
      </c>
      <c r="AY157" s="102">
        <f t="shared" ca="1" si="205"/>
        <v>18600</v>
      </c>
      <c r="BA157" s="84">
        <v>41395</v>
      </c>
      <c r="BB157" s="105">
        <f t="shared" si="246"/>
        <v>0</v>
      </c>
      <c r="BC157" s="105">
        <f t="shared" ca="1" si="206"/>
        <v>0</v>
      </c>
      <c r="BD157" s="105">
        <f t="shared" ca="1" si="253"/>
        <v>0</v>
      </c>
      <c r="BE157" s="105">
        <f t="shared" ca="1" si="253"/>
        <v>0</v>
      </c>
      <c r="BF157" s="105">
        <f t="shared" ca="1" si="253"/>
        <v>0</v>
      </c>
      <c r="BG157" s="105">
        <f t="shared" ca="1" si="253"/>
        <v>0</v>
      </c>
      <c r="BH157" s="105">
        <f t="shared" ca="1" si="253"/>
        <v>45.05</v>
      </c>
      <c r="BI157" s="105">
        <f t="shared" ca="1" si="253"/>
        <v>0</v>
      </c>
      <c r="BJ157" s="105">
        <f t="shared" ca="1" si="253"/>
        <v>0</v>
      </c>
      <c r="BK157" s="105">
        <f t="shared" ca="1" si="253"/>
        <v>0</v>
      </c>
      <c r="BL157" s="105">
        <f t="shared" ca="1" si="253"/>
        <v>0</v>
      </c>
      <c r="BM157" s="105">
        <f t="shared" ca="1" si="253"/>
        <v>0</v>
      </c>
      <c r="BN157" s="105">
        <f t="shared" ca="1" si="253"/>
        <v>0</v>
      </c>
      <c r="BO157" s="105">
        <f t="shared" ca="1" si="253"/>
        <v>0</v>
      </c>
      <c r="BP157" s="105">
        <f t="shared" ca="1" si="253"/>
        <v>0</v>
      </c>
      <c r="BQ157" s="105">
        <f t="shared" ca="1" si="253"/>
        <v>0</v>
      </c>
      <c r="BR157" s="105">
        <f t="shared" ca="1" si="253"/>
        <v>0</v>
      </c>
      <c r="BS157" s="105">
        <f t="shared" ca="1" si="253"/>
        <v>0</v>
      </c>
      <c r="BT157" s="105">
        <f t="shared" ca="1" si="253"/>
        <v>0</v>
      </c>
      <c r="BU157" s="105">
        <f t="shared" ca="1" si="253"/>
        <v>0</v>
      </c>
      <c r="BV157" s="105">
        <f t="shared" ca="1" si="253"/>
        <v>0</v>
      </c>
      <c r="BW157" s="105">
        <f t="shared" ca="1" si="253"/>
        <v>0</v>
      </c>
      <c r="BX157" s="105">
        <f t="shared" ca="1" si="253"/>
        <v>0</v>
      </c>
      <c r="BY157" s="105">
        <f t="shared" ca="1" si="253"/>
        <v>0</v>
      </c>
      <c r="BZ157" s="105">
        <f t="shared" ca="1" si="253"/>
        <v>0</v>
      </c>
      <c r="CA157" s="105">
        <f t="shared" ca="1" si="253"/>
        <v>0</v>
      </c>
      <c r="CB157" s="105">
        <f t="shared" ca="1" si="253"/>
        <v>0</v>
      </c>
      <c r="CC157" s="105">
        <f t="shared" ca="1" si="253"/>
        <v>0</v>
      </c>
      <c r="CD157" s="105">
        <f t="shared" ca="1" si="253"/>
        <v>0</v>
      </c>
      <c r="CE157" s="105">
        <f t="shared" ca="1" si="253"/>
        <v>0</v>
      </c>
      <c r="CF157" s="105">
        <f t="shared" ca="1" si="253"/>
        <v>0</v>
      </c>
      <c r="CG157" s="105">
        <f t="shared" ca="1" si="253"/>
        <v>0</v>
      </c>
      <c r="CH157" s="105">
        <f t="shared" ca="1" si="253"/>
        <v>0</v>
      </c>
      <c r="CI157" s="105">
        <f t="shared" ca="1" si="253"/>
        <v>0</v>
      </c>
      <c r="CK157" s="84">
        <v>41395</v>
      </c>
      <c r="CL157" s="111">
        <f t="shared" si="207"/>
        <v>0</v>
      </c>
      <c r="CM157" s="111">
        <f t="shared" ca="1" si="208"/>
        <v>0</v>
      </c>
      <c r="CN157" s="111">
        <f t="shared" ca="1" si="209"/>
        <v>0</v>
      </c>
      <c r="CO157" s="111">
        <f t="shared" ca="1" si="210"/>
        <v>0</v>
      </c>
      <c r="CP157" s="111">
        <f t="shared" ca="1" si="211"/>
        <v>0</v>
      </c>
      <c r="CQ157" s="111">
        <f t="shared" ca="1" si="212"/>
        <v>0</v>
      </c>
      <c r="CR157" s="111">
        <f t="shared" ca="1" si="213"/>
        <v>837930</v>
      </c>
      <c r="CS157" s="111">
        <f t="shared" ca="1" si="214"/>
        <v>0</v>
      </c>
      <c r="CT157" s="111">
        <f t="shared" ca="1" si="215"/>
        <v>0</v>
      </c>
      <c r="CU157" s="111">
        <f t="shared" ca="1" si="216"/>
        <v>0</v>
      </c>
      <c r="CV157" s="111">
        <f t="shared" ca="1" si="217"/>
        <v>0</v>
      </c>
      <c r="CW157" s="111">
        <f t="shared" ca="1" si="218"/>
        <v>0</v>
      </c>
      <c r="CX157" s="111">
        <f t="shared" ca="1" si="219"/>
        <v>0</v>
      </c>
      <c r="CY157" s="111">
        <f t="shared" ca="1" si="220"/>
        <v>0</v>
      </c>
      <c r="CZ157" s="111">
        <f t="shared" ca="1" si="221"/>
        <v>0</v>
      </c>
      <c r="DA157" s="111">
        <f t="shared" ca="1" si="222"/>
        <v>0</v>
      </c>
      <c r="DB157" s="111">
        <f t="shared" ca="1" si="223"/>
        <v>0</v>
      </c>
      <c r="DC157" s="111">
        <f t="shared" ca="1" si="224"/>
        <v>0</v>
      </c>
      <c r="DD157" s="111">
        <f t="shared" ca="1" si="225"/>
        <v>0</v>
      </c>
      <c r="DE157" s="111">
        <f t="shared" ca="1" si="226"/>
        <v>0</v>
      </c>
      <c r="DF157" s="111">
        <f t="shared" ca="1" si="227"/>
        <v>0</v>
      </c>
      <c r="DG157" s="111">
        <f t="shared" ca="1" si="228"/>
        <v>0</v>
      </c>
      <c r="DH157" s="111">
        <f t="shared" ca="1" si="229"/>
        <v>0</v>
      </c>
      <c r="DI157" s="111">
        <f t="shared" ca="1" si="230"/>
        <v>0</v>
      </c>
      <c r="DJ157" s="111">
        <f t="shared" ca="1" si="231"/>
        <v>0</v>
      </c>
      <c r="DK157" s="111">
        <f t="shared" ca="1" si="232"/>
        <v>0</v>
      </c>
      <c r="DL157" s="111">
        <f t="shared" ca="1" si="233"/>
        <v>0</v>
      </c>
      <c r="DM157" s="111">
        <f t="shared" ca="1" si="234"/>
        <v>0</v>
      </c>
      <c r="DN157" s="111">
        <f t="shared" ca="1" si="235"/>
        <v>0</v>
      </c>
      <c r="DO157" s="111">
        <f t="shared" ca="1" si="236"/>
        <v>0</v>
      </c>
      <c r="DP157" s="111">
        <f t="shared" ca="1" si="237"/>
        <v>0</v>
      </c>
      <c r="DQ157" s="111">
        <f t="shared" ca="1" si="238"/>
        <v>0</v>
      </c>
      <c r="DR157" s="111">
        <f t="shared" ca="1" si="239"/>
        <v>0</v>
      </c>
      <c r="DS157" s="102">
        <f t="shared" ca="1" si="240"/>
        <v>0</v>
      </c>
      <c r="DT157" s="113">
        <f t="shared" ca="1" si="248"/>
        <v>45.05</v>
      </c>
      <c r="DU157" s="114">
        <f t="shared" ca="1" si="249"/>
        <v>45.05</v>
      </c>
    </row>
    <row r="158" spans="1:125">
      <c r="A158" s="42"/>
      <c r="I158" s="20">
        <v>20</v>
      </c>
      <c r="J158" s="20">
        <v>5</v>
      </c>
      <c r="K158" s="20">
        <v>5</v>
      </c>
      <c r="L158" s="20">
        <v>0</v>
      </c>
      <c r="M158" s="20">
        <v>30</v>
      </c>
      <c r="O158" s="84">
        <v>41426</v>
      </c>
      <c r="P158" s="85">
        <f t="shared" si="241"/>
        <v>0</v>
      </c>
      <c r="Q158" s="85">
        <f t="shared" ca="1" si="242"/>
        <v>0</v>
      </c>
      <c r="R158" s="85">
        <f t="shared" ca="1" si="242"/>
        <v>0</v>
      </c>
      <c r="S158" s="85">
        <f t="shared" ca="1" si="242"/>
        <v>0</v>
      </c>
      <c r="T158" s="85">
        <f t="shared" ca="1" si="242"/>
        <v>0</v>
      </c>
      <c r="U158" s="85">
        <f t="shared" ca="1" si="242"/>
        <v>0</v>
      </c>
      <c r="V158" s="85">
        <f t="shared" ca="1" si="242"/>
        <v>18000</v>
      </c>
      <c r="W158" s="86">
        <f t="shared" ca="1" si="203"/>
        <v>0</v>
      </c>
      <c r="X158" s="86">
        <f t="shared" ca="1" si="254"/>
        <v>0</v>
      </c>
      <c r="Y158" s="86">
        <f t="shared" ca="1" si="254"/>
        <v>0</v>
      </c>
      <c r="Z158" s="86">
        <f t="shared" ca="1" si="254"/>
        <v>0</v>
      </c>
      <c r="AA158" s="86">
        <f t="shared" ca="1" si="254"/>
        <v>0</v>
      </c>
      <c r="AB158" s="86">
        <f t="shared" ca="1" si="254"/>
        <v>0</v>
      </c>
      <c r="AC158" s="86">
        <f t="shared" ca="1" si="254"/>
        <v>0</v>
      </c>
      <c r="AD158" s="86">
        <f t="shared" ca="1" si="254"/>
        <v>0</v>
      </c>
      <c r="AE158" s="86">
        <f t="shared" ca="1" si="254"/>
        <v>0</v>
      </c>
      <c r="AF158" s="86">
        <f t="shared" ca="1" si="254"/>
        <v>0</v>
      </c>
      <c r="AG158" s="86">
        <f t="shared" ca="1" si="254"/>
        <v>0</v>
      </c>
      <c r="AH158" s="86">
        <f t="shared" ca="1" si="254"/>
        <v>0</v>
      </c>
      <c r="AI158" s="86">
        <f t="shared" ca="1" si="254"/>
        <v>0</v>
      </c>
      <c r="AJ158" s="86">
        <f t="shared" ca="1" si="254"/>
        <v>0</v>
      </c>
      <c r="AK158" s="86">
        <f t="shared" ca="1" si="254"/>
        <v>0</v>
      </c>
      <c r="AL158" s="86">
        <f t="shared" ca="1" si="254"/>
        <v>0</v>
      </c>
      <c r="AM158" s="86">
        <f t="shared" ca="1" si="254"/>
        <v>0</v>
      </c>
      <c r="AN158" s="86">
        <f t="shared" ca="1" si="254"/>
        <v>0</v>
      </c>
      <c r="AO158" s="86">
        <f t="shared" ca="1" si="254"/>
        <v>0</v>
      </c>
      <c r="AP158" s="86">
        <f t="shared" ca="1" si="254"/>
        <v>0</v>
      </c>
      <c r="AQ158" s="86">
        <f t="shared" ca="1" si="254"/>
        <v>0</v>
      </c>
      <c r="AR158" s="86">
        <f t="shared" ca="1" si="254"/>
        <v>0</v>
      </c>
      <c r="AS158" s="86">
        <f t="shared" ca="1" si="254"/>
        <v>0</v>
      </c>
      <c r="AT158" s="86">
        <f t="shared" ca="1" si="245"/>
        <v>0</v>
      </c>
      <c r="AU158" s="86">
        <f t="shared" ca="1" si="245"/>
        <v>0</v>
      </c>
      <c r="AV158" s="86">
        <f t="shared" ca="1" si="245"/>
        <v>0</v>
      </c>
      <c r="AW158" s="87">
        <f t="shared" ca="1" si="245"/>
        <v>0</v>
      </c>
      <c r="AX158" s="101">
        <f t="shared" ca="1" si="204"/>
        <v>18000</v>
      </c>
      <c r="AY158" s="102">
        <f t="shared" ca="1" si="205"/>
        <v>18000</v>
      </c>
      <c r="BA158" s="84">
        <v>41426</v>
      </c>
      <c r="BB158" s="105">
        <f t="shared" si="246"/>
        <v>0</v>
      </c>
      <c r="BC158" s="105">
        <f t="shared" ca="1" si="206"/>
        <v>0</v>
      </c>
      <c r="BD158" s="105">
        <f t="shared" ca="1" si="253"/>
        <v>0</v>
      </c>
      <c r="BE158" s="105">
        <f t="shared" ca="1" si="253"/>
        <v>0</v>
      </c>
      <c r="BF158" s="105">
        <f t="shared" ca="1" si="253"/>
        <v>0</v>
      </c>
      <c r="BG158" s="105">
        <f t="shared" ca="1" si="253"/>
        <v>0</v>
      </c>
      <c r="BH158" s="105">
        <f t="shared" ca="1" si="253"/>
        <v>45.05</v>
      </c>
      <c r="BI158" s="105">
        <f t="shared" ca="1" si="253"/>
        <v>0</v>
      </c>
      <c r="BJ158" s="105">
        <f t="shared" ca="1" si="253"/>
        <v>0</v>
      </c>
      <c r="BK158" s="105">
        <f t="shared" ca="1" si="253"/>
        <v>0</v>
      </c>
      <c r="BL158" s="105">
        <f t="shared" ca="1" si="253"/>
        <v>0</v>
      </c>
      <c r="BM158" s="105">
        <f t="shared" ca="1" si="253"/>
        <v>0</v>
      </c>
      <c r="BN158" s="105">
        <f t="shared" ca="1" si="253"/>
        <v>0</v>
      </c>
      <c r="BO158" s="105">
        <f t="shared" ca="1" si="253"/>
        <v>0</v>
      </c>
      <c r="BP158" s="105">
        <f t="shared" ca="1" si="253"/>
        <v>0</v>
      </c>
      <c r="BQ158" s="105">
        <f t="shared" ca="1" si="253"/>
        <v>0</v>
      </c>
      <c r="BR158" s="105">
        <f t="shared" ca="1" si="253"/>
        <v>0</v>
      </c>
      <c r="BS158" s="105">
        <f t="shared" ca="1" si="253"/>
        <v>0</v>
      </c>
      <c r="BT158" s="105">
        <f t="shared" ca="1" si="253"/>
        <v>0</v>
      </c>
      <c r="BU158" s="105">
        <f t="shared" ca="1" si="253"/>
        <v>0</v>
      </c>
      <c r="BV158" s="105">
        <f t="shared" ca="1" si="253"/>
        <v>0</v>
      </c>
      <c r="BW158" s="105">
        <f t="shared" ca="1" si="253"/>
        <v>0</v>
      </c>
      <c r="BX158" s="105">
        <f t="shared" ca="1" si="253"/>
        <v>0</v>
      </c>
      <c r="BY158" s="105">
        <f t="shared" ca="1" si="253"/>
        <v>0</v>
      </c>
      <c r="BZ158" s="105">
        <f t="shared" ca="1" si="253"/>
        <v>0</v>
      </c>
      <c r="CA158" s="105">
        <f t="shared" ca="1" si="253"/>
        <v>0</v>
      </c>
      <c r="CB158" s="105">
        <f t="shared" ca="1" si="253"/>
        <v>0</v>
      </c>
      <c r="CC158" s="105">
        <f t="shared" ca="1" si="253"/>
        <v>0</v>
      </c>
      <c r="CD158" s="105">
        <f t="shared" ca="1" si="253"/>
        <v>0</v>
      </c>
      <c r="CE158" s="105">
        <f t="shared" ca="1" si="253"/>
        <v>0</v>
      </c>
      <c r="CF158" s="105">
        <f t="shared" ca="1" si="253"/>
        <v>0</v>
      </c>
      <c r="CG158" s="105">
        <f t="shared" ca="1" si="253"/>
        <v>0</v>
      </c>
      <c r="CH158" s="105">
        <f t="shared" ca="1" si="253"/>
        <v>0</v>
      </c>
      <c r="CI158" s="105">
        <f t="shared" ca="1" si="253"/>
        <v>0</v>
      </c>
      <c r="CK158" s="84">
        <v>41426</v>
      </c>
      <c r="CL158" s="111">
        <f t="shared" si="207"/>
        <v>0</v>
      </c>
      <c r="CM158" s="111">
        <f t="shared" ca="1" si="208"/>
        <v>0</v>
      </c>
      <c r="CN158" s="111">
        <f t="shared" ca="1" si="209"/>
        <v>0</v>
      </c>
      <c r="CO158" s="111">
        <f t="shared" ca="1" si="210"/>
        <v>0</v>
      </c>
      <c r="CP158" s="111">
        <f t="shared" ca="1" si="211"/>
        <v>0</v>
      </c>
      <c r="CQ158" s="111">
        <f t="shared" ca="1" si="212"/>
        <v>0</v>
      </c>
      <c r="CR158" s="111">
        <f t="shared" ca="1" si="213"/>
        <v>810900</v>
      </c>
      <c r="CS158" s="111">
        <f t="shared" ca="1" si="214"/>
        <v>0</v>
      </c>
      <c r="CT158" s="111">
        <f t="shared" ca="1" si="215"/>
        <v>0</v>
      </c>
      <c r="CU158" s="111">
        <f t="shared" ca="1" si="216"/>
        <v>0</v>
      </c>
      <c r="CV158" s="111">
        <f t="shared" ca="1" si="217"/>
        <v>0</v>
      </c>
      <c r="CW158" s="111">
        <f t="shared" ca="1" si="218"/>
        <v>0</v>
      </c>
      <c r="CX158" s="111">
        <f t="shared" ca="1" si="219"/>
        <v>0</v>
      </c>
      <c r="CY158" s="111">
        <f t="shared" ca="1" si="220"/>
        <v>0</v>
      </c>
      <c r="CZ158" s="111">
        <f t="shared" ca="1" si="221"/>
        <v>0</v>
      </c>
      <c r="DA158" s="111">
        <f t="shared" ca="1" si="222"/>
        <v>0</v>
      </c>
      <c r="DB158" s="111">
        <f t="shared" ca="1" si="223"/>
        <v>0</v>
      </c>
      <c r="DC158" s="111">
        <f t="shared" ca="1" si="224"/>
        <v>0</v>
      </c>
      <c r="DD158" s="111">
        <f t="shared" ca="1" si="225"/>
        <v>0</v>
      </c>
      <c r="DE158" s="111">
        <f t="shared" ca="1" si="226"/>
        <v>0</v>
      </c>
      <c r="DF158" s="111">
        <f t="shared" ca="1" si="227"/>
        <v>0</v>
      </c>
      <c r="DG158" s="111">
        <f t="shared" ca="1" si="228"/>
        <v>0</v>
      </c>
      <c r="DH158" s="111">
        <f t="shared" ca="1" si="229"/>
        <v>0</v>
      </c>
      <c r="DI158" s="111">
        <f t="shared" ca="1" si="230"/>
        <v>0</v>
      </c>
      <c r="DJ158" s="111">
        <f t="shared" ca="1" si="231"/>
        <v>0</v>
      </c>
      <c r="DK158" s="111">
        <f t="shared" ca="1" si="232"/>
        <v>0</v>
      </c>
      <c r="DL158" s="111">
        <f t="shared" ca="1" si="233"/>
        <v>0</v>
      </c>
      <c r="DM158" s="111">
        <f t="shared" ca="1" si="234"/>
        <v>0</v>
      </c>
      <c r="DN158" s="111">
        <f t="shared" ca="1" si="235"/>
        <v>0</v>
      </c>
      <c r="DO158" s="111">
        <f t="shared" ca="1" si="236"/>
        <v>0</v>
      </c>
      <c r="DP158" s="111">
        <f t="shared" ca="1" si="237"/>
        <v>0</v>
      </c>
      <c r="DQ158" s="111">
        <f t="shared" ca="1" si="238"/>
        <v>0</v>
      </c>
      <c r="DR158" s="111">
        <f t="shared" ca="1" si="239"/>
        <v>0</v>
      </c>
      <c r="DS158" s="102">
        <f t="shared" ca="1" si="240"/>
        <v>0</v>
      </c>
      <c r="DT158" s="113">
        <f t="shared" ca="1" si="248"/>
        <v>45.05</v>
      </c>
      <c r="DU158" s="114">
        <f t="shared" ca="1" si="249"/>
        <v>45.05</v>
      </c>
    </row>
    <row r="159" spans="1:125">
      <c r="A159" s="42"/>
      <c r="I159" s="20">
        <v>22</v>
      </c>
      <c r="J159" s="20">
        <v>4</v>
      </c>
      <c r="K159" s="20">
        <v>4</v>
      </c>
      <c r="L159" s="20">
        <v>1</v>
      </c>
      <c r="M159" s="20">
        <v>31</v>
      </c>
      <c r="O159" s="84">
        <v>41456</v>
      </c>
      <c r="P159" s="85">
        <f t="shared" si="241"/>
        <v>0</v>
      </c>
      <c r="Q159" s="85">
        <f t="shared" ca="1" si="242"/>
        <v>0</v>
      </c>
      <c r="R159" s="85">
        <f t="shared" ca="1" si="242"/>
        <v>0</v>
      </c>
      <c r="S159" s="85">
        <f t="shared" ca="1" si="242"/>
        <v>0</v>
      </c>
      <c r="T159" s="85">
        <f t="shared" ca="1" si="242"/>
        <v>0</v>
      </c>
      <c r="U159" s="85">
        <f t="shared" ca="1" si="242"/>
        <v>0</v>
      </c>
      <c r="V159" s="85">
        <f t="shared" ca="1" si="242"/>
        <v>18600</v>
      </c>
      <c r="W159" s="86">
        <f t="shared" ca="1" si="203"/>
        <v>0</v>
      </c>
      <c r="X159" s="86">
        <f t="shared" ca="1" si="254"/>
        <v>0</v>
      </c>
      <c r="Y159" s="86">
        <f t="shared" ca="1" si="254"/>
        <v>0</v>
      </c>
      <c r="Z159" s="86">
        <f t="shared" ca="1" si="254"/>
        <v>0</v>
      </c>
      <c r="AA159" s="86">
        <f t="shared" ca="1" si="254"/>
        <v>0</v>
      </c>
      <c r="AB159" s="86">
        <f t="shared" ca="1" si="254"/>
        <v>0</v>
      </c>
      <c r="AC159" s="86">
        <f t="shared" ca="1" si="254"/>
        <v>0</v>
      </c>
      <c r="AD159" s="86">
        <f t="shared" ca="1" si="254"/>
        <v>0</v>
      </c>
      <c r="AE159" s="86">
        <f t="shared" ca="1" si="254"/>
        <v>0</v>
      </c>
      <c r="AF159" s="86">
        <f t="shared" ca="1" si="254"/>
        <v>0</v>
      </c>
      <c r="AG159" s="86">
        <f t="shared" ca="1" si="254"/>
        <v>0</v>
      </c>
      <c r="AH159" s="86">
        <f t="shared" ca="1" si="254"/>
        <v>0</v>
      </c>
      <c r="AI159" s="86">
        <f t="shared" ca="1" si="254"/>
        <v>0</v>
      </c>
      <c r="AJ159" s="86">
        <f t="shared" ca="1" si="254"/>
        <v>0</v>
      </c>
      <c r="AK159" s="86">
        <f t="shared" ca="1" si="254"/>
        <v>0</v>
      </c>
      <c r="AL159" s="86">
        <f t="shared" ca="1" si="254"/>
        <v>0</v>
      </c>
      <c r="AM159" s="86">
        <f t="shared" ca="1" si="254"/>
        <v>0</v>
      </c>
      <c r="AN159" s="86">
        <f t="shared" ca="1" si="254"/>
        <v>0</v>
      </c>
      <c r="AO159" s="86">
        <f t="shared" ca="1" si="254"/>
        <v>0</v>
      </c>
      <c r="AP159" s="86">
        <f t="shared" ca="1" si="254"/>
        <v>0</v>
      </c>
      <c r="AQ159" s="86">
        <f t="shared" ca="1" si="254"/>
        <v>0</v>
      </c>
      <c r="AR159" s="86">
        <f t="shared" ca="1" si="254"/>
        <v>0</v>
      </c>
      <c r="AS159" s="86">
        <f t="shared" ca="1" si="254"/>
        <v>0</v>
      </c>
      <c r="AT159" s="86">
        <f t="shared" ca="1" si="245"/>
        <v>0</v>
      </c>
      <c r="AU159" s="86">
        <f t="shared" ca="1" si="245"/>
        <v>0</v>
      </c>
      <c r="AV159" s="86">
        <f t="shared" ca="1" si="245"/>
        <v>0</v>
      </c>
      <c r="AW159" s="87">
        <f t="shared" ca="1" si="245"/>
        <v>0</v>
      </c>
      <c r="AX159" s="101">
        <f t="shared" ca="1" si="204"/>
        <v>18600</v>
      </c>
      <c r="AY159" s="102">
        <f t="shared" ca="1" si="205"/>
        <v>18600</v>
      </c>
      <c r="BA159" s="84">
        <v>41456</v>
      </c>
      <c r="BB159" s="105">
        <f t="shared" si="246"/>
        <v>0</v>
      </c>
      <c r="BC159" s="105">
        <f t="shared" ca="1" si="206"/>
        <v>0</v>
      </c>
      <c r="BD159" s="105">
        <f t="shared" ca="1" si="253"/>
        <v>0</v>
      </c>
      <c r="BE159" s="105">
        <f t="shared" ca="1" si="253"/>
        <v>0</v>
      </c>
      <c r="BF159" s="105">
        <f t="shared" ca="1" si="253"/>
        <v>0</v>
      </c>
      <c r="BG159" s="105">
        <f t="shared" ca="1" si="253"/>
        <v>0</v>
      </c>
      <c r="BH159" s="105">
        <f t="shared" ref="BD159:CI167" ca="1" si="255">IF(AND($BA159&gt;=OFFSET($E$5,BH$3,0),$BA159&lt;=OFFSET($F$5,BH$3,0)),OFFSET($D$5,BH$3,0),0)</f>
        <v>45.05</v>
      </c>
      <c r="BI159" s="105">
        <f t="shared" ca="1" si="255"/>
        <v>0</v>
      </c>
      <c r="BJ159" s="105">
        <f t="shared" ca="1" si="255"/>
        <v>0</v>
      </c>
      <c r="BK159" s="105">
        <f t="shared" ca="1" si="255"/>
        <v>0</v>
      </c>
      <c r="BL159" s="105">
        <f t="shared" ca="1" si="255"/>
        <v>0</v>
      </c>
      <c r="BM159" s="105">
        <f t="shared" ca="1" si="255"/>
        <v>0</v>
      </c>
      <c r="BN159" s="105">
        <f t="shared" ca="1" si="255"/>
        <v>0</v>
      </c>
      <c r="BO159" s="105">
        <f t="shared" ca="1" si="255"/>
        <v>0</v>
      </c>
      <c r="BP159" s="105">
        <f t="shared" ca="1" si="255"/>
        <v>0</v>
      </c>
      <c r="BQ159" s="105">
        <f t="shared" ca="1" si="255"/>
        <v>0</v>
      </c>
      <c r="BR159" s="105">
        <f t="shared" ca="1" si="255"/>
        <v>0</v>
      </c>
      <c r="BS159" s="105">
        <f t="shared" ca="1" si="255"/>
        <v>0</v>
      </c>
      <c r="BT159" s="105">
        <f t="shared" ca="1" si="255"/>
        <v>0</v>
      </c>
      <c r="BU159" s="105">
        <f t="shared" ca="1" si="255"/>
        <v>0</v>
      </c>
      <c r="BV159" s="105">
        <f t="shared" ca="1" si="255"/>
        <v>0</v>
      </c>
      <c r="BW159" s="105">
        <f t="shared" ca="1" si="255"/>
        <v>0</v>
      </c>
      <c r="BX159" s="105">
        <f t="shared" ca="1" si="255"/>
        <v>0</v>
      </c>
      <c r="BY159" s="105">
        <f t="shared" ca="1" si="255"/>
        <v>0</v>
      </c>
      <c r="BZ159" s="105">
        <f t="shared" ca="1" si="255"/>
        <v>0</v>
      </c>
      <c r="CA159" s="105">
        <f t="shared" ca="1" si="255"/>
        <v>0</v>
      </c>
      <c r="CB159" s="105">
        <f t="shared" ca="1" si="255"/>
        <v>0</v>
      </c>
      <c r="CC159" s="105">
        <f t="shared" ca="1" si="255"/>
        <v>0</v>
      </c>
      <c r="CD159" s="105">
        <f t="shared" ca="1" si="255"/>
        <v>0</v>
      </c>
      <c r="CE159" s="105">
        <f t="shared" ca="1" si="255"/>
        <v>0</v>
      </c>
      <c r="CF159" s="105">
        <f t="shared" ca="1" si="255"/>
        <v>0</v>
      </c>
      <c r="CG159" s="105">
        <f t="shared" ca="1" si="255"/>
        <v>0</v>
      </c>
      <c r="CH159" s="105">
        <f t="shared" ca="1" si="255"/>
        <v>0</v>
      </c>
      <c r="CI159" s="105">
        <f t="shared" ca="1" si="255"/>
        <v>0</v>
      </c>
      <c r="CK159" s="84">
        <v>41456</v>
      </c>
      <c r="CL159" s="111">
        <f t="shared" si="207"/>
        <v>0</v>
      </c>
      <c r="CM159" s="111">
        <f t="shared" ca="1" si="208"/>
        <v>0</v>
      </c>
      <c r="CN159" s="111">
        <f t="shared" ca="1" si="209"/>
        <v>0</v>
      </c>
      <c r="CO159" s="111">
        <f t="shared" ca="1" si="210"/>
        <v>0</v>
      </c>
      <c r="CP159" s="111">
        <f t="shared" ca="1" si="211"/>
        <v>0</v>
      </c>
      <c r="CQ159" s="111">
        <f t="shared" ca="1" si="212"/>
        <v>0</v>
      </c>
      <c r="CR159" s="111">
        <f t="shared" ca="1" si="213"/>
        <v>837930</v>
      </c>
      <c r="CS159" s="111">
        <f t="shared" ca="1" si="214"/>
        <v>0</v>
      </c>
      <c r="CT159" s="111">
        <f t="shared" ca="1" si="215"/>
        <v>0</v>
      </c>
      <c r="CU159" s="111">
        <f t="shared" ca="1" si="216"/>
        <v>0</v>
      </c>
      <c r="CV159" s="111">
        <f t="shared" ca="1" si="217"/>
        <v>0</v>
      </c>
      <c r="CW159" s="111">
        <f t="shared" ca="1" si="218"/>
        <v>0</v>
      </c>
      <c r="CX159" s="111">
        <f t="shared" ca="1" si="219"/>
        <v>0</v>
      </c>
      <c r="CY159" s="111">
        <f t="shared" ca="1" si="220"/>
        <v>0</v>
      </c>
      <c r="CZ159" s="111">
        <f t="shared" ca="1" si="221"/>
        <v>0</v>
      </c>
      <c r="DA159" s="111">
        <f t="shared" ca="1" si="222"/>
        <v>0</v>
      </c>
      <c r="DB159" s="111">
        <f t="shared" ca="1" si="223"/>
        <v>0</v>
      </c>
      <c r="DC159" s="111">
        <f t="shared" ca="1" si="224"/>
        <v>0</v>
      </c>
      <c r="DD159" s="111">
        <f t="shared" ca="1" si="225"/>
        <v>0</v>
      </c>
      <c r="DE159" s="111">
        <f t="shared" ca="1" si="226"/>
        <v>0</v>
      </c>
      <c r="DF159" s="111">
        <f t="shared" ca="1" si="227"/>
        <v>0</v>
      </c>
      <c r="DG159" s="111">
        <f t="shared" ca="1" si="228"/>
        <v>0</v>
      </c>
      <c r="DH159" s="111">
        <f t="shared" ca="1" si="229"/>
        <v>0</v>
      </c>
      <c r="DI159" s="111">
        <f t="shared" ca="1" si="230"/>
        <v>0</v>
      </c>
      <c r="DJ159" s="111">
        <f t="shared" ca="1" si="231"/>
        <v>0</v>
      </c>
      <c r="DK159" s="111">
        <f t="shared" ca="1" si="232"/>
        <v>0</v>
      </c>
      <c r="DL159" s="111">
        <f t="shared" ca="1" si="233"/>
        <v>0</v>
      </c>
      <c r="DM159" s="111">
        <f t="shared" ca="1" si="234"/>
        <v>0</v>
      </c>
      <c r="DN159" s="111">
        <f t="shared" ca="1" si="235"/>
        <v>0</v>
      </c>
      <c r="DO159" s="111">
        <f t="shared" ca="1" si="236"/>
        <v>0</v>
      </c>
      <c r="DP159" s="111">
        <f t="shared" ca="1" si="237"/>
        <v>0</v>
      </c>
      <c r="DQ159" s="111">
        <f t="shared" ca="1" si="238"/>
        <v>0</v>
      </c>
      <c r="DR159" s="111">
        <f t="shared" ca="1" si="239"/>
        <v>0</v>
      </c>
      <c r="DS159" s="102">
        <f t="shared" ca="1" si="240"/>
        <v>0</v>
      </c>
      <c r="DT159" s="113">
        <f t="shared" ca="1" si="248"/>
        <v>45.05</v>
      </c>
      <c r="DU159" s="114">
        <f t="shared" ca="1" si="249"/>
        <v>45.05</v>
      </c>
    </row>
    <row r="160" spans="1:125">
      <c r="A160" s="42"/>
      <c r="I160" s="20">
        <v>22</v>
      </c>
      <c r="J160" s="20">
        <v>5</v>
      </c>
      <c r="K160" s="20">
        <v>4</v>
      </c>
      <c r="L160" s="20">
        <v>0</v>
      </c>
      <c r="M160" s="20">
        <v>31</v>
      </c>
      <c r="O160" s="84">
        <v>41487</v>
      </c>
      <c r="P160" s="85">
        <f t="shared" si="241"/>
        <v>0</v>
      </c>
      <c r="Q160" s="85">
        <f t="shared" ca="1" si="242"/>
        <v>0</v>
      </c>
      <c r="R160" s="85">
        <f t="shared" ca="1" si="242"/>
        <v>0</v>
      </c>
      <c r="S160" s="85">
        <f t="shared" ca="1" si="242"/>
        <v>0</v>
      </c>
      <c r="T160" s="85">
        <f t="shared" ca="1" si="242"/>
        <v>0</v>
      </c>
      <c r="U160" s="85">
        <f t="shared" ca="1" si="242"/>
        <v>0</v>
      </c>
      <c r="V160" s="85">
        <f t="shared" ca="1" si="242"/>
        <v>18600</v>
      </c>
      <c r="W160" s="86">
        <f t="shared" ca="1" si="203"/>
        <v>0</v>
      </c>
      <c r="X160" s="86">
        <f t="shared" ca="1" si="254"/>
        <v>0</v>
      </c>
      <c r="Y160" s="86">
        <f t="shared" ca="1" si="254"/>
        <v>0</v>
      </c>
      <c r="Z160" s="86">
        <f t="shared" ca="1" si="254"/>
        <v>0</v>
      </c>
      <c r="AA160" s="86">
        <f t="shared" ca="1" si="254"/>
        <v>0</v>
      </c>
      <c r="AB160" s="86">
        <f t="shared" ca="1" si="254"/>
        <v>0</v>
      </c>
      <c r="AC160" s="86">
        <f t="shared" ca="1" si="254"/>
        <v>0</v>
      </c>
      <c r="AD160" s="86">
        <f t="shared" ca="1" si="254"/>
        <v>0</v>
      </c>
      <c r="AE160" s="86">
        <f t="shared" ca="1" si="254"/>
        <v>0</v>
      </c>
      <c r="AF160" s="86">
        <f t="shared" ca="1" si="254"/>
        <v>0</v>
      </c>
      <c r="AG160" s="86">
        <f t="shared" ca="1" si="254"/>
        <v>0</v>
      </c>
      <c r="AH160" s="86">
        <f t="shared" ca="1" si="254"/>
        <v>0</v>
      </c>
      <c r="AI160" s="86">
        <f t="shared" ca="1" si="254"/>
        <v>0</v>
      </c>
      <c r="AJ160" s="86">
        <f t="shared" ca="1" si="254"/>
        <v>0</v>
      </c>
      <c r="AK160" s="86">
        <f t="shared" ca="1" si="254"/>
        <v>0</v>
      </c>
      <c r="AL160" s="86">
        <f t="shared" ca="1" si="254"/>
        <v>0</v>
      </c>
      <c r="AM160" s="86">
        <f t="shared" ca="1" si="254"/>
        <v>0</v>
      </c>
      <c r="AN160" s="86">
        <f t="shared" ca="1" si="254"/>
        <v>0</v>
      </c>
      <c r="AO160" s="86">
        <f t="shared" ca="1" si="254"/>
        <v>0</v>
      </c>
      <c r="AP160" s="86">
        <f t="shared" ca="1" si="254"/>
        <v>0</v>
      </c>
      <c r="AQ160" s="86">
        <f t="shared" ca="1" si="254"/>
        <v>0</v>
      </c>
      <c r="AR160" s="86">
        <f t="shared" ca="1" si="254"/>
        <v>0</v>
      </c>
      <c r="AS160" s="86">
        <f t="shared" ca="1" si="254"/>
        <v>0</v>
      </c>
      <c r="AT160" s="86">
        <f t="shared" ca="1" si="245"/>
        <v>0</v>
      </c>
      <c r="AU160" s="86">
        <f t="shared" ca="1" si="245"/>
        <v>0</v>
      </c>
      <c r="AV160" s="86">
        <f t="shared" ca="1" si="245"/>
        <v>0</v>
      </c>
      <c r="AW160" s="87">
        <f t="shared" ca="1" si="245"/>
        <v>0</v>
      </c>
      <c r="AX160" s="101">
        <f t="shared" ca="1" si="204"/>
        <v>18600</v>
      </c>
      <c r="AY160" s="102">
        <f t="shared" ca="1" si="205"/>
        <v>18600</v>
      </c>
      <c r="BA160" s="84">
        <v>41487</v>
      </c>
      <c r="BB160" s="105">
        <f t="shared" si="246"/>
        <v>0</v>
      </c>
      <c r="BC160" s="105">
        <f t="shared" ca="1" si="206"/>
        <v>0</v>
      </c>
      <c r="BD160" s="105">
        <f t="shared" ca="1" si="255"/>
        <v>0</v>
      </c>
      <c r="BE160" s="105">
        <f t="shared" ca="1" si="255"/>
        <v>0</v>
      </c>
      <c r="BF160" s="105">
        <f t="shared" ca="1" si="255"/>
        <v>0</v>
      </c>
      <c r="BG160" s="105">
        <f t="shared" ca="1" si="255"/>
        <v>0</v>
      </c>
      <c r="BH160" s="105">
        <f t="shared" ca="1" si="255"/>
        <v>45.05</v>
      </c>
      <c r="BI160" s="105">
        <f t="shared" ca="1" si="255"/>
        <v>0</v>
      </c>
      <c r="BJ160" s="105">
        <f t="shared" ca="1" si="255"/>
        <v>0</v>
      </c>
      <c r="BK160" s="105">
        <f t="shared" ca="1" si="255"/>
        <v>0</v>
      </c>
      <c r="BL160" s="105">
        <f t="shared" ca="1" si="255"/>
        <v>0</v>
      </c>
      <c r="BM160" s="105">
        <f t="shared" ca="1" si="255"/>
        <v>0</v>
      </c>
      <c r="BN160" s="105">
        <f t="shared" ca="1" si="255"/>
        <v>0</v>
      </c>
      <c r="BO160" s="105">
        <f t="shared" ca="1" si="255"/>
        <v>0</v>
      </c>
      <c r="BP160" s="105">
        <f t="shared" ca="1" si="255"/>
        <v>0</v>
      </c>
      <c r="BQ160" s="105">
        <f t="shared" ca="1" si="255"/>
        <v>0</v>
      </c>
      <c r="BR160" s="105">
        <f t="shared" ca="1" si="255"/>
        <v>0</v>
      </c>
      <c r="BS160" s="105">
        <f t="shared" ca="1" si="255"/>
        <v>0</v>
      </c>
      <c r="BT160" s="105">
        <f t="shared" ca="1" si="255"/>
        <v>0</v>
      </c>
      <c r="BU160" s="105">
        <f t="shared" ca="1" si="255"/>
        <v>0</v>
      </c>
      <c r="BV160" s="105">
        <f t="shared" ca="1" si="255"/>
        <v>0</v>
      </c>
      <c r="BW160" s="105">
        <f t="shared" ca="1" si="255"/>
        <v>0</v>
      </c>
      <c r="BX160" s="105">
        <f t="shared" ca="1" si="255"/>
        <v>0</v>
      </c>
      <c r="BY160" s="105">
        <f t="shared" ca="1" si="255"/>
        <v>0</v>
      </c>
      <c r="BZ160" s="105">
        <f t="shared" ca="1" si="255"/>
        <v>0</v>
      </c>
      <c r="CA160" s="105">
        <f t="shared" ca="1" si="255"/>
        <v>0</v>
      </c>
      <c r="CB160" s="105">
        <f t="shared" ca="1" si="255"/>
        <v>0</v>
      </c>
      <c r="CC160" s="105">
        <f t="shared" ca="1" si="255"/>
        <v>0</v>
      </c>
      <c r="CD160" s="105">
        <f t="shared" ca="1" si="255"/>
        <v>0</v>
      </c>
      <c r="CE160" s="105">
        <f t="shared" ca="1" si="255"/>
        <v>0</v>
      </c>
      <c r="CF160" s="105">
        <f t="shared" ca="1" si="255"/>
        <v>0</v>
      </c>
      <c r="CG160" s="105">
        <f t="shared" ca="1" si="255"/>
        <v>0</v>
      </c>
      <c r="CH160" s="105">
        <f t="shared" ca="1" si="255"/>
        <v>0</v>
      </c>
      <c r="CI160" s="105">
        <f t="shared" ca="1" si="255"/>
        <v>0</v>
      </c>
      <c r="CK160" s="84">
        <v>41487</v>
      </c>
      <c r="CL160" s="111">
        <f t="shared" si="207"/>
        <v>0</v>
      </c>
      <c r="CM160" s="111">
        <f t="shared" ca="1" si="208"/>
        <v>0</v>
      </c>
      <c r="CN160" s="111">
        <f t="shared" ca="1" si="209"/>
        <v>0</v>
      </c>
      <c r="CO160" s="111">
        <f t="shared" ca="1" si="210"/>
        <v>0</v>
      </c>
      <c r="CP160" s="111">
        <f t="shared" ca="1" si="211"/>
        <v>0</v>
      </c>
      <c r="CQ160" s="111">
        <f t="shared" ca="1" si="212"/>
        <v>0</v>
      </c>
      <c r="CR160" s="111">
        <f t="shared" ca="1" si="213"/>
        <v>837930</v>
      </c>
      <c r="CS160" s="111">
        <f t="shared" ca="1" si="214"/>
        <v>0</v>
      </c>
      <c r="CT160" s="111">
        <f t="shared" ca="1" si="215"/>
        <v>0</v>
      </c>
      <c r="CU160" s="111">
        <f t="shared" ca="1" si="216"/>
        <v>0</v>
      </c>
      <c r="CV160" s="111">
        <f t="shared" ca="1" si="217"/>
        <v>0</v>
      </c>
      <c r="CW160" s="111">
        <f t="shared" ca="1" si="218"/>
        <v>0</v>
      </c>
      <c r="CX160" s="111">
        <f t="shared" ca="1" si="219"/>
        <v>0</v>
      </c>
      <c r="CY160" s="111">
        <f t="shared" ca="1" si="220"/>
        <v>0</v>
      </c>
      <c r="CZ160" s="111">
        <f t="shared" ca="1" si="221"/>
        <v>0</v>
      </c>
      <c r="DA160" s="111">
        <f t="shared" ca="1" si="222"/>
        <v>0</v>
      </c>
      <c r="DB160" s="111">
        <f t="shared" ca="1" si="223"/>
        <v>0</v>
      </c>
      <c r="DC160" s="111">
        <f t="shared" ca="1" si="224"/>
        <v>0</v>
      </c>
      <c r="DD160" s="111">
        <f t="shared" ca="1" si="225"/>
        <v>0</v>
      </c>
      <c r="DE160" s="111">
        <f t="shared" ca="1" si="226"/>
        <v>0</v>
      </c>
      <c r="DF160" s="111">
        <f t="shared" ca="1" si="227"/>
        <v>0</v>
      </c>
      <c r="DG160" s="111">
        <f t="shared" ca="1" si="228"/>
        <v>0</v>
      </c>
      <c r="DH160" s="111">
        <f t="shared" ca="1" si="229"/>
        <v>0</v>
      </c>
      <c r="DI160" s="111">
        <f t="shared" ca="1" si="230"/>
        <v>0</v>
      </c>
      <c r="DJ160" s="111">
        <f t="shared" ca="1" si="231"/>
        <v>0</v>
      </c>
      <c r="DK160" s="111">
        <f t="shared" ca="1" si="232"/>
        <v>0</v>
      </c>
      <c r="DL160" s="111">
        <f t="shared" ca="1" si="233"/>
        <v>0</v>
      </c>
      <c r="DM160" s="111">
        <f t="shared" ca="1" si="234"/>
        <v>0</v>
      </c>
      <c r="DN160" s="111">
        <f t="shared" ca="1" si="235"/>
        <v>0</v>
      </c>
      <c r="DO160" s="111">
        <f t="shared" ca="1" si="236"/>
        <v>0</v>
      </c>
      <c r="DP160" s="111">
        <f t="shared" ca="1" si="237"/>
        <v>0</v>
      </c>
      <c r="DQ160" s="111">
        <f t="shared" ca="1" si="238"/>
        <v>0</v>
      </c>
      <c r="DR160" s="111">
        <f t="shared" ca="1" si="239"/>
        <v>0</v>
      </c>
      <c r="DS160" s="102">
        <f t="shared" ca="1" si="240"/>
        <v>0</v>
      </c>
      <c r="DT160" s="113">
        <f t="shared" ca="1" si="248"/>
        <v>45.05</v>
      </c>
      <c r="DU160" s="114">
        <f t="shared" ca="1" si="249"/>
        <v>45.05</v>
      </c>
    </row>
    <row r="161" spans="1:125">
      <c r="A161" s="42"/>
      <c r="I161" s="20">
        <v>20</v>
      </c>
      <c r="J161" s="20">
        <v>4</v>
      </c>
      <c r="K161" s="20">
        <v>5</v>
      </c>
      <c r="L161" s="20">
        <v>1</v>
      </c>
      <c r="M161" s="20">
        <v>30</v>
      </c>
      <c r="O161" s="84">
        <v>41518</v>
      </c>
      <c r="P161" s="85">
        <f t="shared" si="241"/>
        <v>0</v>
      </c>
      <c r="Q161" s="85">
        <f t="shared" ca="1" si="242"/>
        <v>0</v>
      </c>
      <c r="R161" s="85">
        <f t="shared" ca="1" si="242"/>
        <v>0</v>
      </c>
      <c r="S161" s="85">
        <f t="shared" ca="1" si="242"/>
        <v>0</v>
      </c>
      <c r="T161" s="85">
        <f t="shared" ca="1" si="242"/>
        <v>0</v>
      </c>
      <c r="U161" s="85">
        <f t="shared" ca="1" si="242"/>
        <v>0</v>
      </c>
      <c r="V161" s="85">
        <f t="shared" ca="1" si="242"/>
        <v>18000</v>
      </c>
      <c r="W161" s="86">
        <f t="shared" ca="1" si="203"/>
        <v>0</v>
      </c>
      <c r="X161" s="86">
        <f t="shared" ca="1" si="254"/>
        <v>0</v>
      </c>
      <c r="Y161" s="86">
        <f t="shared" ca="1" si="254"/>
        <v>0</v>
      </c>
      <c r="Z161" s="86">
        <f t="shared" ca="1" si="254"/>
        <v>0</v>
      </c>
      <c r="AA161" s="86">
        <f t="shared" ca="1" si="254"/>
        <v>0</v>
      </c>
      <c r="AB161" s="86">
        <f t="shared" ca="1" si="254"/>
        <v>0</v>
      </c>
      <c r="AC161" s="86">
        <f t="shared" ca="1" si="254"/>
        <v>0</v>
      </c>
      <c r="AD161" s="86">
        <f t="shared" ca="1" si="254"/>
        <v>0</v>
      </c>
      <c r="AE161" s="86">
        <f t="shared" ca="1" si="254"/>
        <v>0</v>
      </c>
      <c r="AF161" s="86">
        <f t="shared" ca="1" si="254"/>
        <v>0</v>
      </c>
      <c r="AG161" s="86">
        <f t="shared" ca="1" si="254"/>
        <v>0</v>
      </c>
      <c r="AH161" s="86">
        <f t="shared" ca="1" si="254"/>
        <v>0</v>
      </c>
      <c r="AI161" s="86">
        <f t="shared" ca="1" si="254"/>
        <v>0</v>
      </c>
      <c r="AJ161" s="86">
        <f t="shared" ca="1" si="254"/>
        <v>0</v>
      </c>
      <c r="AK161" s="86">
        <f t="shared" ca="1" si="254"/>
        <v>0</v>
      </c>
      <c r="AL161" s="86">
        <f t="shared" ca="1" si="254"/>
        <v>0</v>
      </c>
      <c r="AM161" s="86">
        <f t="shared" ca="1" si="254"/>
        <v>0</v>
      </c>
      <c r="AN161" s="86">
        <f t="shared" ca="1" si="254"/>
        <v>0</v>
      </c>
      <c r="AO161" s="86">
        <f t="shared" ca="1" si="254"/>
        <v>0</v>
      </c>
      <c r="AP161" s="86">
        <f t="shared" ca="1" si="254"/>
        <v>0</v>
      </c>
      <c r="AQ161" s="86">
        <f t="shared" ca="1" si="254"/>
        <v>0</v>
      </c>
      <c r="AR161" s="86">
        <f t="shared" ca="1" si="254"/>
        <v>0</v>
      </c>
      <c r="AS161" s="86">
        <f t="shared" ca="1" si="254"/>
        <v>0</v>
      </c>
      <c r="AT161" s="86">
        <f t="shared" ca="1" si="245"/>
        <v>0</v>
      </c>
      <c r="AU161" s="86">
        <f t="shared" ca="1" si="245"/>
        <v>0</v>
      </c>
      <c r="AV161" s="86">
        <f t="shared" ca="1" si="245"/>
        <v>0</v>
      </c>
      <c r="AW161" s="87">
        <f t="shared" ca="1" si="245"/>
        <v>0</v>
      </c>
      <c r="AX161" s="101">
        <f t="shared" ca="1" si="204"/>
        <v>18000</v>
      </c>
      <c r="AY161" s="102">
        <f t="shared" ca="1" si="205"/>
        <v>18000</v>
      </c>
      <c r="BA161" s="84">
        <v>41518</v>
      </c>
      <c r="BB161" s="105">
        <f t="shared" si="246"/>
        <v>0</v>
      </c>
      <c r="BC161" s="105">
        <f t="shared" ca="1" si="206"/>
        <v>0</v>
      </c>
      <c r="BD161" s="105">
        <f t="shared" ca="1" si="255"/>
        <v>0</v>
      </c>
      <c r="BE161" s="105">
        <f t="shared" ca="1" si="255"/>
        <v>0</v>
      </c>
      <c r="BF161" s="105">
        <f t="shared" ca="1" si="255"/>
        <v>0</v>
      </c>
      <c r="BG161" s="105">
        <f t="shared" ca="1" si="255"/>
        <v>0</v>
      </c>
      <c r="BH161" s="105">
        <f t="shared" ca="1" si="255"/>
        <v>45.05</v>
      </c>
      <c r="BI161" s="105">
        <f t="shared" ca="1" si="255"/>
        <v>0</v>
      </c>
      <c r="BJ161" s="105">
        <f t="shared" ca="1" si="255"/>
        <v>0</v>
      </c>
      <c r="BK161" s="105">
        <f t="shared" ca="1" si="255"/>
        <v>0</v>
      </c>
      <c r="BL161" s="105">
        <f t="shared" ca="1" si="255"/>
        <v>0</v>
      </c>
      <c r="BM161" s="105">
        <f t="shared" ca="1" si="255"/>
        <v>0</v>
      </c>
      <c r="BN161" s="105">
        <f t="shared" ca="1" si="255"/>
        <v>0</v>
      </c>
      <c r="BO161" s="105">
        <f t="shared" ca="1" si="255"/>
        <v>0</v>
      </c>
      <c r="BP161" s="105">
        <f t="shared" ca="1" si="255"/>
        <v>0</v>
      </c>
      <c r="BQ161" s="105">
        <f t="shared" ca="1" si="255"/>
        <v>0</v>
      </c>
      <c r="BR161" s="105">
        <f t="shared" ca="1" si="255"/>
        <v>0</v>
      </c>
      <c r="BS161" s="105">
        <f t="shared" ca="1" si="255"/>
        <v>0</v>
      </c>
      <c r="BT161" s="105">
        <f t="shared" ca="1" si="255"/>
        <v>0</v>
      </c>
      <c r="BU161" s="105">
        <f t="shared" ca="1" si="255"/>
        <v>0</v>
      </c>
      <c r="BV161" s="105">
        <f t="shared" ca="1" si="255"/>
        <v>0</v>
      </c>
      <c r="BW161" s="105">
        <f t="shared" ca="1" si="255"/>
        <v>0</v>
      </c>
      <c r="BX161" s="105">
        <f t="shared" ca="1" si="255"/>
        <v>0</v>
      </c>
      <c r="BY161" s="105">
        <f t="shared" ca="1" si="255"/>
        <v>0</v>
      </c>
      <c r="BZ161" s="105">
        <f t="shared" ca="1" si="255"/>
        <v>0</v>
      </c>
      <c r="CA161" s="105">
        <f t="shared" ca="1" si="255"/>
        <v>0</v>
      </c>
      <c r="CB161" s="105">
        <f t="shared" ca="1" si="255"/>
        <v>0</v>
      </c>
      <c r="CC161" s="105">
        <f t="shared" ca="1" si="255"/>
        <v>0</v>
      </c>
      <c r="CD161" s="105">
        <f t="shared" ca="1" si="255"/>
        <v>0</v>
      </c>
      <c r="CE161" s="105">
        <f t="shared" ca="1" si="255"/>
        <v>0</v>
      </c>
      <c r="CF161" s="105">
        <f t="shared" ca="1" si="255"/>
        <v>0</v>
      </c>
      <c r="CG161" s="105">
        <f t="shared" ca="1" si="255"/>
        <v>0</v>
      </c>
      <c r="CH161" s="105">
        <f t="shared" ca="1" si="255"/>
        <v>0</v>
      </c>
      <c r="CI161" s="105">
        <f t="shared" ca="1" si="255"/>
        <v>0</v>
      </c>
      <c r="CK161" s="84">
        <v>41518</v>
      </c>
      <c r="CL161" s="111">
        <f t="shared" si="207"/>
        <v>0</v>
      </c>
      <c r="CM161" s="111">
        <f t="shared" ca="1" si="208"/>
        <v>0</v>
      </c>
      <c r="CN161" s="111">
        <f t="shared" ca="1" si="209"/>
        <v>0</v>
      </c>
      <c r="CO161" s="111">
        <f t="shared" ca="1" si="210"/>
        <v>0</v>
      </c>
      <c r="CP161" s="111">
        <f t="shared" ca="1" si="211"/>
        <v>0</v>
      </c>
      <c r="CQ161" s="111">
        <f t="shared" ca="1" si="212"/>
        <v>0</v>
      </c>
      <c r="CR161" s="111">
        <f t="shared" ca="1" si="213"/>
        <v>810900</v>
      </c>
      <c r="CS161" s="111">
        <f t="shared" ca="1" si="214"/>
        <v>0</v>
      </c>
      <c r="CT161" s="111">
        <f t="shared" ca="1" si="215"/>
        <v>0</v>
      </c>
      <c r="CU161" s="111">
        <f t="shared" ca="1" si="216"/>
        <v>0</v>
      </c>
      <c r="CV161" s="111">
        <f t="shared" ca="1" si="217"/>
        <v>0</v>
      </c>
      <c r="CW161" s="111">
        <f t="shared" ca="1" si="218"/>
        <v>0</v>
      </c>
      <c r="CX161" s="111">
        <f t="shared" ca="1" si="219"/>
        <v>0</v>
      </c>
      <c r="CY161" s="111">
        <f t="shared" ca="1" si="220"/>
        <v>0</v>
      </c>
      <c r="CZ161" s="111">
        <f t="shared" ca="1" si="221"/>
        <v>0</v>
      </c>
      <c r="DA161" s="111">
        <f t="shared" ca="1" si="222"/>
        <v>0</v>
      </c>
      <c r="DB161" s="111">
        <f t="shared" ca="1" si="223"/>
        <v>0</v>
      </c>
      <c r="DC161" s="111">
        <f t="shared" ca="1" si="224"/>
        <v>0</v>
      </c>
      <c r="DD161" s="111">
        <f t="shared" ca="1" si="225"/>
        <v>0</v>
      </c>
      <c r="DE161" s="111">
        <f t="shared" ca="1" si="226"/>
        <v>0</v>
      </c>
      <c r="DF161" s="111">
        <f t="shared" ca="1" si="227"/>
        <v>0</v>
      </c>
      <c r="DG161" s="111">
        <f t="shared" ca="1" si="228"/>
        <v>0</v>
      </c>
      <c r="DH161" s="111">
        <f t="shared" ca="1" si="229"/>
        <v>0</v>
      </c>
      <c r="DI161" s="111">
        <f t="shared" ca="1" si="230"/>
        <v>0</v>
      </c>
      <c r="DJ161" s="111">
        <f t="shared" ca="1" si="231"/>
        <v>0</v>
      </c>
      <c r="DK161" s="111">
        <f t="shared" ca="1" si="232"/>
        <v>0</v>
      </c>
      <c r="DL161" s="111">
        <f t="shared" ca="1" si="233"/>
        <v>0</v>
      </c>
      <c r="DM161" s="111">
        <f t="shared" ca="1" si="234"/>
        <v>0</v>
      </c>
      <c r="DN161" s="111">
        <f t="shared" ca="1" si="235"/>
        <v>0</v>
      </c>
      <c r="DO161" s="111">
        <f t="shared" ca="1" si="236"/>
        <v>0</v>
      </c>
      <c r="DP161" s="111">
        <f t="shared" ca="1" si="237"/>
        <v>0</v>
      </c>
      <c r="DQ161" s="111">
        <f t="shared" ca="1" si="238"/>
        <v>0</v>
      </c>
      <c r="DR161" s="111">
        <f t="shared" ca="1" si="239"/>
        <v>0</v>
      </c>
      <c r="DS161" s="102">
        <f t="shared" ca="1" si="240"/>
        <v>0</v>
      </c>
      <c r="DT161" s="113">
        <f t="shared" ca="1" si="248"/>
        <v>45.05</v>
      </c>
      <c r="DU161" s="114">
        <f t="shared" ca="1" si="249"/>
        <v>45.05</v>
      </c>
    </row>
    <row r="162" spans="1:125">
      <c r="A162" s="42"/>
      <c r="I162" s="20">
        <v>23</v>
      </c>
      <c r="J162" s="20">
        <v>4</v>
      </c>
      <c r="K162" s="20">
        <v>4</v>
      </c>
      <c r="L162" s="20">
        <v>0</v>
      </c>
      <c r="M162" s="20">
        <v>31</v>
      </c>
      <c r="O162" s="84">
        <v>41548</v>
      </c>
      <c r="P162" s="85">
        <f t="shared" si="241"/>
        <v>0</v>
      </c>
      <c r="Q162" s="85">
        <f t="shared" ca="1" si="242"/>
        <v>0</v>
      </c>
      <c r="R162" s="85">
        <f t="shared" ca="1" si="242"/>
        <v>0</v>
      </c>
      <c r="S162" s="85">
        <f t="shared" ca="1" si="242"/>
        <v>0</v>
      </c>
      <c r="T162" s="85">
        <f t="shared" ca="1" si="242"/>
        <v>0</v>
      </c>
      <c r="U162" s="85">
        <f t="shared" ca="1" si="242"/>
        <v>0</v>
      </c>
      <c r="V162" s="85">
        <f t="shared" ca="1" si="242"/>
        <v>18600</v>
      </c>
      <c r="W162" s="86">
        <f t="shared" ca="1" si="203"/>
        <v>0</v>
      </c>
      <c r="X162" s="86">
        <f t="shared" ca="1" si="254"/>
        <v>0</v>
      </c>
      <c r="Y162" s="86">
        <f t="shared" ca="1" si="254"/>
        <v>0</v>
      </c>
      <c r="Z162" s="86">
        <f t="shared" ca="1" si="254"/>
        <v>0</v>
      </c>
      <c r="AA162" s="86">
        <f t="shared" ca="1" si="254"/>
        <v>0</v>
      </c>
      <c r="AB162" s="86">
        <f t="shared" ca="1" si="254"/>
        <v>0</v>
      </c>
      <c r="AC162" s="86">
        <f t="shared" ca="1" si="254"/>
        <v>0</v>
      </c>
      <c r="AD162" s="86">
        <f t="shared" ca="1" si="254"/>
        <v>0</v>
      </c>
      <c r="AE162" s="86">
        <f t="shared" ca="1" si="254"/>
        <v>0</v>
      </c>
      <c r="AF162" s="86">
        <f t="shared" ca="1" si="254"/>
        <v>0</v>
      </c>
      <c r="AG162" s="86">
        <f t="shared" ca="1" si="254"/>
        <v>0</v>
      </c>
      <c r="AH162" s="86">
        <f t="shared" ca="1" si="254"/>
        <v>0</v>
      </c>
      <c r="AI162" s="86">
        <f t="shared" ca="1" si="254"/>
        <v>0</v>
      </c>
      <c r="AJ162" s="86">
        <f t="shared" ca="1" si="254"/>
        <v>0</v>
      </c>
      <c r="AK162" s="86">
        <f t="shared" ca="1" si="254"/>
        <v>0</v>
      </c>
      <c r="AL162" s="86">
        <f t="shared" ca="1" si="254"/>
        <v>0</v>
      </c>
      <c r="AM162" s="86">
        <f t="shared" ca="1" si="254"/>
        <v>0</v>
      </c>
      <c r="AN162" s="86">
        <f t="shared" ca="1" si="254"/>
        <v>0</v>
      </c>
      <c r="AO162" s="86">
        <f t="shared" ca="1" si="254"/>
        <v>0</v>
      </c>
      <c r="AP162" s="86">
        <f t="shared" ca="1" si="254"/>
        <v>0</v>
      </c>
      <c r="AQ162" s="86">
        <f t="shared" ca="1" si="254"/>
        <v>0</v>
      </c>
      <c r="AR162" s="86">
        <f t="shared" ca="1" si="254"/>
        <v>0</v>
      </c>
      <c r="AS162" s="86">
        <f t="shared" ca="1" si="254"/>
        <v>0</v>
      </c>
      <c r="AT162" s="86">
        <f t="shared" ca="1" si="245"/>
        <v>0</v>
      </c>
      <c r="AU162" s="86">
        <f t="shared" ca="1" si="245"/>
        <v>0</v>
      </c>
      <c r="AV162" s="86">
        <f t="shared" ca="1" si="245"/>
        <v>0</v>
      </c>
      <c r="AW162" s="87">
        <f t="shared" ca="1" si="245"/>
        <v>0</v>
      </c>
      <c r="AX162" s="101">
        <f t="shared" ca="1" si="204"/>
        <v>18600</v>
      </c>
      <c r="AY162" s="102">
        <f t="shared" ca="1" si="205"/>
        <v>18600</v>
      </c>
      <c r="BA162" s="84">
        <v>41548</v>
      </c>
      <c r="BB162" s="105">
        <f t="shared" si="246"/>
        <v>0</v>
      </c>
      <c r="BC162" s="105">
        <f t="shared" ca="1" si="206"/>
        <v>0</v>
      </c>
      <c r="BD162" s="105">
        <f t="shared" ca="1" si="255"/>
        <v>0</v>
      </c>
      <c r="BE162" s="105">
        <f t="shared" ca="1" si="255"/>
        <v>0</v>
      </c>
      <c r="BF162" s="105">
        <f t="shared" ca="1" si="255"/>
        <v>0</v>
      </c>
      <c r="BG162" s="105">
        <f t="shared" ca="1" si="255"/>
        <v>0</v>
      </c>
      <c r="BH162" s="105">
        <f t="shared" ca="1" si="255"/>
        <v>45.05</v>
      </c>
      <c r="BI162" s="105">
        <f t="shared" ca="1" si="255"/>
        <v>0</v>
      </c>
      <c r="BJ162" s="105">
        <f t="shared" ca="1" si="255"/>
        <v>0</v>
      </c>
      <c r="BK162" s="105">
        <f t="shared" ca="1" si="255"/>
        <v>0</v>
      </c>
      <c r="BL162" s="105">
        <f t="shared" ca="1" si="255"/>
        <v>0</v>
      </c>
      <c r="BM162" s="105">
        <f t="shared" ca="1" si="255"/>
        <v>0</v>
      </c>
      <c r="BN162" s="105">
        <f t="shared" ca="1" si="255"/>
        <v>0</v>
      </c>
      <c r="BO162" s="105">
        <f t="shared" ca="1" si="255"/>
        <v>0</v>
      </c>
      <c r="BP162" s="105">
        <f t="shared" ca="1" si="255"/>
        <v>0</v>
      </c>
      <c r="BQ162" s="105">
        <f t="shared" ca="1" si="255"/>
        <v>0</v>
      </c>
      <c r="BR162" s="105">
        <f t="shared" ca="1" si="255"/>
        <v>0</v>
      </c>
      <c r="BS162" s="105">
        <f t="shared" ca="1" si="255"/>
        <v>0</v>
      </c>
      <c r="BT162" s="105">
        <f t="shared" ca="1" si="255"/>
        <v>0</v>
      </c>
      <c r="BU162" s="105">
        <f t="shared" ca="1" si="255"/>
        <v>0</v>
      </c>
      <c r="BV162" s="105">
        <f t="shared" ca="1" si="255"/>
        <v>0</v>
      </c>
      <c r="BW162" s="105">
        <f t="shared" ca="1" si="255"/>
        <v>0</v>
      </c>
      <c r="BX162" s="105">
        <f t="shared" ca="1" si="255"/>
        <v>0</v>
      </c>
      <c r="BY162" s="105">
        <f t="shared" ca="1" si="255"/>
        <v>0</v>
      </c>
      <c r="BZ162" s="105">
        <f t="shared" ca="1" si="255"/>
        <v>0</v>
      </c>
      <c r="CA162" s="105">
        <f t="shared" ca="1" si="255"/>
        <v>0</v>
      </c>
      <c r="CB162" s="105">
        <f t="shared" ca="1" si="255"/>
        <v>0</v>
      </c>
      <c r="CC162" s="105">
        <f t="shared" ca="1" si="255"/>
        <v>0</v>
      </c>
      <c r="CD162" s="105">
        <f t="shared" ca="1" si="255"/>
        <v>0</v>
      </c>
      <c r="CE162" s="105">
        <f t="shared" ca="1" si="255"/>
        <v>0</v>
      </c>
      <c r="CF162" s="105">
        <f t="shared" ca="1" si="255"/>
        <v>0</v>
      </c>
      <c r="CG162" s="105">
        <f t="shared" ca="1" si="255"/>
        <v>0</v>
      </c>
      <c r="CH162" s="105">
        <f t="shared" ca="1" si="255"/>
        <v>0</v>
      </c>
      <c r="CI162" s="105">
        <f t="shared" ca="1" si="255"/>
        <v>0</v>
      </c>
      <c r="CK162" s="84">
        <v>41548</v>
      </c>
      <c r="CL162" s="111">
        <f t="shared" si="207"/>
        <v>0</v>
      </c>
      <c r="CM162" s="111">
        <f t="shared" ca="1" si="208"/>
        <v>0</v>
      </c>
      <c r="CN162" s="111">
        <f t="shared" ca="1" si="209"/>
        <v>0</v>
      </c>
      <c r="CO162" s="111">
        <f t="shared" ca="1" si="210"/>
        <v>0</v>
      </c>
      <c r="CP162" s="111">
        <f t="shared" ca="1" si="211"/>
        <v>0</v>
      </c>
      <c r="CQ162" s="111">
        <f t="shared" ca="1" si="212"/>
        <v>0</v>
      </c>
      <c r="CR162" s="111">
        <f t="shared" ca="1" si="213"/>
        <v>837930</v>
      </c>
      <c r="CS162" s="111">
        <f t="shared" ca="1" si="214"/>
        <v>0</v>
      </c>
      <c r="CT162" s="111">
        <f t="shared" ca="1" si="215"/>
        <v>0</v>
      </c>
      <c r="CU162" s="111">
        <f t="shared" ca="1" si="216"/>
        <v>0</v>
      </c>
      <c r="CV162" s="111">
        <f t="shared" ca="1" si="217"/>
        <v>0</v>
      </c>
      <c r="CW162" s="111">
        <f t="shared" ca="1" si="218"/>
        <v>0</v>
      </c>
      <c r="CX162" s="111">
        <f t="shared" ca="1" si="219"/>
        <v>0</v>
      </c>
      <c r="CY162" s="111">
        <f t="shared" ca="1" si="220"/>
        <v>0</v>
      </c>
      <c r="CZ162" s="111">
        <f t="shared" ca="1" si="221"/>
        <v>0</v>
      </c>
      <c r="DA162" s="111">
        <f t="shared" ca="1" si="222"/>
        <v>0</v>
      </c>
      <c r="DB162" s="111">
        <f t="shared" ca="1" si="223"/>
        <v>0</v>
      </c>
      <c r="DC162" s="111">
        <f t="shared" ca="1" si="224"/>
        <v>0</v>
      </c>
      <c r="DD162" s="111">
        <f t="shared" ca="1" si="225"/>
        <v>0</v>
      </c>
      <c r="DE162" s="111">
        <f t="shared" ca="1" si="226"/>
        <v>0</v>
      </c>
      <c r="DF162" s="111">
        <f t="shared" ca="1" si="227"/>
        <v>0</v>
      </c>
      <c r="DG162" s="111">
        <f t="shared" ca="1" si="228"/>
        <v>0</v>
      </c>
      <c r="DH162" s="111">
        <f t="shared" ca="1" si="229"/>
        <v>0</v>
      </c>
      <c r="DI162" s="111">
        <f t="shared" ca="1" si="230"/>
        <v>0</v>
      </c>
      <c r="DJ162" s="111">
        <f t="shared" ca="1" si="231"/>
        <v>0</v>
      </c>
      <c r="DK162" s="111">
        <f t="shared" ca="1" si="232"/>
        <v>0</v>
      </c>
      <c r="DL162" s="111">
        <f t="shared" ca="1" si="233"/>
        <v>0</v>
      </c>
      <c r="DM162" s="111">
        <f t="shared" ca="1" si="234"/>
        <v>0</v>
      </c>
      <c r="DN162" s="111">
        <f t="shared" ca="1" si="235"/>
        <v>0</v>
      </c>
      <c r="DO162" s="111">
        <f t="shared" ca="1" si="236"/>
        <v>0</v>
      </c>
      <c r="DP162" s="111">
        <f t="shared" ca="1" si="237"/>
        <v>0</v>
      </c>
      <c r="DQ162" s="111">
        <f t="shared" ca="1" si="238"/>
        <v>0</v>
      </c>
      <c r="DR162" s="111">
        <f t="shared" ca="1" si="239"/>
        <v>0</v>
      </c>
      <c r="DS162" s="102">
        <f t="shared" ca="1" si="240"/>
        <v>0</v>
      </c>
      <c r="DT162" s="113">
        <f t="shared" ca="1" si="248"/>
        <v>45.05</v>
      </c>
      <c r="DU162" s="114">
        <f t="shared" ca="1" si="249"/>
        <v>45.05</v>
      </c>
    </row>
    <row r="163" spans="1:125">
      <c r="A163" s="42"/>
      <c r="I163" s="20">
        <v>20</v>
      </c>
      <c r="J163" s="20">
        <v>5</v>
      </c>
      <c r="K163" s="20">
        <v>4</v>
      </c>
      <c r="L163" s="20">
        <v>1</v>
      </c>
      <c r="M163" s="20">
        <v>30</v>
      </c>
      <c r="O163" s="84">
        <v>41579</v>
      </c>
      <c r="P163" s="85">
        <f t="shared" si="241"/>
        <v>0</v>
      </c>
      <c r="Q163" s="85">
        <f t="shared" ca="1" si="242"/>
        <v>0</v>
      </c>
      <c r="R163" s="85">
        <f t="shared" ca="1" si="242"/>
        <v>0</v>
      </c>
      <c r="S163" s="85">
        <f t="shared" ca="1" si="242"/>
        <v>0</v>
      </c>
      <c r="T163" s="85">
        <f t="shared" ca="1" si="242"/>
        <v>0</v>
      </c>
      <c r="U163" s="85">
        <f t="shared" ca="1" si="242"/>
        <v>0</v>
      </c>
      <c r="V163" s="85">
        <f t="shared" ca="1" si="242"/>
        <v>18000</v>
      </c>
      <c r="W163" s="86">
        <f t="shared" ca="1" si="203"/>
        <v>0</v>
      </c>
      <c r="X163" s="86">
        <f t="shared" ca="1" si="254"/>
        <v>0</v>
      </c>
      <c r="Y163" s="86">
        <f t="shared" ca="1" si="254"/>
        <v>0</v>
      </c>
      <c r="Z163" s="86">
        <f t="shared" ca="1" si="254"/>
        <v>0</v>
      </c>
      <c r="AA163" s="86">
        <f t="shared" ca="1" si="254"/>
        <v>0</v>
      </c>
      <c r="AB163" s="86">
        <f t="shared" ca="1" si="254"/>
        <v>0</v>
      </c>
      <c r="AC163" s="86">
        <f t="shared" ca="1" si="254"/>
        <v>0</v>
      </c>
      <c r="AD163" s="86">
        <f t="shared" ca="1" si="254"/>
        <v>0</v>
      </c>
      <c r="AE163" s="86">
        <f t="shared" ca="1" si="254"/>
        <v>0</v>
      </c>
      <c r="AF163" s="86">
        <f t="shared" ca="1" si="254"/>
        <v>0</v>
      </c>
      <c r="AG163" s="86">
        <f t="shared" ca="1" si="254"/>
        <v>0</v>
      </c>
      <c r="AH163" s="86">
        <f t="shared" ca="1" si="254"/>
        <v>0</v>
      </c>
      <c r="AI163" s="86">
        <f t="shared" ca="1" si="254"/>
        <v>0</v>
      </c>
      <c r="AJ163" s="86">
        <f t="shared" ca="1" si="254"/>
        <v>0</v>
      </c>
      <c r="AK163" s="86">
        <f t="shared" ca="1" si="254"/>
        <v>0</v>
      </c>
      <c r="AL163" s="86">
        <f t="shared" ca="1" si="254"/>
        <v>0</v>
      </c>
      <c r="AM163" s="86">
        <f t="shared" ca="1" si="254"/>
        <v>0</v>
      </c>
      <c r="AN163" s="86">
        <f t="shared" ca="1" si="254"/>
        <v>0</v>
      </c>
      <c r="AO163" s="86">
        <f t="shared" ca="1" si="254"/>
        <v>0</v>
      </c>
      <c r="AP163" s="86">
        <f t="shared" ca="1" si="254"/>
        <v>0</v>
      </c>
      <c r="AQ163" s="86">
        <f t="shared" ca="1" si="254"/>
        <v>0</v>
      </c>
      <c r="AR163" s="86">
        <f t="shared" ca="1" si="254"/>
        <v>0</v>
      </c>
      <c r="AS163" s="86">
        <f t="shared" ca="1" si="254"/>
        <v>0</v>
      </c>
      <c r="AT163" s="86">
        <f t="shared" ca="1" si="245"/>
        <v>0</v>
      </c>
      <c r="AU163" s="86">
        <f t="shared" ca="1" si="245"/>
        <v>0</v>
      </c>
      <c r="AV163" s="86">
        <f t="shared" ca="1" si="245"/>
        <v>0</v>
      </c>
      <c r="AW163" s="87">
        <f t="shared" ca="1" si="245"/>
        <v>0</v>
      </c>
      <c r="AX163" s="101">
        <f t="shared" ca="1" si="204"/>
        <v>18000</v>
      </c>
      <c r="AY163" s="102">
        <f t="shared" ca="1" si="205"/>
        <v>18000</v>
      </c>
      <c r="BA163" s="84">
        <v>41579</v>
      </c>
      <c r="BB163" s="105">
        <f t="shared" si="246"/>
        <v>0</v>
      </c>
      <c r="BC163" s="105">
        <f t="shared" ca="1" si="206"/>
        <v>0</v>
      </c>
      <c r="BD163" s="105">
        <f t="shared" ca="1" si="255"/>
        <v>0</v>
      </c>
      <c r="BE163" s="105">
        <f t="shared" ca="1" si="255"/>
        <v>0</v>
      </c>
      <c r="BF163" s="105">
        <f t="shared" ca="1" si="255"/>
        <v>0</v>
      </c>
      <c r="BG163" s="105">
        <f t="shared" ca="1" si="255"/>
        <v>0</v>
      </c>
      <c r="BH163" s="105">
        <f t="shared" ca="1" si="255"/>
        <v>45.05</v>
      </c>
      <c r="BI163" s="105">
        <f t="shared" ca="1" si="255"/>
        <v>0</v>
      </c>
      <c r="BJ163" s="105">
        <f t="shared" ca="1" si="255"/>
        <v>0</v>
      </c>
      <c r="BK163" s="105">
        <f t="shared" ca="1" si="255"/>
        <v>0</v>
      </c>
      <c r="BL163" s="105">
        <f t="shared" ca="1" si="255"/>
        <v>0</v>
      </c>
      <c r="BM163" s="105">
        <f t="shared" ca="1" si="255"/>
        <v>0</v>
      </c>
      <c r="BN163" s="105">
        <f t="shared" ca="1" si="255"/>
        <v>0</v>
      </c>
      <c r="BO163" s="105">
        <f t="shared" ca="1" si="255"/>
        <v>0</v>
      </c>
      <c r="BP163" s="105">
        <f t="shared" ca="1" si="255"/>
        <v>0</v>
      </c>
      <c r="BQ163" s="105">
        <f t="shared" ca="1" si="255"/>
        <v>0</v>
      </c>
      <c r="BR163" s="105">
        <f t="shared" ca="1" si="255"/>
        <v>0</v>
      </c>
      <c r="BS163" s="105">
        <f t="shared" ca="1" si="255"/>
        <v>0</v>
      </c>
      <c r="BT163" s="105">
        <f t="shared" ca="1" si="255"/>
        <v>0</v>
      </c>
      <c r="BU163" s="105">
        <f t="shared" ca="1" si="255"/>
        <v>0</v>
      </c>
      <c r="BV163" s="105">
        <f t="shared" ca="1" si="255"/>
        <v>0</v>
      </c>
      <c r="BW163" s="105">
        <f t="shared" ca="1" si="255"/>
        <v>0</v>
      </c>
      <c r="BX163" s="105">
        <f t="shared" ca="1" si="255"/>
        <v>0</v>
      </c>
      <c r="BY163" s="105">
        <f t="shared" ca="1" si="255"/>
        <v>0</v>
      </c>
      <c r="BZ163" s="105">
        <f t="shared" ca="1" si="255"/>
        <v>0</v>
      </c>
      <c r="CA163" s="105">
        <f t="shared" ca="1" si="255"/>
        <v>0</v>
      </c>
      <c r="CB163" s="105">
        <f t="shared" ca="1" si="255"/>
        <v>0</v>
      </c>
      <c r="CC163" s="105">
        <f t="shared" ca="1" si="255"/>
        <v>0</v>
      </c>
      <c r="CD163" s="105">
        <f t="shared" ca="1" si="255"/>
        <v>0</v>
      </c>
      <c r="CE163" s="105">
        <f t="shared" ca="1" si="255"/>
        <v>0</v>
      </c>
      <c r="CF163" s="105">
        <f t="shared" ca="1" si="255"/>
        <v>0</v>
      </c>
      <c r="CG163" s="105">
        <f t="shared" ca="1" si="255"/>
        <v>0</v>
      </c>
      <c r="CH163" s="105">
        <f t="shared" ca="1" si="255"/>
        <v>0</v>
      </c>
      <c r="CI163" s="105">
        <f t="shared" ca="1" si="255"/>
        <v>0</v>
      </c>
      <c r="CK163" s="84">
        <v>41579</v>
      </c>
      <c r="CL163" s="111">
        <f t="shared" si="207"/>
        <v>0</v>
      </c>
      <c r="CM163" s="111">
        <f t="shared" ca="1" si="208"/>
        <v>0</v>
      </c>
      <c r="CN163" s="111">
        <f t="shared" ca="1" si="209"/>
        <v>0</v>
      </c>
      <c r="CO163" s="111">
        <f t="shared" ca="1" si="210"/>
        <v>0</v>
      </c>
      <c r="CP163" s="111">
        <f t="shared" ca="1" si="211"/>
        <v>0</v>
      </c>
      <c r="CQ163" s="111">
        <f t="shared" ca="1" si="212"/>
        <v>0</v>
      </c>
      <c r="CR163" s="111">
        <f t="shared" ca="1" si="213"/>
        <v>810900</v>
      </c>
      <c r="CS163" s="111">
        <f t="shared" ca="1" si="214"/>
        <v>0</v>
      </c>
      <c r="CT163" s="111">
        <f t="shared" ca="1" si="215"/>
        <v>0</v>
      </c>
      <c r="CU163" s="111">
        <f t="shared" ca="1" si="216"/>
        <v>0</v>
      </c>
      <c r="CV163" s="111">
        <f t="shared" ca="1" si="217"/>
        <v>0</v>
      </c>
      <c r="CW163" s="111">
        <f t="shared" ca="1" si="218"/>
        <v>0</v>
      </c>
      <c r="CX163" s="111">
        <f t="shared" ca="1" si="219"/>
        <v>0</v>
      </c>
      <c r="CY163" s="111">
        <f t="shared" ca="1" si="220"/>
        <v>0</v>
      </c>
      <c r="CZ163" s="111">
        <f t="shared" ca="1" si="221"/>
        <v>0</v>
      </c>
      <c r="DA163" s="111">
        <f t="shared" ca="1" si="222"/>
        <v>0</v>
      </c>
      <c r="DB163" s="111">
        <f t="shared" ca="1" si="223"/>
        <v>0</v>
      </c>
      <c r="DC163" s="111">
        <f t="shared" ca="1" si="224"/>
        <v>0</v>
      </c>
      <c r="DD163" s="111">
        <f t="shared" ca="1" si="225"/>
        <v>0</v>
      </c>
      <c r="DE163" s="111">
        <f t="shared" ca="1" si="226"/>
        <v>0</v>
      </c>
      <c r="DF163" s="111">
        <f t="shared" ca="1" si="227"/>
        <v>0</v>
      </c>
      <c r="DG163" s="111">
        <f t="shared" ca="1" si="228"/>
        <v>0</v>
      </c>
      <c r="DH163" s="111">
        <f t="shared" ca="1" si="229"/>
        <v>0</v>
      </c>
      <c r="DI163" s="111">
        <f t="shared" ca="1" si="230"/>
        <v>0</v>
      </c>
      <c r="DJ163" s="111">
        <f t="shared" ca="1" si="231"/>
        <v>0</v>
      </c>
      <c r="DK163" s="111">
        <f t="shared" ca="1" si="232"/>
        <v>0</v>
      </c>
      <c r="DL163" s="111">
        <f t="shared" ca="1" si="233"/>
        <v>0</v>
      </c>
      <c r="DM163" s="111">
        <f t="shared" ca="1" si="234"/>
        <v>0</v>
      </c>
      <c r="DN163" s="111">
        <f t="shared" ca="1" si="235"/>
        <v>0</v>
      </c>
      <c r="DO163" s="111">
        <f t="shared" ca="1" si="236"/>
        <v>0</v>
      </c>
      <c r="DP163" s="111">
        <f t="shared" ca="1" si="237"/>
        <v>0</v>
      </c>
      <c r="DQ163" s="111">
        <f t="shared" ca="1" si="238"/>
        <v>0</v>
      </c>
      <c r="DR163" s="111">
        <f t="shared" ca="1" si="239"/>
        <v>0</v>
      </c>
      <c r="DS163" s="102">
        <f t="shared" ca="1" si="240"/>
        <v>0</v>
      </c>
      <c r="DT163" s="113">
        <f t="shared" ca="1" si="248"/>
        <v>45.05</v>
      </c>
      <c r="DU163" s="114">
        <f t="shared" ca="1" si="249"/>
        <v>45.05</v>
      </c>
    </row>
    <row r="164" spans="1:125">
      <c r="A164" s="42"/>
      <c r="I164" s="20">
        <v>21</v>
      </c>
      <c r="J164" s="20">
        <v>4</v>
      </c>
      <c r="K164" s="20">
        <v>5</v>
      </c>
      <c r="L164" s="20">
        <v>1</v>
      </c>
      <c r="M164" s="20">
        <v>31</v>
      </c>
      <c r="O164" s="84">
        <v>41609</v>
      </c>
      <c r="P164" s="85">
        <f t="shared" si="241"/>
        <v>0</v>
      </c>
      <c r="Q164" s="85">
        <f t="shared" ca="1" si="242"/>
        <v>0</v>
      </c>
      <c r="R164" s="85">
        <f t="shared" ca="1" si="242"/>
        <v>0</v>
      </c>
      <c r="S164" s="85">
        <f t="shared" ca="1" si="242"/>
        <v>0</v>
      </c>
      <c r="T164" s="85">
        <f t="shared" ca="1" si="242"/>
        <v>0</v>
      </c>
      <c r="U164" s="85">
        <f t="shared" ca="1" si="242"/>
        <v>0</v>
      </c>
      <c r="V164" s="85">
        <f t="shared" ca="1" si="242"/>
        <v>18600</v>
      </c>
      <c r="W164" s="86">
        <f t="shared" ca="1" si="203"/>
        <v>0</v>
      </c>
      <c r="X164" s="86">
        <f t="shared" ca="1" si="254"/>
        <v>0</v>
      </c>
      <c r="Y164" s="86">
        <f t="shared" ca="1" si="254"/>
        <v>0</v>
      </c>
      <c r="Z164" s="86">
        <f t="shared" ca="1" si="254"/>
        <v>0</v>
      </c>
      <c r="AA164" s="86">
        <f t="shared" ca="1" si="254"/>
        <v>0</v>
      </c>
      <c r="AB164" s="86">
        <f t="shared" ca="1" si="254"/>
        <v>0</v>
      </c>
      <c r="AC164" s="86">
        <f t="shared" ca="1" si="254"/>
        <v>0</v>
      </c>
      <c r="AD164" s="86">
        <f t="shared" ca="1" si="254"/>
        <v>0</v>
      </c>
      <c r="AE164" s="86">
        <f t="shared" ca="1" si="254"/>
        <v>0</v>
      </c>
      <c r="AF164" s="86">
        <f t="shared" ca="1" si="254"/>
        <v>0</v>
      </c>
      <c r="AG164" s="86">
        <f t="shared" ca="1" si="254"/>
        <v>0</v>
      </c>
      <c r="AH164" s="86">
        <f t="shared" ca="1" si="254"/>
        <v>0</v>
      </c>
      <c r="AI164" s="86">
        <f t="shared" ca="1" si="254"/>
        <v>0</v>
      </c>
      <c r="AJ164" s="86">
        <f t="shared" ca="1" si="254"/>
        <v>0</v>
      </c>
      <c r="AK164" s="86">
        <f t="shared" ca="1" si="254"/>
        <v>0</v>
      </c>
      <c r="AL164" s="86">
        <f t="shared" ca="1" si="254"/>
        <v>0</v>
      </c>
      <c r="AM164" s="86">
        <f t="shared" ca="1" si="254"/>
        <v>0</v>
      </c>
      <c r="AN164" s="86">
        <f t="shared" ca="1" si="254"/>
        <v>0</v>
      </c>
      <c r="AO164" s="86">
        <f t="shared" ca="1" si="254"/>
        <v>0</v>
      </c>
      <c r="AP164" s="86">
        <f t="shared" ca="1" si="254"/>
        <v>0</v>
      </c>
      <c r="AQ164" s="86">
        <f t="shared" ca="1" si="254"/>
        <v>0</v>
      </c>
      <c r="AR164" s="86">
        <f t="shared" ca="1" si="254"/>
        <v>0</v>
      </c>
      <c r="AS164" s="86">
        <f t="shared" ca="1" si="254"/>
        <v>0</v>
      </c>
      <c r="AT164" s="86">
        <f t="shared" ca="1" si="245"/>
        <v>0</v>
      </c>
      <c r="AU164" s="86">
        <f t="shared" ca="1" si="245"/>
        <v>0</v>
      </c>
      <c r="AV164" s="86">
        <f t="shared" ca="1" si="245"/>
        <v>0</v>
      </c>
      <c r="AW164" s="87">
        <f t="shared" ca="1" si="245"/>
        <v>0</v>
      </c>
      <c r="AX164" s="101">
        <f t="shared" ca="1" si="204"/>
        <v>18600</v>
      </c>
      <c r="AY164" s="102">
        <f t="shared" ca="1" si="205"/>
        <v>18600</v>
      </c>
      <c r="BA164" s="84">
        <v>41609</v>
      </c>
      <c r="BB164" s="105">
        <f t="shared" si="246"/>
        <v>0</v>
      </c>
      <c r="BC164" s="105">
        <f t="shared" ca="1" si="206"/>
        <v>0</v>
      </c>
      <c r="BD164" s="105">
        <f t="shared" ca="1" si="255"/>
        <v>0</v>
      </c>
      <c r="BE164" s="105">
        <f t="shared" ca="1" si="255"/>
        <v>0</v>
      </c>
      <c r="BF164" s="105">
        <f t="shared" ca="1" si="255"/>
        <v>0</v>
      </c>
      <c r="BG164" s="105">
        <f t="shared" ca="1" si="255"/>
        <v>0</v>
      </c>
      <c r="BH164" s="105">
        <f t="shared" ca="1" si="255"/>
        <v>45.05</v>
      </c>
      <c r="BI164" s="105">
        <f t="shared" ca="1" si="255"/>
        <v>0</v>
      </c>
      <c r="BJ164" s="105">
        <f t="shared" ca="1" si="255"/>
        <v>0</v>
      </c>
      <c r="BK164" s="105">
        <f t="shared" ca="1" si="255"/>
        <v>0</v>
      </c>
      <c r="BL164" s="105">
        <f t="shared" ca="1" si="255"/>
        <v>0</v>
      </c>
      <c r="BM164" s="105">
        <f t="shared" ca="1" si="255"/>
        <v>0</v>
      </c>
      <c r="BN164" s="105">
        <f t="shared" ca="1" si="255"/>
        <v>0</v>
      </c>
      <c r="BO164" s="105">
        <f t="shared" ca="1" si="255"/>
        <v>0</v>
      </c>
      <c r="BP164" s="105">
        <f t="shared" ca="1" si="255"/>
        <v>0</v>
      </c>
      <c r="BQ164" s="105">
        <f t="shared" ca="1" si="255"/>
        <v>0</v>
      </c>
      <c r="BR164" s="105">
        <f t="shared" ca="1" si="255"/>
        <v>0</v>
      </c>
      <c r="BS164" s="105">
        <f t="shared" ca="1" si="255"/>
        <v>0</v>
      </c>
      <c r="BT164" s="105">
        <f t="shared" ca="1" si="255"/>
        <v>0</v>
      </c>
      <c r="BU164" s="105">
        <f t="shared" ca="1" si="255"/>
        <v>0</v>
      </c>
      <c r="BV164" s="105">
        <f t="shared" ca="1" si="255"/>
        <v>0</v>
      </c>
      <c r="BW164" s="105">
        <f t="shared" ca="1" si="255"/>
        <v>0</v>
      </c>
      <c r="BX164" s="105">
        <f t="shared" ca="1" si="255"/>
        <v>0</v>
      </c>
      <c r="BY164" s="105">
        <f t="shared" ca="1" si="255"/>
        <v>0</v>
      </c>
      <c r="BZ164" s="105">
        <f t="shared" ca="1" si="255"/>
        <v>0</v>
      </c>
      <c r="CA164" s="105">
        <f t="shared" ca="1" si="255"/>
        <v>0</v>
      </c>
      <c r="CB164" s="105">
        <f t="shared" ca="1" si="255"/>
        <v>0</v>
      </c>
      <c r="CC164" s="105">
        <f t="shared" ca="1" si="255"/>
        <v>0</v>
      </c>
      <c r="CD164" s="105">
        <f t="shared" ca="1" si="255"/>
        <v>0</v>
      </c>
      <c r="CE164" s="105">
        <f t="shared" ca="1" si="255"/>
        <v>0</v>
      </c>
      <c r="CF164" s="105">
        <f t="shared" ca="1" si="255"/>
        <v>0</v>
      </c>
      <c r="CG164" s="105">
        <f t="shared" ca="1" si="255"/>
        <v>0</v>
      </c>
      <c r="CH164" s="105">
        <f t="shared" ca="1" si="255"/>
        <v>0</v>
      </c>
      <c r="CI164" s="105">
        <f t="shared" ca="1" si="255"/>
        <v>0</v>
      </c>
      <c r="CK164" s="84">
        <v>41609</v>
      </c>
      <c r="CL164" s="111">
        <f t="shared" si="207"/>
        <v>0</v>
      </c>
      <c r="CM164" s="111">
        <f t="shared" ca="1" si="208"/>
        <v>0</v>
      </c>
      <c r="CN164" s="111">
        <f t="shared" ca="1" si="209"/>
        <v>0</v>
      </c>
      <c r="CO164" s="111">
        <f t="shared" ca="1" si="210"/>
        <v>0</v>
      </c>
      <c r="CP164" s="111">
        <f t="shared" ca="1" si="211"/>
        <v>0</v>
      </c>
      <c r="CQ164" s="111">
        <f t="shared" ca="1" si="212"/>
        <v>0</v>
      </c>
      <c r="CR164" s="111">
        <f t="shared" ca="1" si="213"/>
        <v>837930</v>
      </c>
      <c r="CS164" s="111">
        <f t="shared" ca="1" si="214"/>
        <v>0</v>
      </c>
      <c r="CT164" s="111">
        <f t="shared" ca="1" si="215"/>
        <v>0</v>
      </c>
      <c r="CU164" s="111">
        <f t="shared" ca="1" si="216"/>
        <v>0</v>
      </c>
      <c r="CV164" s="111">
        <f t="shared" ca="1" si="217"/>
        <v>0</v>
      </c>
      <c r="CW164" s="111">
        <f t="shared" ca="1" si="218"/>
        <v>0</v>
      </c>
      <c r="CX164" s="111">
        <f t="shared" ca="1" si="219"/>
        <v>0</v>
      </c>
      <c r="CY164" s="111">
        <f t="shared" ca="1" si="220"/>
        <v>0</v>
      </c>
      <c r="CZ164" s="111">
        <f t="shared" ca="1" si="221"/>
        <v>0</v>
      </c>
      <c r="DA164" s="111">
        <f t="shared" ca="1" si="222"/>
        <v>0</v>
      </c>
      <c r="DB164" s="111">
        <f t="shared" ca="1" si="223"/>
        <v>0</v>
      </c>
      <c r="DC164" s="111">
        <f t="shared" ca="1" si="224"/>
        <v>0</v>
      </c>
      <c r="DD164" s="111">
        <f t="shared" ca="1" si="225"/>
        <v>0</v>
      </c>
      <c r="DE164" s="111">
        <f t="shared" ca="1" si="226"/>
        <v>0</v>
      </c>
      <c r="DF164" s="111">
        <f t="shared" ca="1" si="227"/>
        <v>0</v>
      </c>
      <c r="DG164" s="111">
        <f t="shared" ca="1" si="228"/>
        <v>0</v>
      </c>
      <c r="DH164" s="111">
        <f t="shared" ca="1" si="229"/>
        <v>0</v>
      </c>
      <c r="DI164" s="111">
        <f t="shared" ca="1" si="230"/>
        <v>0</v>
      </c>
      <c r="DJ164" s="111">
        <f t="shared" ca="1" si="231"/>
        <v>0</v>
      </c>
      <c r="DK164" s="111">
        <f t="shared" ca="1" si="232"/>
        <v>0</v>
      </c>
      <c r="DL164" s="111">
        <f t="shared" ca="1" si="233"/>
        <v>0</v>
      </c>
      <c r="DM164" s="111">
        <f t="shared" ca="1" si="234"/>
        <v>0</v>
      </c>
      <c r="DN164" s="111">
        <f t="shared" ca="1" si="235"/>
        <v>0</v>
      </c>
      <c r="DO164" s="111">
        <f t="shared" ca="1" si="236"/>
        <v>0</v>
      </c>
      <c r="DP164" s="111">
        <f t="shared" ca="1" si="237"/>
        <v>0</v>
      </c>
      <c r="DQ164" s="111">
        <f t="shared" ca="1" si="238"/>
        <v>0</v>
      </c>
      <c r="DR164" s="111">
        <f t="shared" ca="1" si="239"/>
        <v>0</v>
      </c>
      <c r="DS164" s="102">
        <f t="shared" ca="1" si="240"/>
        <v>0</v>
      </c>
      <c r="DT164" s="113">
        <f t="shared" ca="1" si="248"/>
        <v>45.05</v>
      </c>
      <c r="DU164" s="114">
        <f t="shared" ca="1" si="249"/>
        <v>45.05</v>
      </c>
    </row>
    <row r="165" spans="1:125">
      <c r="A165" s="42"/>
      <c r="I165" s="20">
        <v>22</v>
      </c>
      <c r="J165" s="20">
        <v>4</v>
      </c>
      <c r="K165" s="20">
        <v>4</v>
      </c>
      <c r="L165" s="20">
        <v>1</v>
      </c>
      <c r="M165" s="20">
        <v>31</v>
      </c>
      <c r="O165" s="84">
        <v>41640</v>
      </c>
      <c r="P165" s="85">
        <f t="shared" si="241"/>
        <v>0</v>
      </c>
      <c r="Q165" s="85">
        <f t="shared" ca="1" si="242"/>
        <v>0</v>
      </c>
      <c r="R165" s="85">
        <f t="shared" ca="1" si="242"/>
        <v>0</v>
      </c>
      <c r="S165" s="85">
        <f t="shared" ca="1" si="242"/>
        <v>0</v>
      </c>
      <c r="T165" s="85">
        <f t="shared" ca="1" si="242"/>
        <v>0</v>
      </c>
      <c r="U165" s="85">
        <f t="shared" ca="1" si="242"/>
        <v>0</v>
      </c>
      <c r="V165" s="85">
        <f t="shared" ca="1" si="242"/>
        <v>18600</v>
      </c>
      <c r="W165" s="86">
        <f t="shared" ref="W165:W174" ca="1" si="256">IF(AND($O165&gt;=OFFSET($E$5,W$3,0),$O165&lt;=OFFSET($F$5,W$3,0)),OFFSET($C$5,W$3,0)*W$2*($I165+$J165),0)</f>
        <v>0</v>
      </c>
      <c r="X165" s="86">
        <f t="shared" ca="1" si="254"/>
        <v>0</v>
      </c>
      <c r="Y165" s="86">
        <f t="shared" ca="1" si="254"/>
        <v>0</v>
      </c>
      <c r="Z165" s="86">
        <f t="shared" ca="1" si="254"/>
        <v>0</v>
      </c>
      <c r="AA165" s="86">
        <f t="shared" ca="1" si="254"/>
        <v>0</v>
      </c>
      <c r="AB165" s="86">
        <f t="shared" ca="1" si="254"/>
        <v>0</v>
      </c>
      <c r="AC165" s="86">
        <f t="shared" ca="1" si="254"/>
        <v>0</v>
      </c>
      <c r="AD165" s="86">
        <f t="shared" ca="1" si="254"/>
        <v>0</v>
      </c>
      <c r="AE165" s="86">
        <f t="shared" ca="1" si="254"/>
        <v>0</v>
      </c>
      <c r="AF165" s="86">
        <f t="shared" ca="1" si="254"/>
        <v>0</v>
      </c>
      <c r="AG165" s="86">
        <f t="shared" ca="1" si="254"/>
        <v>0</v>
      </c>
      <c r="AH165" s="86">
        <f t="shared" ca="1" si="254"/>
        <v>0</v>
      </c>
      <c r="AI165" s="86">
        <f t="shared" ca="1" si="254"/>
        <v>0</v>
      </c>
      <c r="AJ165" s="86">
        <f t="shared" ca="1" si="254"/>
        <v>0</v>
      </c>
      <c r="AK165" s="86">
        <f t="shared" ca="1" si="254"/>
        <v>0</v>
      </c>
      <c r="AL165" s="86">
        <f t="shared" ca="1" si="254"/>
        <v>0</v>
      </c>
      <c r="AM165" s="86">
        <f t="shared" ca="1" si="254"/>
        <v>0</v>
      </c>
      <c r="AN165" s="86">
        <f t="shared" ca="1" si="254"/>
        <v>0</v>
      </c>
      <c r="AO165" s="86">
        <f t="shared" ca="1" si="254"/>
        <v>0</v>
      </c>
      <c r="AP165" s="86">
        <f t="shared" ca="1" si="254"/>
        <v>0</v>
      </c>
      <c r="AQ165" s="86">
        <f t="shared" ca="1" si="254"/>
        <v>0</v>
      </c>
      <c r="AR165" s="86">
        <f t="shared" ca="1" si="254"/>
        <v>0</v>
      </c>
      <c r="AS165" s="86">
        <f t="shared" ca="1" si="254"/>
        <v>0</v>
      </c>
      <c r="AT165" s="86">
        <f t="shared" ca="1" si="245"/>
        <v>0</v>
      </c>
      <c r="AU165" s="86">
        <f t="shared" ca="1" si="245"/>
        <v>0</v>
      </c>
      <c r="AV165" s="86">
        <f t="shared" ca="1" si="245"/>
        <v>0</v>
      </c>
      <c r="AW165" s="87">
        <f t="shared" ca="1" si="245"/>
        <v>0</v>
      </c>
      <c r="AX165" s="101">
        <f t="shared" ref="AX165:AX170" ca="1" si="257">SUM(P165:AS165)</f>
        <v>18600</v>
      </c>
      <c r="AY165" s="102">
        <f t="shared" ref="AY165:AY174" ca="1" si="258">SUM(P165:V165)+SUM(AT165:AW165)</f>
        <v>18600</v>
      </c>
      <c r="BA165" s="84">
        <v>41640</v>
      </c>
      <c r="BB165" s="105">
        <f t="shared" si="246"/>
        <v>0</v>
      </c>
      <c r="BC165" s="105">
        <f t="shared" ref="BC165:BC174" ca="1" si="259">IF(AND($BA165&gt;=OFFSET($E$5,BC$3,0),$BA165&lt;=OFFSET($F$5,BC$3,0)),OFFSET($D$5,BC$3,0),0)</f>
        <v>0</v>
      </c>
      <c r="BD165" s="105">
        <f t="shared" ca="1" si="255"/>
        <v>0</v>
      </c>
      <c r="BE165" s="105">
        <f t="shared" ca="1" si="255"/>
        <v>0</v>
      </c>
      <c r="BF165" s="105">
        <f t="shared" ca="1" si="255"/>
        <v>0</v>
      </c>
      <c r="BG165" s="105">
        <f t="shared" ca="1" si="255"/>
        <v>0</v>
      </c>
      <c r="BH165" s="105">
        <f t="shared" ca="1" si="255"/>
        <v>45.05</v>
      </c>
      <c r="BI165" s="105">
        <f t="shared" ca="1" si="255"/>
        <v>0</v>
      </c>
      <c r="BJ165" s="105">
        <f t="shared" ca="1" si="255"/>
        <v>0</v>
      </c>
      <c r="BK165" s="105">
        <f t="shared" ca="1" si="255"/>
        <v>0</v>
      </c>
      <c r="BL165" s="105">
        <f t="shared" ca="1" si="255"/>
        <v>0</v>
      </c>
      <c r="BM165" s="105">
        <f t="shared" ca="1" si="255"/>
        <v>0</v>
      </c>
      <c r="BN165" s="105">
        <f t="shared" ca="1" si="255"/>
        <v>0</v>
      </c>
      <c r="BO165" s="105">
        <f t="shared" ca="1" si="255"/>
        <v>0</v>
      </c>
      <c r="BP165" s="105">
        <f t="shared" ca="1" si="255"/>
        <v>0</v>
      </c>
      <c r="BQ165" s="105">
        <f t="shared" ca="1" si="255"/>
        <v>0</v>
      </c>
      <c r="BR165" s="105">
        <f t="shared" ca="1" si="255"/>
        <v>0</v>
      </c>
      <c r="BS165" s="105">
        <f t="shared" ca="1" si="255"/>
        <v>0</v>
      </c>
      <c r="BT165" s="105">
        <f t="shared" ca="1" si="255"/>
        <v>0</v>
      </c>
      <c r="BU165" s="105">
        <f t="shared" ca="1" si="255"/>
        <v>0</v>
      </c>
      <c r="BV165" s="105">
        <f t="shared" ca="1" si="255"/>
        <v>0</v>
      </c>
      <c r="BW165" s="105">
        <f t="shared" ca="1" si="255"/>
        <v>0</v>
      </c>
      <c r="BX165" s="105">
        <f t="shared" ca="1" si="255"/>
        <v>0</v>
      </c>
      <c r="BY165" s="105">
        <f t="shared" ca="1" si="255"/>
        <v>0</v>
      </c>
      <c r="BZ165" s="105">
        <f t="shared" ca="1" si="255"/>
        <v>0</v>
      </c>
      <c r="CA165" s="105">
        <f t="shared" ca="1" si="255"/>
        <v>0</v>
      </c>
      <c r="CB165" s="105">
        <f t="shared" ca="1" si="255"/>
        <v>0</v>
      </c>
      <c r="CC165" s="105">
        <f t="shared" ca="1" si="255"/>
        <v>0</v>
      </c>
      <c r="CD165" s="105">
        <f t="shared" ca="1" si="255"/>
        <v>0</v>
      </c>
      <c r="CE165" s="105">
        <f t="shared" ca="1" si="255"/>
        <v>0</v>
      </c>
      <c r="CF165" s="105">
        <f t="shared" ca="1" si="255"/>
        <v>0</v>
      </c>
      <c r="CG165" s="105">
        <f t="shared" ca="1" si="255"/>
        <v>0</v>
      </c>
      <c r="CH165" s="105">
        <f t="shared" ca="1" si="255"/>
        <v>0</v>
      </c>
      <c r="CI165" s="105">
        <f t="shared" ca="1" si="255"/>
        <v>0</v>
      </c>
      <c r="CK165" s="84">
        <v>41640</v>
      </c>
      <c r="CL165" s="111">
        <f t="shared" ref="CL165:CL174" si="260">BB165*P165</f>
        <v>0</v>
      </c>
      <c r="CM165" s="111">
        <f t="shared" ref="CM165:CM174" ca="1" si="261">BC165*Q165</f>
        <v>0</v>
      </c>
      <c r="CN165" s="111">
        <f t="shared" ref="CN165:CN174" ca="1" si="262">BD165*R165</f>
        <v>0</v>
      </c>
      <c r="CO165" s="111">
        <f t="shared" ref="CO165:CO174" ca="1" si="263">BE165*S165</f>
        <v>0</v>
      </c>
      <c r="CP165" s="111">
        <f t="shared" ref="CP165:CP174" ca="1" si="264">BF165*T165</f>
        <v>0</v>
      </c>
      <c r="CQ165" s="111">
        <f t="shared" ref="CQ165:CQ174" ca="1" si="265">BG165*U165</f>
        <v>0</v>
      </c>
      <c r="CR165" s="111">
        <f t="shared" ref="CR165:CR174" ca="1" si="266">BH165*V165</f>
        <v>837930</v>
      </c>
      <c r="CS165" s="111">
        <f t="shared" ref="CS165:CS174" ca="1" si="267">BI165*W165</f>
        <v>0</v>
      </c>
      <c r="CT165" s="111">
        <f t="shared" ref="CT165:CT174" ca="1" si="268">BJ165*X165</f>
        <v>0</v>
      </c>
      <c r="CU165" s="111">
        <f t="shared" ref="CU165:CU174" ca="1" si="269">BK165*Y165</f>
        <v>0</v>
      </c>
      <c r="CV165" s="111">
        <f t="shared" ref="CV165:CV174" ca="1" si="270">BL165*Z165</f>
        <v>0</v>
      </c>
      <c r="CW165" s="111">
        <f t="shared" ref="CW165:CW174" ca="1" si="271">BM165*AA165</f>
        <v>0</v>
      </c>
      <c r="CX165" s="111">
        <f t="shared" ref="CX165:CX174" ca="1" si="272">BN165*AB165</f>
        <v>0</v>
      </c>
      <c r="CY165" s="111">
        <f t="shared" ref="CY165:CY174" ca="1" si="273">BO165*AC165</f>
        <v>0</v>
      </c>
      <c r="CZ165" s="111">
        <f t="shared" ref="CZ165:CZ174" ca="1" si="274">BP165*AD165</f>
        <v>0</v>
      </c>
      <c r="DA165" s="111">
        <f t="shared" ref="DA165:DA174" ca="1" si="275">BQ165*AE165</f>
        <v>0</v>
      </c>
      <c r="DB165" s="111">
        <f t="shared" ref="DB165:DB174" ca="1" si="276">BR165*AF165</f>
        <v>0</v>
      </c>
      <c r="DC165" s="111">
        <f t="shared" ref="DC165:DC174" ca="1" si="277">BS165*AG165</f>
        <v>0</v>
      </c>
      <c r="DD165" s="111">
        <f t="shared" ref="DD165:DD174" ca="1" si="278">BT165*AH165</f>
        <v>0</v>
      </c>
      <c r="DE165" s="111">
        <f t="shared" ref="DE165:DE174" ca="1" si="279">BU165*AI165</f>
        <v>0</v>
      </c>
      <c r="DF165" s="111">
        <f t="shared" ref="DF165:DF174" ca="1" si="280">BV165*AJ165</f>
        <v>0</v>
      </c>
      <c r="DG165" s="111">
        <f t="shared" ref="DG165:DG174" ca="1" si="281">BW165*AK165</f>
        <v>0</v>
      </c>
      <c r="DH165" s="111">
        <f t="shared" ref="DH165:DH174" ca="1" si="282">BX165*AL165</f>
        <v>0</v>
      </c>
      <c r="DI165" s="111">
        <f t="shared" ref="DI165:DI174" ca="1" si="283">BY165*AM165</f>
        <v>0</v>
      </c>
      <c r="DJ165" s="111">
        <f t="shared" ref="DJ165:DJ174" ca="1" si="284">BZ165*AN165</f>
        <v>0</v>
      </c>
      <c r="DK165" s="111">
        <f t="shared" ref="DK165:DK174" ca="1" si="285">CA165*AO165</f>
        <v>0</v>
      </c>
      <c r="DL165" s="111">
        <f t="shared" ref="DL165:DL174" ca="1" si="286">CB165*AP165</f>
        <v>0</v>
      </c>
      <c r="DM165" s="111">
        <f t="shared" ref="DM165:DM174" ca="1" si="287">CC165*AQ165</f>
        <v>0</v>
      </c>
      <c r="DN165" s="111">
        <f t="shared" ref="DN165:DN174" ca="1" si="288">CD165*AR165</f>
        <v>0</v>
      </c>
      <c r="DO165" s="111">
        <f t="shared" ref="DO165:DO174" ca="1" si="289">CE165*AS165</f>
        <v>0</v>
      </c>
      <c r="DP165" s="111">
        <f t="shared" ref="DP165:DP174" ca="1" si="290">CF165*AT165</f>
        <v>0</v>
      </c>
      <c r="DQ165" s="111">
        <f t="shared" ref="DQ165:DQ174" ca="1" si="291">CG165*AU165</f>
        <v>0</v>
      </c>
      <c r="DR165" s="111">
        <f t="shared" ref="DR165:DR174" ca="1" si="292">CH165*AV165</f>
        <v>0</v>
      </c>
      <c r="DS165" s="102">
        <f t="shared" ref="DS165:DS174" ca="1" si="293">CI165*AW165</f>
        <v>0</v>
      </c>
      <c r="DT165" s="113">
        <f t="shared" ca="1" si="248"/>
        <v>45.05</v>
      </c>
      <c r="DU165" s="114">
        <f t="shared" ca="1" si="249"/>
        <v>45.05</v>
      </c>
    </row>
    <row r="166" spans="1:125">
      <c r="A166" s="42"/>
      <c r="I166" s="20">
        <v>20</v>
      </c>
      <c r="J166" s="20">
        <v>4</v>
      </c>
      <c r="K166" s="20">
        <v>4</v>
      </c>
      <c r="L166" s="20">
        <v>0</v>
      </c>
      <c r="M166" s="20">
        <v>28</v>
      </c>
      <c r="O166" s="84">
        <v>41671</v>
      </c>
      <c r="P166" s="85">
        <f t="shared" si="241"/>
        <v>0</v>
      </c>
      <c r="Q166" s="85">
        <f t="shared" ca="1" si="242"/>
        <v>0</v>
      </c>
      <c r="R166" s="85">
        <f t="shared" ca="1" si="242"/>
        <v>0</v>
      </c>
      <c r="S166" s="85">
        <f t="shared" ca="1" si="242"/>
        <v>0</v>
      </c>
      <c r="T166" s="85">
        <f t="shared" ca="1" si="242"/>
        <v>0</v>
      </c>
      <c r="U166" s="85">
        <f t="shared" ca="1" si="242"/>
        <v>0</v>
      </c>
      <c r="V166" s="85">
        <f t="shared" ca="1" si="242"/>
        <v>16800</v>
      </c>
      <c r="W166" s="86">
        <f t="shared" ca="1" si="256"/>
        <v>0</v>
      </c>
      <c r="X166" s="86">
        <f t="shared" ca="1" si="254"/>
        <v>0</v>
      </c>
      <c r="Y166" s="86">
        <f t="shared" ca="1" si="254"/>
        <v>0</v>
      </c>
      <c r="Z166" s="86">
        <f t="shared" ca="1" si="254"/>
        <v>0</v>
      </c>
      <c r="AA166" s="86">
        <f t="shared" ca="1" si="254"/>
        <v>0</v>
      </c>
      <c r="AB166" s="86">
        <f t="shared" ca="1" si="254"/>
        <v>0</v>
      </c>
      <c r="AC166" s="86">
        <f t="shared" ca="1" si="254"/>
        <v>0</v>
      </c>
      <c r="AD166" s="86">
        <f t="shared" ca="1" si="254"/>
        <v>0</v>
      </c>
      <c r="AE166" s="86">
        <f t="shared" ca="1" si="254"/>
        <v>0</v>
      </c>
      <c r="AF166" s="86">
        <f t="shared" ca="1" si="254"/>
        <v>0</v>
      </c>
      <c r="AG166" s="86">
        <f t="shared" ca="1" si="254"/>
        <v>0</v>
      </c>
      <c r="AH166" s="86">
        <f t="shared" ca="1" si="254"/>
        <v>0</v>
      </c>
      <c r="AI166" s="86">
        <f t="shared" ca="1" si="254"/>
        <v>0</v>
      </c>
      <c r="AJ166" s="86">
        <f t="shared" ca="1" si="254"/>
        <v>0</v>
      </c>
      <c r="AK166" s="86">
        <f t="shared" ca="1" si="254"/>
        <v>0</v>
      </c>
      <c r="AL166" s="86">
        <f t="shared" ca="1" si="254"/>
        <v>0</v>
      </c>
      <c r="AM166" s="86">
        <f t="shared" ca="1" si="254"/>
        <v>0</v>
      </c>
      <c r="AN166" s="86">
        <f t="shared" ca="1" si="254"/>
        <v>0</v>
      </c>
      <c r="AO166" s="86">
        <f t="shared" ca="1" si="254"/>
        <v>0</v>
      </c>
      <c r="AP166" s="86">
        <f t="shared" ca="1" si="254"/>
        <v>0</v>
      </c>
      <c r="AQ166" s="86">
        <f t="shared" ca="1" si="254"/>
        <v>0</v>
      </c>
      <c r="AR166" s="86">
        <f t="shared" ca="1" si="254"/>
        <v>0</v>
      </c>
      <c r="AS166" s="86">
        <f t="shared" ca="1" si="254"/>
        <v>0</v>
      </c>
      <c r="AT166" s="86">
        <f t="shared" ca="1" si="245"/>
        <v>0</v>
      </c>
      <c r="AU166" s="86">
        <f t="shared" ca="1" si="245"/>
        <v>0</v>
      </c>
      <c r="AV166" s="86">
        <f t="shared" ca="1" si="245"/>
        <v>0</v>
      </c>
      <c r="AW166" s="87">
        <f t="shared" ca="1" si="245"/>
        <v>0</v>
      </c>
      <c r="AX166" s="101">
        <f t="shared" ca="1" si="257"/>
        <v>16800</v>
      </c>
      <c r="AY166" s="102">
        <f t="shared" ca="1" si="258"/>
        <v>16800</v>
      </c>
      <c r="BA166" s="84">
        <v>41671</v>
      </c>
      <c r="BB166" s="105">
        <f t="shared" si="246"/>
        <v>0</v>
      </c>
      <c r="BC166" s="105">
        <f t="shared" ca="1" si="259"/>
        <v>0</v>
      </c>
      <c r="BD166" s="105">
        <f t="shared" ca="1" si="255"/>
        <v>0</v>
      </c>
      <c r="BE166" s="105">
        <f t="shared" ca="1" si="255"/>
        <v>0</v>
      </c>
      <c r="BF166" s="105">
        <f t="shared" ca="1" si="255"/>
        <v>0</v>
      </c>
      <c r="BG166" s="105">
        <f t="shared" ca="1" si="255"/>
        <v>0</v>
      </c>
      <c r="BH166" s="105">
        <f t="shared" ca="1" si="255"/>
        <v>45.05</v>
      </c>
      <c r="BI166" s="105">
        <f t="shared" ca="1" si="255"/>
        <v>0</v>
      </c>
      <c r="BJ166" s="105">
        <f t="shared" ca="1" si="255"/>
        <v>0</v>
      </c>
      <c r="BK166" s="105">
        <f t="shared" ca="1" si="255"/>
        <v>0</v>
      </c>
      <c r="BL166" s="105">
        <f t="shared" ca="1" si="255"/>
        <v>0</v>
      </c>
      <c r="BM166" s="105">
        <f t="shared" ca="1" si="255"/>
        <v>0</v>
      </c>
      <c r="BN166" s="105">
        <f t="shared" ca="1" si="255"/>
        <v>0</v>
      </c>
      <c r="BO166" s="105">
        <f t="shared" ca="1" si="255"/>
        <v>0</v>
      </c>
      <c r="BP166" s="105">
        <f t="shared" ca="1" si="255"/>
        <v>0</v>
      </c>
      <c r="BQ166" s="105">
        <f t="shared" ca="1" si="255"/>
        <v>0</v>
      </c>
      <c r="BR166" s="105">
        <f t="shared" ca="1" si="255"/>
        <v>0</v>
      </c>
      <c r="BS166" s="105">
        <f t="shared" ca="1" si="255"/>
        <v>0</v>
      </c>
      <c r="BT166" s="105">
        <f t="shared" ca="1" si="255"/>
        <v>0</v>
      </c>
      <c r="BU166" s="105">
        <f t="shared" ca="1" si="255"/>
        <v>0</v>
      </c>
      <c r="BV166" s="105">
        <f t="shared" ca="1" si="255"/>
        <v>0</v>
      </c>
      <c r="BW166" s="105">
        <f t="shared" ca="1" si="255"/>
        <v>0</v>
      </c>
      <c r="BX166" s="105">
        <f t="shared" ca="1" si="255"/>
        <v>0</v>
      </c>
      <c r="BY166" s="105">
        <f t="shared" ca="1" si="255"/>
        <v>0</v>
      </c>
      <c r="BZ166" s="105">
        <f t="shared" ca="1" si="255"/>
        <v>0</v>
      </c>
      <c r="CA166" s="105">
        <f t="shared" ca="1" si="255"/>
        <v>0</v>
      </c>
      <c r="CB166" s="105">
        <f t="shared" ca="1" si="255"/>
        <v>0</v>
      </c>
      <c r="CC166" s="105">
        <f t="shared" ca="1" si="255"/>
        <v>0</v>
      </c>
      <c r="CD166" s="105">
        <f t="shared" ca="1" si="255"/>
        <v>0</v>
      </c>
      <c r="CE166" s="105">
        <f t="shared" ca="1" si="255"/>
        <v>0</v>
      </c>
      <c r="CF166" s="105">
        <f t="shared" ca="1" si="255"/>
        <v>0</v>
      </c>
      <c r="CG166" s="105">
        <f t="shared" ca="1" si="255"/>
        <v>0</v>
      </c>
      <c r="CH166" s="105">
        <f t="shared" ca="1" si="255"/>
        <v>0</v>
      </c>
      <c r="CI166" s="105">
        <f t="shared" ca="1" si="255"/>
        <v>0</v>
      </c>
      <c r="CK166" s="84">
        <v>41671</v>
      </c>
      <c r="CL166" s="111">
        <f t="shared" si="260"/>
        <v>0</v>
      </c>
      <c r="CM166" s="111">
        <f t="shared" ca="1" si="261"/>
        <v>0</v>
      </c>
      <c r="CN166" s="111">
        <f t="shared" ca="1" si="262"/>
        <v>0</v>
      </c>
      <c r="CO166" s="111">
        <f t="shared" ca="1" si="263"/>
        <v>0</v>
      </c>
      <c r="CP166" s="111">
        <f t="shared" ca="1" si="264"/>
        <v>0</v>
      </c>
      <c r="CQ166" s="111">
        <f t="shared" ca="1" si="265"/>
        <v>0</v>
      </c>
      <c r="CR166" s="111">
        <f t="shared" ca="1" si="266"/>
        <v>756840</v>
      </c>
      <c r="CS166" s="111">
        <f t="shared" ca="1" si="267"/>
        <v>0</v>
      </c>
      <c r="CT166" s="111">
        <f t="shared" ca="1" si="268"/>
        <v>0</v>
      </c>
      <c r="CU166" s="111">
        <f t="shared" ca="1" si="269"/>
        <v>0</v>
      </c>
      <c r="CV166" s="111">
        <f t="shared" ca="1" si="270"/>
        <v>0</v>
      </c>
      <c r="CW166" s="111">
        <f t="shared" ca="1" si="271"/>
        <v>0</v>
      </c>
      <c r="CX166" s="111">
        <f t="shared" ca="1" si="272"/>
        <v>0</v>
      </c>
      <c r="CY166" s="111">
        <f t="shared" ca="1" si="273"/>
        <v>0</v>
      </c>
      <c r="CZ166" s="111">
        <f t="shared" ca="1" si="274"/>
        <v>0</v>
      </c>
      <c r="DA166" s="111">
        <f t="shared" ca="1" si="275"/>
        <v>0</v>
      </c>
      <c r="DB166" s="111">
        <f t="shared" ca="1" si="276"/>
        <v>0</v>
      </c>
      <c r="DC166" s="111">
        <f t="shared" ca="1" si="277"/>
        <v>0</v>
      </c>
      <c r="DD166" s="111">
        <f t="shared" ca="1" si="278"/>
        <v>0</v>
      </c>
      <c r="DE166" s="111">
        <f t="shared" ca="1" si="279"/>
        <v>0</v>
      </c>
      <c r="DF166" s="111">
        <f t="shared" ca="1" si="280"/>
        <v>0</v>
      </c>
      <c r="DG166" s="111">
        <f t="shared" ca="1" si="281"/>
        <v>0</v>
      </c>
      <c r="DH166" s="111">
        <f t="shared" ca="1" si="282"/>
        <v>0</v>
      </c>
      <c r="DI166" s="111">
        <f t="shared" ca="1" si="283"/>
        <v>0</v>
      </c>
      <c r="DJ166" s="111">
        <f t="shared" ca="1" si="284"/>
        <v>0</v>
      </c>
      <c r="DK166" s="111">
        <f t="shared" ca="1" si="285"/>
        <v>0</v>
      </c>
      <c r="DL166" s="111">
        <f t="shared" ca="1" si="286"/>
        <v>0</v>
      </c>
      <c r="DM166" s="111">
        <f t="shared" ca="1" si="287"/>
        <v>0</v>
      </c>
      <c r="DN166" s="111">
        <f t="shared" ca="1" si="288"/>
        <v>0</v>
      </c>
      <c r="DO166" s="111">
        <f t="shared" ca="1" si="289"/>
        <v>0</v>
      </c>
      <c r="DP166" s="111">
        <f t="shared" ca="1" si="290"/>
        <v>0</v>
      </c>
      <c r="DQ166" s="111">
        <f t="shared" ca="1" si="291"/>
        <v>0</v>
      </c>
      <c r="DR166" s="111">
        <f t="shared" ca="1" si="292"/>
        <v>0</v>
      </c>
      <c r="DS166" s="102">
        <f t="shared" ca="1" si="293"/>
        <v>0</v>
      </c>
      <c r="DT166" s="113">
        <f t="shared" ca="1" si="248"/>
        <v>45.05</v>
      </c>
      <c r="DU166" s="114">
        <f t="shared" ca="1" si="249"/>
        <v>45.05</v>
      </c>
    </row>
    <row r="167" spans="1:125">
      <c r="A167" s="42"/>
      <c r="I167" s="20">
        <v>21</v>
      </c>
      <c r="J167" s="20">
        <v>5</v>
      </c>
      <c r="K167" s="20">
        <v>5</v>
      </c>
      <c r="L167" s="20">
        <v>0</v>
      </c>
      <c r="M167" s="20">
        <v>31</v>
      </c>
      <c r="O167" s="84">
        <v>41699</v>
      </c>
      <c r="P167" s="85">
        <f t="shared" si="241"/>
        <v>0</v>
      </c>
      <c r="Q167" s="85">
        <f t="shared" ca="1" si="242"/>
        <v>0</v>
      </c>
      <c r="R167" s="85">
        <f t="shared" ca="1" si="242"/>
        <v>0</v>
      </c>
      <c r="S167" s="85">
        <f t="shared" ca="1" si="242"/>
        <v>0</v>
      </c>
      <c r="T167" s="85">
        <f t="shared" ca="1" si="242"/>
        <v>0</v>
      </c>
      <c r="U167" s="85">
        <f t="shared" ca="1" si="242"/>
        <v>0</v>
      </c>
      <c r="V167" s="85">
        <f t="shared" ca="1" si="242"/>
        <v>18600</v>
      </c>
      <c r="W167" s="86">
        <f t="shared" ca="1" si="256"/>
        <v>0</v>
      </c>
      <c r="X167" s="86">
        <f t="shared" ca="1" si="254"/>
        <v>0</v>
      </c>
      <c r="Y167" s="86">
        <f t="shared" ca="1" si="254"/>
        <v>0</v>
      </c>
      <c r="Z167" s="86">
        <f t="shared" ca="1" si="254"/>
        <v>0</v>
      </c>
      <c r="AA167" s="86">
        <f t="shared" ca="1" si="254"/>
        <v>0</v>
      </c>
      <c r="AB167" s="86">
        <f t="shared" ca="1" si="254"/>
        <v>0</v>
      </c>
      <c r="AC167" s="86">
        <f t="shared" ca="1" si="254"/>
        <v>0</v>
      </c>
      <c r="AD167" s="86">
        <f t="shared" ca="1" si="254"/>
        <v>0</v>
      </c>
      <c r="AE167" s="86">
        <f t="shared" ca="1" si="254"/>
        <v>0</v>
      </c>
      <c r="AF167" s="86">
        <f t="shared" ca="1" si="254"/>
        <v>0</v>
      </c>
      <c r="AG167" s="86">
        <f t="shared" ca="1" si="254"/>
        <v>0</v>
      </c>
      <c r="AH167" s="86">
        <f t="shared" ca="1" si="254"/>
        <v>0</v>
      </c>
      <c r="AI167" s="86">
        <f t="shared" ca="1" si="254"/>
        <v>0</v>
      </c>
      <c r="AJ167" s="86">
        <f t="shared" ca="1" si="254"/>
        <v>0</v>
      </c>
      <c r="AK167" s="86">
        <f t="shared" ca="1" si="254"/>
        <v>0</v>
      </c>
      <c r="AL167" s="86">
        <f t="shared" ca="1" si="254"/>
        <v>0</v>
      </c>
      <c r="AM167" s="86">
        <f t="shared" ca="1" si="254"/>
        <v>0</v>
      </c>
      <c r="AN167" s="86">
        <f t="shared" ca="1" si="254"/>
        <v>0</v>
      </c>
      <c r="AO167" s="86">
        <f t="shared" ca="1" si="254"/>
        <v>0</v>
      </c>
      <c r="AP167" s="86">
        <f t="shared" ca="1" si="254"/>
        <v>0</v>
      </c>
      <c r="AQ167" s="86">
        <f t="shared" ca="1" si="254"/>
        <v>0</v>
      </c>
      <c r="AR167" s="86">
        <f t="shared" ca="1" si="254"/>
        <v>0</v>
      </c>
      <c r="AS167" s="86">
        <f t="shared" ca="1" si="254"/>
        <v>0</v>
      </c>
      <c r="AT167" s="86">
        <f t="shared" ca="1" si="245"/>
        <v>0</v>
      </c>
      <c r="AU167" s="86">
        <f t="shared" ca="1" si="245"/>
        <v>0</v>
      </c>
      <c r="AV167" s="86">
        <f t="shared" ca="1" si="245"/>
        <v>0</v>
      </c>
      <c r="AW167" s="87">
        <f t="shared" ca="1" si="245"/>
        <v>0</v>
      </c>
      <c r="AX167" s="101">
        <f t="shared" ca="1" si="257"/>
        <v>18600</v>
      </c>
      <c r="AY167" s="102">
        <f t="shared" ca="1" si="258"/>
        <v>18600</v>
      </c>
      <c r="BA167" s="84">
        <v>41699</v>
      </c>
      <c r="BB167" s="105">
        <f t="shared" si="246"/>
        <v>0</v>
      </c>
      <c r="BC167" s="105">
        <f t="shared" ca="1" si="259"/>
        <v>0</v>
      </c>
      <c r="BD167" s="105">
        <f t="shared" ca="1" si="255"/>
        <v>0</v>
      </c>
      <c r="BE167" s="105">
        <f t="shared" ca="1" si="255"/>
        <v>0</v>
      </c>
      <c r="BF167" s="105">
        <f t="shared" ca="1" si="255"/>
        <v>0</v>
      </c>
      <c r="BG167" s="105">
        <f t="shared" ref="BD167:CI174" ca="1" si="294">IF(AND($BA167&gt;=OFFSET($E$5,BG$3,0),$BA167&lt;=OFFSET($F$5,BG$3,0)),OFFSET($D$5,BG$3,0),0)</f>
        <v>0</v>
      </c>
      <c r="BH167" s="105">
        <f t="shared" ca="1" si="294"/>
        <v>45.05</v>
      </c>
      <c r="BI167" s="105">
        <f t="shared" ca="1" si="294"/>
        <v>0</v>
      </c>
      <c r="BJ167" s="105">
        <f t="shared" ca="1" si="294"/>
        <v>0</v>
      </c>
      <c r="BK167" s="105">
        <f t="shared" ca="1" si="294"/>
        <v>0</v>
      </c>
      <c r="BL167" s="105">
        <f t="shared" ca="1" si="294"/>
        <v>0</v>
      </c>
      <c r="BM167" s="105">
        <f t="shared" ca="1" si="294"/>
        <v>0</v>
      </c>
      <c r="BN167" s="105">
        <f t="shared" ca="1" si="294"/>
        <v>0</v>
      </c>
      <c r="BO167" s="105">
        <f t="shared" ca="1" si="294"/>
        <v>0</v>
      </c>
      <c r="BP167" s="105">
        <f t="shared" ca="1" si="294"/>
        <v>0</v>
      </c>
      <c r="BQ167" s="105">
        <f t="shared" ca="1" si="294"/>
        <v>0</v>
      </c>
      <c r="BR167" s="105">
        <f t="shared" ca="1" si="294"/>
        <v>0</v>
      </c>
      <c r="BS167" s="105">
        <f t="shared" ca="1" si="294"/>
        <v>0</v>
      </c>
      <c r="BT167" s="105">
        <f t="shared" ca="1" si="294"/>
        <v>0</v>
      </c>
      <c r="BU167" s="105">
        <f t="shared" ca="1" si="294"/>
        <v>0</v>
      </c>
      <c r="BV167" s="105">
        <f t="shared" ca="1" si="294"/>
        <v>0</v>
      </c>
      <c r="BW167" s="105">
        <f t="shared" ca="1" si="294"/>
        <v>0</v>
      </c>
      <c r="BX167" s="105">
        <f t="shared" ca="1" si="294"/>
        <v>0</v>
      </c>
      <c r="BY167" s="105">
        <f t="shared" ca="1" si="294"/>
        <v>0</v>
      </c>
      <c r="BZ167" s="105">
        <f t="shared" ca="1" si="294"/>
        <v>0</v>
      </c>
      <c r="CA167" s="105">
        <f t="shared" ca="1" si="294"/>
        <v>0</v>
      </c>
      <c r="CB167" s="105">
        <f t="shared" ca="1" si="294"/>
        <v>0</v>
      </c>
      <c r="CC167" s="105">
        <f t="shared" ca="1" si="294"/>
        <v>0</v>
      </c>
      <c r="CD167" s="105">
        <f t="shared" ca="1" si="294"/>
        <v>0</v>
      </c>
      <c r="CE167" s="105">
        <f t="shared" ca="1" si="294"/>
        <v>0</v>
      </c>
      <c r="CF167" s="105">
        <f t="shared" ca="1" si="294"/>
        <v>0</v>
      </c>
      <c r="CG167" s="105">
        <f t="shared" ca="1" si="294"/>
        <v>0</v>
      </c>
      <c r="CH167" s="105">
        <f t="shared" ca="1" si="294"/>
        <v>0</v>
      </c>
      <c r="CI167" s="105">
        <f t="shared" ca="1" si="294"/>
        <v>0</v>
      </c>
      <c r="CK167" s="84">
        <v>41699</v>
      </c>
      <c r="CL167" s="111">
        <f t="shared" si="260"/>
        <v>0</v>
      </c>
      <c r="CM167" s="111">
        <f t="shared" ca="1" si="261"/>
        <v>0</v>
      </c>
      <c r="CN167" s="111">
        <f t="shared" ca="1" si="262"/>
        <v>0</v>
      </c>
      <c r="CO167" s="111">
        <f t="shared" ca="1" si="263"/>
        <v>0</v>
      </c>
      <c r="CP167" s="111">
        <f t="shared" ca="1" si="264"/>
        <v>0</v>
      </c>
      <c r="CQ167" s="111">
        <f t="shared" ca="1" si="265"/>
        <v>0</v>
      </c>
      <c r="CR167" s="111">
        <f t="shared" ca="1" si="266"/>
        <v>837930</v>
      </c>
      <c r="CS167" s="111">
        <f t="shared" ca="1" si="267"/>
        <v>0</v>
      </c>
      <c r="CT167" s="111">
        <f t="shared" ca="1" si="268"/>
        <v>0</v>
      </c>
      <c r="CU167" s="111">
        <f t="shared" ca="1" si="269"/>
        <v>0</v>
      </c>
      <c r="CV167" s="111">
        <f t="shared" ca="1" si="270"/>
        <v>0</v>
      </c>
      <c r="CW167" s="111">
        <f t="shared" ca="1" si="271"/>
        <v>0</v>
      </c>
      <c r="CX167" s="111">
        <f t="shared" ca="1" si="272"/>
        <v>0</v>
      </c>
      <c r="CY167" s="111">
        <f t="shared" ca="1" si="273"/>
        <v>0</v>
      </c>
      <c r="CZ167" s="111">
        <f t="shared" ca="1" si="274"/>
        <v>0</v>
      </c>
      <c r="DA167" s="111">
        <f t="shared" ca="1" si="275"/>
        <v>0</v>
      </c>
      <c r="DB167" s="111">
        <f t="shared" ca="1" si="276"/>
        <v>0</v>
      </c>
      <c r="DC167" s="111">
        <f t="shared" ca="1" si="277"/>
        <v>0</v>
      </c>
      <c r="DD167" s="111">
        <f t="shared" ca="1" si="278"/>
        <v>0</v>
      </c>
      <c r="DE167" s="111">
        <f t="shared" ca="1" si="279"/>
        <v>0</v>
      </c>
      <c r="DF167" s="111">
        <f t="shared" ca="1" si="280"/>
        <v>0</v>
      </c>
      <c r="DG167" s="111">
        <f t="shared" ca="1" si="281"/>
        <v>0</v>
      </c>
      <c r="DH167" s="111">
        <f t="shared" ca="1" si="282"/>
        <v>0</v>
      </c>
      <c r="DI167" s="111">
        <f t="shared" ca="1" si="283"/>
        <v>0</v>
      </c>
      <c r="DJ167" s="111">
        <f t="shared" ca="1" si="284"/>
        <v>0</v>
      </c>
      <c r="DK167" s="111">
        <f t="shared" ca="1" si="285"/>
        <v>0</v>
      </c>
      <c r="DL167" s="111">
        <f t="shared" ca="1" si="286"/>
        <v>0</v>
      </c>
      <c r="DM167" s="111">
        <f t="shared" ca="1" si="287"/>
        <v>0</v>
      </c>
      <c r="DN167" s="111">
        <f t="shared" ca="1" si="288"/>
        <v>0</v>
      </c>
      <c r="DO167" s="111">
        <f t="shared" ca="1" si="289"/>
        <v>0</v>
      </c>
      <c r="DP167" s="111">
        <f t="shared" ca="1" si="290"/>
        <v>0</v>
      </c>
      <c r="DQ167" s="111">
        <f t="shared" ca="1" si="291"/>
        <v>0</v>
      </c>
      <c r="DR167" s="111">
        <f t="shared" ca="1" si="292"/>
        <v>0</v>
      </c>
      <c r="DS167" s="102">
        <f t="shared" ca="1" si="293"/>
        <v>0</v>
      </c>
      <c r="DT167" s="113">
        <f t="shared" ca="1" si="248"/>
        <v>45.05</v>
      </c>
      <c r="DU167" s="114">
        <f t="shared" ca="1" si="249"/>
        <v>45.05</v>
      </c>
    </row>
    <row r="168" spans="1:125">
      <c r="A168" s="42"/>
      <c r="I168" s="20">
        <v>22</v>
      </c>
      <c r="J168" s="20">
        <v>4</v>
      </c>
      <c r="K168" s="20">
        <v>4</v>
      </c>
      <c r="L168" s="20">
        <v>0</v>
      </c>
      <c r="M168" s="20">
        <v>30</v>
      </c>
      <c r="O168" s="84">
        <v>41730</v>
      </c>
      <c r="P168" s="85">
        <f t="shared" si="241"/>
        <v>0</v>
      </c>
      <c r="Q168" s="85">
        <f t="shared" ca="1" si="242"/>
        <v>0</v>
      </c>
      <c r="R168" s="85">
        <f t="shared" ca="1" si="242"/>
        <v>0</v>
      </c>
      <c r="S168" s="85">
        <f t="shared" ca="1" si="242"/>
        <v>0</v>
      </c>
      <c r="T168" s="85">
        <f t="shared" ca="1" si="242"/>
        <v>0</v>
      </c>
      <c r="U168" s="85">
        <f t="shared" ca="1" si="242"/>
        <v>0</v>
      </c>
      <c r="V168" s="85">
        <f t="shared" ca="1" si="242"/>
        <v>18000</v>
      </c>
      <c r="W168" s="86">
        <f t="shared" ca="1" si="256"/>
        <v>0</v>
      </c>
      <c r="X168" s="86">
        <f t="shared" ca="1" si="254"/>
        <v>0</v>
      </c>
      <c r="Y168" s="86">
        <f t="shared" ca="1" si="254"/>
        <v>0</v>
      </c>
      <c r="Z168" s="86">
        <f t="shared" ca="1" si="254"/>
        <v>0</v>
      </c>
      <c r="AA168" s="86">
        <f t="shared" ca="1" si="254"/>
        <v>0</v>
      </c>
      <c r="AB168" s="86">
        <f t="shared" ca="1" si="254"/>
        <v>0</v>
      </c>
      <c r="AC168" s="86">
        <f t="shared" ca="1" si="254"/>
        <v>0</v>
      </c>
      <c r="AD168" s="86">
        <f t="shared" ca="1" si="254"/>
        <v>0</v>
      </c>
      <c r="AE168" s="86">
        <f t="shared" ca="1" si="254"/>
        <v>0</v>
      </c>
      <c r="AF168" s="86">
        <f t="shared" ca="1" si="254"/>
        <v>0</v>
      </c>
      <c r="AG168" s="86">
        <f t="shared" ca="1" si="254"/>
        <v>0</v>
      </c>
      <c r="AH168" s="86">
        <f t="shared" ca="1" si="254"/>
        <v>0</v>
      </c>
      <c r="AI168" s="86">
        <f t="shared" ca="1" si="254"/>
        <v>0</v>
      </c>
      <c r="AJ168" s="86">
        <f t="shared" ca="1" si="254"/>
        <v>0</v>
      </c>
      <c r="AK168" s="86">
        <f t="shared" ca="1" si="254"/>
        <v>0</v>
      </c>
      <c r="AL168" s="86">
        <f t="shared" ca="1" si="254"/>
        <v>0</v>
      </c>
      <c r="AM168" s="86">
        <f t="shared" ca="1" si="254"/>
        <v>0</v>
      </c>
      <c r="AN168" s="86">
        <f t="shared" ca="1" si="254"/>
        <v>0</v>
      </c>
      <c r="AO168" s="86">
        <f t="shared" ca="1" si="254"/>
        <v>0</v>
      </c>
      <c r="AP168" s="86">
        <f t="shared" ca="1" si="254"/>
        <v>0</v>
      </c>
      <c r="AQ168" s="86">
        <f t="shared" ca="1" si="254"/>
        <v>0</v>
      </c>
      <c r="AR168" s="86">
        <f t="shared" ca="1" si="254"/>
        <v>0</v>
      </c>
      <c r="AS168" s="86">
        <f t="shared" ca="1" si="254"/>
        <v>0</v>
      </c>
      <c r="AT168" s="86">
        <f t="shared" ca="1" si="245"/>
        <v>0</v>
      </c>
      <c r="AU168" s="86">
        <f t="shared" ca="1" si="245"/>
        <v>0</v>
      </c>
      <c r="AV168" s="86">
        <f t="shared" ca="1" si="245"/>
        <v>0</v>
      </c>
      <c r="AW168" s="87">
        <f t="shared" ca="1" si="245"/>
        <v>0</v>
      </c>
      <c r="AX168" s="101">
        <f t="shared" ca="1" si="257"/>
        <v>18000</v>
      </c>
      <c r="AY168" s="102">
        <f t="shared" ca="1" si="258"/>
        <v>18000</v>
      </c>
      <c r="BA168" s="84">
        <v>41730</v>
      </c>
      <c r="BB168" s="105">
        <f t="shared" si="246"/>
        <v>0</v>
      </c>
      <c r="BC168" s="105">
        <f t="shared" ca="1" si="259"/>
        <v>0</v>
      </c>
      <c r="BD168" s="105">
        <f t="shared" ca="1" si="294"/>
        <v>0</v>
      </c>
      <c r="BE168" s="105">
        <f t="shared" ca="1" si="294"/>
        <v>0</v>
      </c>
      <c r="BF168" s="105">
        <f t="shared" ca="1" si="294"/>
        <v>0</v>
      </c>
      <c r="BG168" s="105">
        <f t="shared" ca="1" si="294"/>
        <v>0</v>
      </c>
      <c r="BH168" s="105">
        <f t="shared" ca="1" si="294"/>
        <v>45.05</v>
      </c>
      <c r="BI168" s="105">
        <f t="shared" ca="1" si="294"/>
        <v>0</v>
      </c>
      <c r="BJ168" s="105">
        <f t="shared" ca="1" si="294"/>
        <v>0</v>
      </c>
      <c r="BK168" s="105">
        <f t="shared" ca="1" si="294"/>
        <v>0</v>
      </c>
      <c r="BL168" s="105">
        <f t="shared" ca="1" si="294"/>
        <v>0</v>
      </c>
      <c r="BM168" s="105">
        <f t="shared" ca="1" si="294"/>
        <v>0</v>
      </c>
      <c r="BN168" s="105">
        <f t="shared" ca="1" si="294"/>
        <v>0</v>
      </c>
      <c r="BO168" s="105">
        <f t="shared" ca="1" si="294"/>
        <v>0</v>
      </c>
      <c r="BP168" s="105">
        <f t="shared" ca="1" si="294"/>
        <v>0</v>
      </c>
      <c r="BQ168" s="105">
        <f t="shared" ca="1" si="294"/>
        <v>0</v>
      </c>
      <c r="BR168" s="105">
        <f t="shared" ca="1" si="294"/>
        <v>0</v>
      </c>
      <c r="BS168" s="105">
        <f t="shared" ca="1" si="294"/>
        <v>0</v>
      </c>
      <c r="BT168" s="105">
        <f t="shared" ca="1" si="294"/>
        <v>0</v>
      </c>
      <c r="BU168" s="105">
        <f t="shared" ca="1" si="294"/>
        <v>0</v>
      </c>
      <c r="BV168" s="105">
        <f t="shared" ca="1" si="294"/>
        <v>0</v>
      </c>
      <c r="BW168" s="105">
        <f t="shared" ca="1" si="294"/>
        <v>0</v>
      </c>
      <c r="BX168" s="105">
        <f t="shared" ca="1" si="294"/>
        <v>0</v>
      </c>
      <c r="BY168" s="105">
        <f t="shared" ca="1" si="294"/>
        <v>0</v>
      </c>
      <c r="BZ168" s="105">
        <f t="shared" ca="1" si="294"/>
        <v>0</v>
      </c>
      <c r="CA168" s="105">
        <f t="shared" ca="1" si="294"/>
        <v>0</v>
      </c>
      <c r="CB168" s="105">
        <f t="shared" ca="1" si="294"/>
        <v>0</v>
      </c>
      <c r="CC168" s="105">
        <f t="shared" ca="1" si="294"/>
        <v>0</v>
      </c>
      <c r="CD168" s="105">
        <f t="shared" ca="1" si="294"/>
        <v>0</v>
      </c>
      <c r="CE168" s="105">
        <f t="shared" ca="1" si="294"/>
        <v>0</v>
      </c>
      <c r="CF168" s="105">
        <f t="shared" ca="1" si="294"/>
        <v>0</v>
      </c>
      <c r="CG168" s="105">
        <f t="shared" ca="1" si="294"/>
        <v>0</v>
      </c>
      <c r="CH168" s="105">
        <f t="shared" ca="1" si="294"/>
        <v>0</v>
      </c>
      <c r="CI168" s="105">
        <f t="shared" ca="1" si="294"/>
        <v>0</v>
      </c>
      <c r="CK168" s="84">
        <v>41730</v>
      </c>
      <c r="CL168" s="111">
        <f t="shared" si="260"/>
        <v>0</v>
      </c>
      <c r="CM168" s="111">
        <f t="shared" ca="1" si="261"/>
        <v>0</v>
      </c>
      <c r="CN168" s="111">
        <f t="shared" ca="1" si="262"/>
        <v>0</v>
      </c>
      <c r="CO168" s="111">
        <f t="shared" ca="1" si="263"/>
        <v>0</v>
      </c>
      <c r="CP168" s="111">
        <f t="shared" ca="1" si="264"/>
        <v>0</v>
      </c>
      <c r="CQ168" s="111">
        <f t="shared" ca="1" si="265"/>
        <v>0</v>
      </c>
      <c r="CR168" s="111">
        <f t="shared" ca="1" si="266"/>
        <v>810900</v>
      </c>
      <c r="CS168" s="111">
        <f t="shared" ca="1" si="267"/>
        <v>0</v>
      </c>
      <c r="CT168" s="111">
        <f t="shared" ca="1" si="268"/>
        <v>0</v>
      </c>
      <c r="CU168" s="111">
        <f t="shared" ca="1" si="269"/>
        <v>0</v>
      </c>
      <c r="CV168" s="111">
        <f t="shared" ca="1" si="270"/>
        <v>0</v>
      </c>
      <c r="CW168" s="111">
        <f t="shared" ca="1" si="271"/>
        <v>0</v>
      </c>
      <c r="CX168" s="111">
        <f t="shared" ca="1" si="272"/>
        <v>0</v>
      </c>
      <c r="CY168" s="111">
        <f t="shared" ca="1" si="273"/>
        <v>0</v>
      </c>
      <c r="CZ168" s="111">
        <f t="shared" ca="1" si="274"/>
        <v>0</v>
      </c>
      <c r="DA168" s="111">
        <f t="shared" ca="1" si="275"/>
        <v>0</v>
      </c>
      <c r="DB168" s="111">
        <f t="shared" ca="1" si="276"/>
        <v>0</v>
      </c>
      <c r="DC168" s="111">
        <f t="shared" ca="1" si="277"/>
        <v>0</v>
      </c>
      <c r="DD168" s="111">
        <f t="shared" ca="1" si="278"/>
        <v>0</v>
      </c>
      <c r="DE168" s="111">
        <f t="shared" ca="1" si="279"/>
        <v>0</v>
      </c>
      <c r="DF168" s="111">
        <f t="shared" ca="1" si="280"/>
        <v>0</v>
      </c>
      <c r="DG168" s="111">
        <f t="shared" ca="1" si="281"/>
        <v>0</v>
      </c>
      <c r="DH168" s="111">
        <f t="shared" ca="1" si="282"/>
        <v>0</v>
      </c>
      <c r="DI168" s="111">
        <f t="shared" ca="1" si="283"/>
        <v>0</v>
      </c>
      <c r="DJ168" s="111">
        <f t="shared" ca="1" si="284"/>
        <v>0</v>
      </c>
      <c r="DK168" s="111">
        <f t="shared" ca="1" si="285"/>
        <v>0</v>
      </c>
      <c r="DL168" s="111">
        <f t="shared" ca="1" si="286"/>
        <v>0</v>
      </c>
      <c r="DM168" s="111">
        <f t="shared" ca="1" si="287"/>
        <v>0</v>
      </c>
      <c r="DN168" s="111">
        <f t="shared" ca="1" si="288"/>
        <v>0</v>
      </c>
      <c r="DO168" s="111">
        <f t="shared" ca="1" si="289"/>
        <v>0</v>
      </c>
      <c r="DP168" s="111">
        <f t="shared" ca="1" si="290"/>
        <v>0</v>
      </c>
      <c r="DQ168" s="111">
        <f t="shared" ca="1" si="291"/>
        <v>0</v>
      </c>
      <c r="DR168" s="111">
        <f t="shared" ca="1" si="292"/>
        <v>0</v>
      </c>
      <c r="DS168" s="102">
        <f t="shared" ca="1" si="293"/>
        <v>0</v>
      </c>
      <c r="DT168" s="113">
        <f t="shared" ca="1" si="248"/>
        <v>45.05</v>
      </c>
      <c r="DU168" s="114">
        <f t="shared" ca="1" si="249"/>
        <v>45.05</v>
      </c>
    </row>
    <row r="169" spans="1:125">
      <c r="A169" s="42"/>
      <c r="I169" s="20">
        <v>21</v>
      </c>
      <c r="J169" s="20">
        <v>5</v>
      </c>
      <c r="K169" s="20">
        <v>4</v>
      </c>
      <c r="L169" s="20">
        <v>1</v>
      </c>
      <c r="M169" s="20">
        <v>31</v>
      </c>
      <c r="O169" s="84">
        <v>41760</v>
      </c>
      <c r="P169" s="85">
        <f t="shared" si="241"/>
        <v>0</v>
      </c>
      <c r="Q169" s="85">
        <f t="shared" ca="1" si="242"/>
        <v>0</v>
      </c>
      <c r="R169" s="85">
        <f t="shared" ca="1" si="242"/>
        <v>0</v>
      </c>
      <c r="S169" s="85">
        <f t="shared" ca="1" si="242"/>
        <v>0</v>
      </c>
      <c r="T169" s="85">
        <f t="shared" ca="1" si="242"/>
        <v>0</v>
      </c>
      <c r="U169" s="85">
        <f t="shared" ca="1" si="242"/>
        <v>0</v>
      </c>
      <c r="V169" s="85">
        <f t="shared" ca="1" si="242"/>
        <v>18600</v>
      </c>
      <c r="W169" s="86">
        <f t="shared" ca="1" si="256"/>
        <v>0</v>
      </c>
      <c r="X169" s="86">
        <f t="shared" ca="1" si="254"/>
        <v>0</v>
      </c>
      <c r="Y169" s="86">
        <f t="shared" ca="1" si="254"/>
        <v>0</v>
      </c>
      <c r="Z169" s="86">
        <f t="shared" ca="1" si="254"/>
        <v>0</v>
      </c>
      <c r="AA169" s="86">
        <f t="shared" ca="1" si="254"/>
        <v>0</v>
      </c>
      <c r="AB169" s="86">
        <f t="shared" ca="1" si="254"/>
        <v>0</v>
      </c>
      <c r="AC169" s="86">
        <f t="shared" ca="1" si="254"/>
        <v>0</v>
      </c>
      <c r="AD169" s="86">
        <f t="shared" ca="1" si="254"/>
        <v>0</v>
      </c>
      <c r="AE169" s="86">
        <f t="shared" ca="1" si="254"/>
        <v>0</v>
      </c>
      <c r="AF169" s="86">
        <f t="shared" ca="1" si="254"/>
        <v>0</v>
      </c>
      <c r="AG169" s="86">
        <f t="shared" ca="1" si="254"/>
        <v>0</v>
      </c>
      <c r="AH169" s="86">
        <f t="shared" ref="X169:AS174" ca="1" si="295">IF(AND($O169&gt;=OFFSET($E$5,AH$3,0),$O169&lt;=OFFSET($F$5,AH$3,0)),OFFSET($C$5,AH$3,0)*AH$2*($I169+$J169),0)</f>
        <v>0</v>
      </c>
      <c r="AI169" s="86">
        <f t="shared" ca="1" si="295"/>
        <v>0</v>
      </c>
      <c r="AJ169" s="86">
        <f t="shared" ca="1" si="295"/>
        <v>0</v>
      </c>
      <c r="AK169" s="86">
        <f t="shared" ca="1" si="295"/>
        <v>0</v>
      </c>
      <c r="AL169" s="86">
        <f t="shared" ca="1" si="295"/>
        <v>0</v>
      </c>
      <c r="AM169" s="86">
        <f t="shared" ca="1" si="295"/>
        <v>0</v>
      </c>
      <c r="AN169" s="86">
        <f t="shared" ca="1" si="295"/>
        <v>0</v>
      </c>
      <c r="AO169" s="86">
        <f t="shared" ca="1" si="295"/>
        <v>0</v>
      </c>
      <c r="AP169" s="86">
        <f t="shared" ca="1" si="295"/>
        <v>0</v>
      </c>
      <c r="AQ169" s="86">
        <f t="shared" ca="1" si="295"/>
        <v>0</v>
      </c>
      <c r="AR169" s="86">
        <f t="shared" ca="1" si="295"/>
        <v>0</v>
      </c>
      <c r="AS169" s="86">
        <f t="shared" ca="1" si="295"/>
        <v>0</v>
      </c>
      <c r="AT169" s="86">
        <f t="shared" ca="1" si="245"/>
        <v>0</v>
      </c>
      <c r="AU169" s="86">
        <f t="shared" ca="1" si="245"/>
        <v>0</v>
      </c>
      <c r="AV169" s="86">
        <f t="shared" ca="1" si="245"/>
        <v>0</v>
      </c>
      <c r="AW169" s="87">
        <f t="shared" ca="1" si="245"/>
        <v>0</v>
      </c>
      <c r="AX169" s="101">
        <f t="shared" ca="1" si="257"/>
        <v>18600</v>
      </c>
      <c r="AY169" s="102">
        <f t="shared" ca="1" si="258"/>
        <v>18600</v>
      </c>
      <c r="BA169" s="84">
        <v>41760</v>
      </c>
      <c r="BB169" s="105">
        <f t="shared" si="246"/>
        <v>0</v>
      </c>
      <c r="BC169" s="105">
        <f t="shared" ca="1" si="259"/>
        <v>0</v>
      </c>
      <c r="BD169" s="105">
        <f t="shared" ca="1" si="294"/>
        <v>0</v>
      </c>
      <c r="BE169" s="105">
        <f t="shared" ca="1" si="294"/>
        <v>0</v>
      </c>
      <c r="BF169" s="105">
        <f t="shared" ca="1" si="294"/>
        <v>0</v>
      </c>
      <c r="BG169" s="105">
        <f t="shared" ca="1" si="294"/>
        <v>0</v>
      </c>
      <c r="BH169" s="105">
        <f t="shared" ca="1" si="294"/>
        <v>45.05</v>
      </c>
      <c r="BI169" s="105">
        <f t="shared" ca="1" si="294"/>
        <v>0</v>
      </c>
      <c r="BJ169" s="105">
        <f t="shared" ca="1" si="294"/>
        <v>0</v>
      </c>
      <c r="BK169" s="105">
        <f t="shared" ca="1" si="294"/>
        <v>0</v>
      </c>
      <c r="BL169" s="105">
        <f t="shared" ca="1" si="294"/>
        <v>0</v>
      </c>
      <c r="BM169" s="105">
        <f t="shared" ca="1" si="294"/>
        <v>0</v>
      </c>
      <c r="BN169" s="105">
        <f t="shared" ca="1" si="294"/>
        <v>0</v>
      </c>
      <c r="BO169" s="105">
        <f t="shared" ca="1" si="294"/>
        <v>0</v>
      </c>
      <c r="BP169" s="105">
        <f t="shared" ca="1" si="294"/>
        <v>0</v>
      </c>
      <c r="BQ169" s="105">
        <f t="shared" ca="1" si="294"/>
        <v>0</v>
      </c>
      <c r="BR169" s="105">
        <f t="shared" ca="1" si="294"/>
        <v>0</v>
      </c>
      <c r="BS169" s="105">
        <f t="shared" ca="1" si="294"/>
        <v>0</v>
      </c>
      <c r="BT169" s="105">
        <f t="shared" ca="1" si="294"/>
        <v>0</v>
      </c>
      <c r="BU169" s="105">
        <f t="shared" ca="1" si="294"/>
        <v>0</v>
      </c>
      <c r="BV169" s="105">
        <f t="shared" ca="1" si="294"/>
        <v>0</v>
      </c>
      <c r="BW169" s="105">
        <f t="shared" ca="1" si="294"/>
        <v>0</v>
      </c>
      <c r="BX169" s="105">
        <f t="shared" ca="1" si="294"/>
        <v>0</v>
      </c>
      <c r="BY169" s="105">
        <f t="shared" ca="1" si="294"/>
        <v>0</v>
      </c>
      <c r="BZ169" s="105">
        <f t="shared" ca="1" si="294"/>
        <v>0</v>
      </c>
      <c r="CA169" s="105">
        <f t="shared" ca="1" si="294"/>
        <v>0</v>
      </c>
      <c r="CB169" s="105">
        <f t="shared" ca="1" si="294"/>
        <v>0</v>
      </c>
      <c r="CC169" s="105">
        <f t="shared" ca="1" si="294"/>
        <v>0</v>
      </c>
      <c r="CD169" s="105">
        <f t="shared" ca="1" si="294"/>
        <v>0</v>
      </c>
      <c r="CE169" s="105">
        <f t="shared" ca="1" si="294"/>
        <v>0</v>
      </c>
      <c r="CF169" s="105">
        <f t="shared" ca="1" si="294"/>
        <v>0</v>
      </c>
      <c r="CG169" s="105">
        <f t="shared" ca="1" si="294"/>
        <v>0</v>
      </c>
      <c r="CH169" s="105">
        <f t="shared" ca="1" si="294"/>
        <v>0</v>
      </c>
      <c r="CI169" s="105">
        <f t="shared" ca="1" si="294"/>
        <v>0</v>
      </c>
      <c r="CK169" s="84">
        <v>41760</v>
      </c>
      <c r="CL169" s="111">
        <f t="shared" si="260"/>
        <v>0</v>
      </c>
      <c r="CM169" s="111">
        <f t="shared" ca="1" si="261"/>
        <v>0</v>
      </c>
      <c r="CN169" s="111">
        <f t="shared" ca="1" si="262"/>
        <v>0</v>
      </c>
      <c r="CO169" s="111">
        <f t="shared" ca="1" si="263"/>
        <v>0</v>
      </c>
      <c r="CP169" s="111">
        <f t="shared" ca="1" si="264"/>
        <v>0</v>
      </c>
      <c r="CQ169" s="111">
        <f t="shared" ca="1" si="265"/>
        <v>0</v>
      </c>
      <c r="CR169" s="111">
        <f t="shared" ca="1" si="266"/>
        <v>837930</v>
      </c>
      <c r="CS169" s="111">
        <f t="shared" ca="1" si="267"/>
        <v>0</v>
      </c>
      <c r="CT169" s="111">
        <f t="shared" ca="1" si="268"/>
        <v>0</v>
      </c>
      <c r="CU169" s="111">
        <f t="shared" ca="1" si="269"/>
        <v>0</v>
      </c>
      <c r="CV169" s="111">
        <f t="shared" ca="1" si="270"/>
        <v>0</v>
      </c>
      <c r="CW169" s="111">
        <f t="shared" ca="1" si="271"/>
        <v>0</v>
      </c>
      <c r="CX169" s="111">
        <f t="shared" ca="1" si="272"/>
        <v>0</v>
      </c>
      <c r="CY169" s="111">
        <f t="shared" ca="1" si="273"/>
        <v>0</v>
      </c>
      <c r="CZ169" s="111">
        <f t="shared" ca="1" si="274"/>
        <v>0</v>
      </c>
      <c r="DA169" s="111">
        <f t="shared" ca="1" si="275"/>
        <v>0</v>
      </c>
      <c r="DB169" s="111">
        <f t="shared" ca="1" si="276"/>
        <v>0</v>
      </c>
      <c r="DC169" s="111">
        <f t="shared" ca="1" si="277"/>
        <v>0</v>
      </c>
      <c r="DD169" s="111">
        <f t="shared" ca="1" si="278"/>
        <v>0</v>
      </c>
      <c r="DE169" s="111">
        <f t="shared" ca="1" si="279"/>
        <v>0</v>
      </c>
      <c r="DF169" s="111">
        <f t="shared" ca="1" si="280"/>
        <v>0</v>
      </c>
      <c r="DG169" s="111">
        <f t="shared" ca="1" si="281"/>
        <v>0</v>
      </c>
      <c r="DH169" s="111">
        <f t="shared" ca="1" si="282"/>
        <v>0</v>
      </c>
      <c r="DI169" s="111">
        <f t="shared" ca="1" si="283"/>
        <v>0</v>
      </c>
      <c r="DJ169" s="111">
        <f t="shared" ca="1" si="284"/>
        <v>0</v>
      </c>
      <c r="DK169" s="111">
        <f t="shared" ca="1" si="285"/>
        <v>0</v>
      </c>
      <c r="DL169" s="111">
        <f t="shared" ca="1" si="286"/>
        <v>0</v>
      </c>
      <c r="DM169" s="111">
        <f t="shared" ca="1" si="287"/>
        <v>0</v>
      </c>
      <c r="DN169" s="111">
        <f t="shared" ca="1" si="288"/>
        <v>0</v>
      </c>
      <c r="DO169" s="111">
        <f t="shared" ca="1" si="289"/>
        <v>0</v>
      </c>
      <c r="DP169" s="111">
        <f t="shared" ca="1" si="290"/>
        <v>0</v>
      </c>
      <c r="DQ169" s="111">
        <f t="shared" ca="1" si="291"/>
        <v>0</v>
      </c>
      <c r="DR169" s="111">
        <f t="shared" ca="1" si="292"/>
        <v>0</v>
      </c>
      <c r="DS169" s="102">
        <f t="shared" ca="1" si="293"/>
        <v>0</v>
      </c>
      <c r="DT169" s="113">
        <f t="shared" ca="1" si="248"/>
        <v>45.05</v>
      </c>
      <c r="DU169" s="114">
        <f t="shared" ca="1" si="249"/>
        <v>45.05</v>
      </c>
    </row>
    <row r="170" spans="1:125">
      <c r="A170" s="42"/>
      <c r="I170" s="20">
        <v>21</v>
      </c>
      <c r="J170" s="20">
        <v>4</v>
      </c>
      <c r="K170" s="20">
        <v>5</v>
      </c>
      <c r="L170" s="20">
        <v>0</v>
      </c>
      <c r="M170" s="20">
        <v>30</v>
      </c>
      <c r="O170" s="84">
        <v>41791</v>
      </c>
      <c r="P170" s="85">
        <f t="shared" si="241"/>
        <v>0</v>
      </c>
      <c r="Q170" s="85">
        <f t="shared" ca="1" si="242"/>
        <v>0</v>
      </c>
      <c r="R170" s="85">
        <f t="shared" ca="1" si="242"/>
        <v>0</v>
      </c>
      <c r="S170" s="85">
        <f t="shared" ca="1" si="242"/>
        <v>0</v>
      </c>
      <c r="T170" s="85">
        <f t="shared" ca="1" si="242"/>
        <v>0</v>
      </c>
      <c r="U170" s="85">
        <f t="shared" ca="1" si="242"/>
        <v>0</v>
      </c>
      <c r="V170" s="85">
        <f t="shared" ca="1" si="242"/>
        <v>18000</v>
      </c>
      <c r="W170" s="86">
        <f t="shared" ca="1" si="256"/>
        <v>0</v>
      </c>
      <c r="X170" s="86">
        <f t="shared" ca="1" si="295"/>
        <v>0</v>
      </c>
      <c r="Y170" s="86">
        <f t="shared" ca="1" si="295"/>
        <v>0</v>
      </c>
      <c r="Z170" s="86">
        <f t="shared" ca="1" si="295"/>
        <v>0</v>
      </c>
      <c r="AA170" s="86">
        <f t="shared" ca="1" si="295"/>
        <v>0</v>
      </c>
      <c r="AB170" s="86">
        <f t="shared" ca="1" si="295"/>
        <v>0</v>
      </c>
      <c r="AC170" s="86">
        <f t="shared" ca="1" si="295"/>
        <v>0</v>
      </c>
      <c r="AD170" s="86">
        <f t="shared" ca="1" si="295"/>
        <v>0</v>
      </c>
      <c r="AE170" s="86">
        <f t="shared" ca="1" si="295"/>
        <v>0</v>
      </c>
      <c r="AF170" s="86">
        <f t="shared" ca="1" si="295"/>
        <v>0</v>
      </c>
      <c r="AG170" s="86">
        <f t="shared" ca="1" si="295"/>
        <v>0</v>
      </c>
      <c r="AH170" s="86">
        <f t="shared" ca="1" si="295"/>
        <v>0</v>
      </c>
      <c r="AI170" s="86">
        <f t="shared" ca="1" si="295"/>
        <v>0</v>
      </c>
      <c r="AJ170" s="86">
        <f t="shared" ca="1" si="295"/>
        <v>0</v>
      </c>
      <c r="AK170" s="86">
        <f t="shared" ca="1" si="295"/>
        <v>0</v>
      </c>
      <c r="AL170" s="86">
        <f t="shared" ca="1" si="295"/>
        <v>0</v>
      </c>
      <c r="AM170" s="86">
        <f t="shared" ca="1" si="295"/>
        <v>0</v>
      </c>
      <c r="AN170" s="86">
        <f t="shared" ca="1" si="295"/>
        <v>0</v>
      </c>
      <c r="AO170" s="86">
        <f t="shared" ca="1" si="295"/>
        <v>0</v>
      </c>
      <c r="AP170" s="86">
        <f t="shared" ca="1" si="295"/>
        <v>0</v>
      </c>
      <c r="AQ170" s="86">
        <f t="shared" ca="1" si="295"/>
        <v>0</v>
      </c>
      <c r="AR170" s="86">
        <f t="shared" ca="1" si="295"/>
        <v>0</v>
      </c>
      <c r="AS170" s="86">
        <f t="shared" ca="1" si="295"/>
        <v>0</v>
      </c>
      <c r="AT170" s="86">
        <f t="shared" ca="1" si="245"/>
        <v>0</v>
      </c>
      <c r="AU170" s="86">
        <f t="shared" ca="1" si="245"/>
        <v>0</v>
      </c>
      <c r="AV170" s="86">
        <f t="shared" ca="1" si="245"/>
        <v>0</v>
      </c>
      <c r="AW170" s="87">
        <f t="shared" ca="1" si="245"/>
        <v>0</v>
      </c>
      <c r="AX170" s="101">
        <f t="shared" ca="1" si="257"/>
        <v>18000</v>
      </c>
      <c r="AY170" s="102">
        <f t="shared" ca="1" si="258"/>
        <v>18000</v>
      </c>
      <c r="BA170" s="84">
        <v>41791</v>
      </c>
      <c r="BB170" s="105">
        <f t="shared" si="246"/>
        <v>0</v>
      </c>
      <c r="BC170" s="105">
        <f t="shared" ca="1" si="259"/>
        <v>0</v>
      </c>
      <c r="BD170" s="105">
        <f t="shared" ca="1" si="294"/>
        <v>0</v>
      </c>
      <c r="BE170" s="105">
        <f t="shared" ca="1" si="294"/>
        <v>0</v>
      </c>
      <c r="BF170" s="105">
        <f t="shared" ca="1" si="294"/>
        <v>0</v>
      </c>
      <c r="BG170" s="105">
        <f t="shared" ca="1" si="294"/>
        <v>0</v>
      </c>
      <c r="BH170" s="105">
        <f t="shared" ca="1" si="294"/>
        <v>45.05</v>
      </c>
      <c r="BI170" s="105">
        <f t="shared" ca="1" si="294"/>
        <v>0</v>
      </c>
      <c r="BJ170" s="105">
        <f t="shared" ca="1" si="294"/>
        <v>0</v>
      </c>
      <c r="BK170" s="105">
        <f t="shared" ca="1" si="294"/>
        <v>0</v>
      </c>
      <c r="BL170" s="105">
        <f t="shared" ca="1" si="294"/>
        <v>0</v>
      </c>
      <c r="BM170" s="105">
        <f t="shared" ca="1" si="294"/>
        <v>0</v>
      </c>
      <c r="BN170" s="105">
        <f t="shared" ca="1" si="294"/>
        <v>0</v>
      </c>
      <c r="BO170" s="105">
        <f t="shared" ca="1" si="294"/>
        <v>0</v>
      </c>
      <c r="BP170" s="105">
        <f t="shared" ca="1" si="294"/>
        <v>0</v>
      </c>
      <c r="BQ170" s="105">
        <f t="shared" ca="1" si="294"/>
        <v>0</v>
      </c>
      <c r="BR170" s="105">
        <f t="shared" ca="1" si="294"/>
        <v>0</v>
      </c>
      <c r="BS170" s="105">
        <f t="shared" ca="1" si="294"/>
        <v>0</v>
      </c>
      <c r="BT170" s="105">
        <f t="shared" ca="1" si="294"/>
        <v>0</v>
      </c>
      <c r="BU170" s="105">
        <f t="shared" ca="1" si="294"/>
        <v>0</v>
      </c>
      <c r="BV170" s="105">
        <f t="shared" ca="1" si="294"/>
        <v>0</v>
      </c>
      <c r="BW170" s="105">
        <f t="shared" ca="1" si="294"/>
        <v>0</v>
      </c>
      <c r="BX170" s="105">
        <f t="shared" ca="1" si="294"/>
        <v>0</v>
      </c>
      <c r="BY170" s="105">
        <f t="shared" ca="1" si="294"/>
        <v>0</v>
      </c>
      <c r="BZ170" s="105">
        <f t="shared" ca="1" si="294"/>
        <v>0</v>
      </c>
      <c r="CA170" s="105">
        <f t="shared" ca="1" si="294"/>
        <v>0</v>
      </c>
      <c r="CB170" s="105">
        <f t="shared" ca="1" si="294"/>
        <v>0</v>
      </c>
      <c r="CC170" s="105">
        <f t="shared" ca="1" si="294"/>
        <v>0</v>
      </c>
      <c r="CD170" s="105">
        <f t="shared" ca="1" si="294"/>
        <v>0</v>
      </c>
      <c r="CE170" s="105">
        <f t="shared" ca="1" si="294"/>
        <v>0</v>
      </c>
      <c r="CF170" s="105">
        <f t="shared" ca="1" si="294"/>
        <v>0</v>
      </c>
      <c r="CG170" s="105">
        <f t="shared" ca="1" si="294"/>
        <v>0</v>
      </c>
      <c r="CH170" s="105">
        <f t="shared" ca="1" si="294"/>
        <v>0</v>
      </c>
      <c r="CI170" s="105">
        <f t="shared" ca="1" si="294"/>
        <v>0</v>
      </c>
      <c r="CK170" s="84">
        <v>41791</v>
      </c>
      <c r="CL170" s="111">
        <f t="shared" si="260"/>
        <v>0</v>
      </c>
      <c r="CM170" s="111">
        <f t="shared" ca="1" si="261"/>
        <v>0</v>
      </c>
      <c r="CN170" s="111">
        <f t="shared" ca="1" si="262"/>
        <v>0</v>
      </c>
      <c r="CO170" s="111">
        <f t="shared" ca="1" si="263"/>
        <v>0</v>
      </c>
      <c r="CP170" s="111">
        <f t="shared" ca="1" si="264"/>
        <v>0</v>
      </c>
      <c r="CQ170" s="111">
        <f t="shared" ca="1" si="265"/>
        <v>0</v>
      </c>
      <c r="CR170" s="111">
        <f t="shared" ca="1" si="266"/>
        <v>810900</v>
      </c>
      <c r="CS170" s="111">
        <f t="shared" ca="1" si="267"/>
        <v>0</v>
      </c>
      <c r="CT170" s="111">
        <f t="shared" ca="1" si="268"/>
        <v>0</v>
      </c>
      <c r="CU170" s="111">
        <f t="shared" ca="1" si="269"/>
        <v>0</v>
      </c>
      <c r="CV170" s="111">
        <f t="shared" ca="1" si="270"/>
        <v>0</v>
      </c>
      <c r="CW170" s="111">
        <f t="shared" ca="1" si="271"/>
        <v>0</v>
      </c>
      <c r="CX170" s="111">
        <f t="shared" ca="1" si="272"/>
        <v>0</v>
      </c>
      <c r="CY170" s="111">
        <f t="shared" ca="1" si="273"/>
        <v>0</v>
      </c>
      <c r="CZ170" s="111">
        <f t="shared" ca="1" si="274"/>
        <v>0</v>
      </c>
      <c r="DA170" s="111">
        <f t="shared" ca="1" si="275"/>
        <v>0</v>
      </c>
      <c r="DB170" s="111">
        <f t="shared" ca="1" si="276"/>
        <v>0</v>
      </c>
      <c r="DC170" s="111">
        <f t="shared" ca="1" si="277"/>
        <v>0</v>
      </c>
      <c r="DD170" s="111">
        <f t="shared" ca="1" si="278"/>
        <v>0</v>
      </c>
      <c r="DE170" s="111">
        <f t="shared" ca="1" si="279"/>
        <v>0</v>
      </c>
      <c r="DF170" s="111">
        <f t="shared" ca="1" si="280"/>
        <v>0</v>
      </c>
      <c r="DG170" s="111">
        <f t="shared" ca="1" si="281"/>
        <v>0</v>
      </c>
      <c r="DH170" s="111">
        <f t="shared" ca="1" si="282"/>
        <v>0</v>
      </c>
      <c r="DI170" s="111">
        <f t="shared" ca="1" si="283"/>
        <v>0</v>
      </c>
      <c r="DJ170" s="111">
        <f t="shared" ca="1" si="284"/>
        <v>0</v>
      </c>
      <c r="DK170" s="111">
        <f t="shared" ca="1" si="285"/>
        <v>0</v>
      </c>
      <c r="DL170" s="111">
        <f t="shared" ca="1" si="286"/>
        <v>0</v>
      </c>
      <c r="DM170" s="111">
        <f t="shared" ca="1" si="287"/>
        <v>0</v>
      </c>
      <c r="DN170" s="111">
        <f t="shared" ca="1" si="288"/>
        <v>0</v>
      </c>
      <c r="DO170" s="111">
        <f t="shared" ca="1" si="289"/>
        <v>0</v>
      </c>
      <c r="DP170" s="111">
        <f t="shared" ca="1" si="290"/>
        <v>0</v>
      </c>
      <c r="DQ170" s="111">
        <f t="shared" ca="1" si="291"/>
        <v>0</v>
      </c>
      <c r="DR170" s="111">
        <f t="shared" ca="1" si="292"/>
        <v>0</v>
      </c>
      <c r="DS170" s="102">
        <f t="shared" ca="1" si="293"/>
        <v>0</v>
      </c>
      <c r="DT170" s="113">
        <f t="shared" ca="1" si="248"/>
        <v>45.05</v>
      </c>
      <c r="DU170" s="114">
        <f t="shared" ca="1" si="249"/>
        <v>45.05</v>
      </c>
    </row>
    <row r="171" spans="1:125">
      <c r="A171" s="42"/>
      <c r="I171" s="20">
        <v>22</v>
      </c>
      <c r="J171" s="20">
        <v>4</v>
      </c>
      <c r="K171" s="20">
        <v>4</v>
      </c>
      <c r="L171" s="20">
        <v>1</v>
      </c>
      <c r="M171" s="20">
        <v>31</v>
      </c>
      <c r="O171" s="84">
        <v>41821</v>
      </c>
      <c r="P171" s="85">
        <f t="shared" si="241"/>
        <v>0</v>
      </c>
      <c r="Q171" s="85">
        <f t="shared" ca="1" si="242"/>
        <v>0</v>
      </c>
      <c r="R171" s="85">
        <f t="shared" ca="1" si="242"/>
        <v>0</v>
      </c>
      <c r="S171" s="85">
        <f t="shared" ca="1" si="242"/>
        <v>0</v>
      </c>
      <c r="T171" s="85">
        <f t="shared" ca="1" si="242"/>
        <v>0</v>
      </c>
      <c r="U171" s="85">
        <f t="shared" ca="1" si="242"/>
        <v>0</v>
      </c>
      <c r="V171" s="85">
        <f t="shared" ca="1" si="242"/>
        <v>18600</v>
      </c>
      <c r="W171" s="86">
        <f t="shared" ca="1" si="256"/>
        <v>0</v>
      </c>
      <c r="X171" s="86">
        <f t="shared" ca="1" si="295"/>
        <v>0</v>
      </c>
      <c r="Y171" s="86">
        <f t="shared" ca="1" si="295"/>
        <v>0</v>
      </c>
      <c r="Z171" s="86">
        <f t="shared" ca="1" si="295"/>
        <v>0</v>
      </c>
      <c r="AA171" s="86">
        <f t="shared" ca="1" si="295"/>
        <v>0</v>
      </c>
      <c r="AB171" s="86">
        <f t="shared" ca="1" si="295"/>
        <v>0</v>
      </c>
      <c r="AC171" s="86">
        <f t="shared" ca="1" si="295"/>
        <v>0</v>
      </c>
      <c r="AD171" s="86">
        <f t="shared" ca="1" si="295"/>
        <v>0</v>
      </c>
      <c r="AE171" s="86">
        <f t="shared" ca="1" si="295"/>
        <v>0</v>
      </c>
      <c r="AF171" s="86">
        <f t="shared" ca="1" si="295"/>
        <v>0</v>
      </c>
      <c r="AG171" s="86">
        <f t="shared" ca="1" si="295"/>
        <v>0</v>
      </c>
      <c r="AH171" s="86">
        <f t="shared" ca="1" si="295"/>
        <v>0</v>
      </c>
      <c r="AI171" s="86">
        <f t="shared" ca="1" si="295"/>
        <v>0</v>
      </c>
      <c r="AJ171" s="86">
        <f t="shared" ca="1" si="295"/>
        <v>0</v>
      </c>
      <c r="AK171" s="86">
        <f t="shared" ca="1" si="295"/>
        <v>0</v>
      </c>
      <c r="AL171" s="86">
        <f t="shared" ca="1" si="295"/>
        <v>0</v>
      </c>
      <c r="AM171" s="86">
        <f t="shared" ca="1" si="295"/>
        <v>0</v>
      </c>
      <c r="AN171" s="86">
        <f t="shared" ca="1" si="295"/>
        <v>0</v>
      </c>
      <c r="AO171" s="86">
        <f t="shared" ca="1" si="295"/>
        <v>0</v>
      </c>
      <c r="AP171" s="86">
        <f t="shared" ca="1" si="295"/>
        <v>0</v>
      </c>
      <c r="AQ171" s="86">
        <f t="shared" ca="1" si="295"/>
        <v>0</v>
      </c>
      <c r="AR171" s="86">
        <f t="shared" ca="1" si="295"/>
        <v>0</v>
      </c>
      <c r="AS171" s="86">
        <f t="shared" ca="1" si="295"/>
        <v>0</v>
      </c>
      <c r="AT171" s="86">
        <f t="shared" ca="1" si="245"/>
        <v>0</v>
      </c>
      <c r="AU171" s="86">
        <f t="shared" ca="1" si="245"/>
        <v>0</v>
      </c>
      <c r="AV171" s="86">
        <f t="shared" ca="1" si="245"/>
        <v>0</v>
      </c>
      <c r="AW171" s="87">
        <f t="shared" ca="1" si="245"/>
        <v>0</v>
      </c>
      <c r="AX171" s="101">
        <f ca="1">SUM(P171:AS171)</f>
        <v>18600</v>
      </c>
      <c r="AY171" s="102">
        <f t="shared" ca="1" si="258"/>
        <v>18600</v>
      </c>
      <c r="BA171" s="84">
        <v>41821</v>
      </c>
      <c r="BB171" s="105">
        <f t="shared" si="246"/>
        <v>0</v>
      </c>
      <c r="BC171" s="105">
        <f t="shared" ca="1" si="259"/>
        <v>0</v>
      </c>
      <c r="BD171" s="105">
        <f t="shared" ca="1" si="294"/>
        <v>0</v>
      </c>
      <c r="BE171" s="105">
        <f t="shared" ca="1" si="294"/>
        <v>0</v>
      </c>
      <c r="BF171" s="105">
        <f t="shared" ca="1" si="294"/>
        <v>0</v>
      </c>
      <c r="BG171" s="105">
        <f t="shared" ca="1" si="294"/>
        <v>0</v>
      </c>
      <c r="BH171" s="105">
        <f t="shared" ca="1" si="294"/>
        <v>45.05</v>
      </c>
      <c r="BI171" s="105">
        <f t="shared" ca="1" si="294"/>
        <v>0</v>
      </c>
      <c r="BJ171" s="105">
        <f t="shared" ca="1" si="294"/>
        <v>0</v>
      </c>
      <c r="BK171" s="105">
        <f t="shared" ca="1" si="294"/>
        <v>0</v>
      </c>
      <c r="BL171" s="105">
        <f t="shared" ca="1" si="294"/>
        <v>0</v>
      </c>
      <c r="BM171" s="105">
        <f t="shared" ca="1" si="294"/>
        <v>0</v>
      </c>
      <c r="BN171" s="105">
        <f t="shared" ca="1" si="294"/>
        <v>0</v>
      </c>
      <c r="BO171" s="105">
        <f t="shared" ca="1" si="294"/>
        <v>0</v>
      </c>
      <c r="BP171" s="105">
        <f t="shared" ca="1" si="294"/>
        <v>0</v>
      </c>
      <c r="BQ171" s="105">
        <f t="shared" ca="1" si="294"/>
        <v>0</v>
      </c>
      <c r="BR171" s="105">
        <f t="shared" ca="1" si="294"/>
        <v>0</v>
      </c>
      <c r="BS171" s="105">
        <f t="shared" ca="1" si="294"/>
        <v>0</v>
      </c>
      <c r="BT171" s="105">
        <f t="shared" ca="1" si="294"/>
        <v>0</v>
      </c>
      <c r="BU171" s="105">
        <f t="shared" ca="1" si="294"/>
        <v>0</v>
      </c>
      <c r="BV171" s="105">
        <f t="shared" ca="1" si="294"/>
        <v>0</v>
      </c>
      <c r="BW171" s="105">
        <f t="shared" ca="1" si="294"/>
        <v>0</v>
      </c>
      <c r="BX171" s="105">
        <f t="shared" ca="1" si="294"/>
        <v>0</v>
      </c>
      <c r="BY171" s="105">
        <f t="shared" ca="1" si="294"/>
        <v>0</v>
      </c>
      <c r="BZ171" s="105">
        <f t="shared" ca="1" si="294"/>
        <v>0</v>
      </c>
      <c r="CA171" s="105">
        <f t="shared" ca="1" si="294"/>
        <v>0</v>
      </c>
      <c r="CB171" s="105">
        <f t="shared" ca="1" si="294"/>
        <v>0</v>
      </c>
      <c r="CC171" s="105">
        <f t="shared" ca="1" si="294"/>
        <v>0</v>
      </c>
      <c r="CD171" s="105">
        <f t="shared" ca="1" si="294"/>
        <v>0</v>
      </c>
      <c r="CE171" s="105">
        <f t="shared" ca="1" si="294"/>
        <v>0</v>
      </c>
      <c r="CF171" s="105">
        <f t="shared" ca="1" si="294"/>
        <v>0</v>
      </c>
      <c r="CG171" s="105">
        <f t="shared" ca="1" si="294"/>
        <v>0</v>
      </c>
      <c r="CH171" s="105">
        <f t="shared" ca="1" si="294"/>
        <v>0</v>
      </c>
      <c r="CI171" s="105">
        <f t="shared" ca="1" si="294"/>
        <v>0</v>
      </c>
      <c r="CK171" s="84">
        <v>41821</v>
      </c>
      <c r="CL171" s="111">
        <f t="shared" si="260"/>
        <v>0</v>
      </c>
      <c r="CM171" s="111">
        <f t="shared" ca="1" si="261"/>
        <v>0</v>
      </c>
      <c r="CN171" s="111">
        <f t="shared" ca="1" si="262"/>
        <v>0</v>
      </c>
      <c r="CO171" s="111">
        <f t="shared" ca="1" si="263"/>
        <v>0</v>
      </c>
      <c r="CP171" s="111">
        <f t="shared" ca="1" si="264"/>
        <v>0</v>
      </c>
      <c r="CQ171" s="111">
        <f t="shared" ca="1" si="265"/>
        <v>0</v>
      </c>
      <c r="CR171" s="111">
        <f t="shared" ca="1" si="266"/>
        <v>837930</v>
      </c>
      <c r="CS171" s="111">
        <f t="shared" ca="1" si="267"/>
        <v>0</v>
      </c>
      <c r="CT171" s="111">
        <f t="shared" ca="1" si="268"/>
        <v>0</v>
      </c>
      <c r="CU171" s="111">
        <f t="shared" ca="1" si="269"/>
        <v>0</v>
      </c>
      <c r="CV171" s="111">
        <f t="shared" ca="1" si="270"/>
        <v>0</v>
      </c>
      <c r="CW171" s="111">
        <f t="shared" ca="1" si="271"/>
        <v>0</v>
      </c>
      <c r="CX171" s="111">
        <f t="shared" ca="1" si="272"/>
        <v>0</v>
      </c>
      <c r="CY171" s="111">
        <f t="shared" ca="1" si="273"/>
        <v>0</v>
      </c>
      <c r="CZ171" s="111">
        <f t="shared" ca="1" si="274"/>
        <v>0</v>
      </c>
      <c r="DA171" s="111">
        <f t="shared" ca="1" si="275"/>
        <v>0</v>
      </c>
      <c r="DB171" s="111">
        <f t="shared" ca="1" si="276"/>
        <v>0</v>
      </c>
      <c r="DC171" s="111">
        <f t="shared" ca="1" si="277"/>
        <v>0</v>
      </c>
      <c r="DD171" s="111">
        <f t="shared" ca="1" si="278"/>
        <v>0</v>
      </c>
      <c r="DE171" s="111">
        <f t="shared" ca="1" si="279"/>
        <v>0</v>
      </c>
      <c r="DF171" s="111">
        <f t="shared" ca="1" si="280"/>
        <v>0</v>
      </c>
      <c r="DG171" s="111">
        <f t="shared" ca="1" si="281"/>
        <v>0</v>
      </c>
      <c r="DH171" s="111">
        <f t="shared" ca="1" si="282"/>
        <v>0</v>
      </c>
      <c r="DI171" s="111">
        <f t="shared" ca="1" si="283"/>
        <v>0</v>
      </c>
      <c r="DJ171" s="111">
        <f t="shared" ca="1" si="284"/>
        <v>0</v>
      </c>
      <c r="DK171" s="111">
        <f t="shared" ca="1" si="285"/>
        <v>0</v>
      </c>
      <c r="DL171" s="111">
        <f t="shared" ca="1" si="286"/>
        <v>0</v>
      </c>
      <c r="DM171" s="111">
        <f t="shared" ca="1" si="287"/>
        <v>0</v>
      </c>
      <c r="DN171" s="111">
        <f t="shared" ca="1" si="288"/>
        <v>0</v>
      </c>
      <c r="DO171" s="111">
        <f t="shared" ca="1" si="289"/>
        <v>0</v>
      </c>
      <c r="DP171" s="111">
        <f t="shared" ca="1" si="290"/>
        <v>0</v>
      </c>
      <c r="DQ171" s="111">
        <f t="shared" ca="1" si="291"/>
        <v>0</v>
      </c>
      <c r="DR171" s="111">
        <f t="shared" ca="1" si="292"/>
        <v>0</v>
      </c>
      <c r="DS171" s="102">
        <f t="shared" ca="1" si="293"/>
        <v>0</v>
      </c>
      <c r="DT171" s="113">
        <f t="shared" ca="1" si="248"/>
        <v>45.05</v>
      </c>
      <c r="DU171" s="114">
        <f t="shared" ca="1" si="249"/>
        <v>45.05</v>
      </c>
    </row>
    <row r="172" spans="1:125">
      <c r="A172" s="42"/>
      <c r="I172" s="20">
        <v>21</v>
      </c>
      <c r="J172" s="20">
        <v>5</v>
      </c>
      <c r="K172" s="20">
        <v>5</v>
      </c>
      <c r="L172" s="20">
        <v>0</v>
      </c>
      <c r="M172" s="20">
        <v>31</v>
      </c>
      <c r="O172" s="84">
        <v>41852</v>
      </c>
      <c r="P172" s="85">
        <f t="shared" si="241"/>
        <v>0</v>
      </c>
      <c r="Q172" s="85">
        <f t="shared" ref="Q172:V174" ca="1" si="296">IF(AND($O172&gt;=OFFSET($E$5,Q$3,0),$O172&lt;=OFFSET($F$5,Q$3,0)),OFFSET($C$5,Q$3,0)*Q$2*$M172,0)</f>
        <v>0</v>
      </c>
      <c r="R172" s="85">
        <f t="shared" ca="1" si="296"/>
        <v>0</v>
      </c>
      <c r="S172" s="85">
        <f t="shared" ca="1" si="296"/>
        <v>0</v>
      </c>
      <c r="T172" s="85">
        <f t="shared" ca="1" si="296"/>
        <v>0</v>
      </c>
      <c r="U172" s="85">
        <f t="shared" ca="1" si="296"/>
        <v>0</v>
      </c>
      <c r="V172" s="85">
        <f t="shared" ca="1" si="296"/>
        <v>18600</v>
      </c>
      <c r="W172" s="86">
        <f t="shared" ca="1" si="256"/>
        <v>0</v>
      </c>
      <c r="X172" s="86">
        <f t="shared" ca="1" si="295"/>
        <v>0</v>
      </c>
      <c r="Y172" s="86">
        <f t="shared" ca="1" si="295"/>
        <v>0</v>
      </c>
      <c r="Z172" s="86">
        <f t="shared" ca="1" si="295"/>
        <v>0</v>
      </c>
      <c r="AA172" s="86">
        <f t="shared" ca="1" si="295"/>
        <v>0</v>
      </c>
      <c r="AB172" s="86">
        <f t="shared" ca="1" si="295"/>
        <v>0</v>
      </c>
      <c r="AC172" s="86">
        <f t="shared" ca="1" si="295"/>
        <v>0</v>
      </c>
      <c r="AD172" s="86">
        <f t="shared" ca="1" si="295"/>
        <v>0</v>
      </c>
      <c r="AE172" s="86">
        <f t="shared" ca="1" si="295"/>
        <v>0</v>
      </c>
      <c r="AF172" s="86">
        <f t="shared" ca="1" si="295"/>
        <v>0</v>
      </c>
      <c r="AG172" s="86">
        <f t="shared" ca="1" si="295"/>
        <v>0</v>
      </c>
      <c r="AH172" s="86">
        <f t="shared" ca="1" si="295"/>
        <v>0</v>
      </c>
      <c r="AI172" s="86">
        <f t="shared" ca="1" si="295"/>
        <v>0</v>
      </c>
      <c r="AJ172" s="86">
        <f t="shared" ca="1" si="295"/>
        <v>0</v>
      </c>
      <c r="AK172" s="86">
        <f t="shared" ca="1" si="295"/>
        <v>0</v>
      </c>
      <c r="AL172" s="86">
        <f t="shared" ca="1" si="295"/>
        <v>0</v>
      </c>
      <c r="AM172" s="86">
        <f t="shared" ca="1" si="295"/>
        <v>0</v>
      </c>
      <c r="AN172" s="86">
        <f t="shared" ca="1" si="295"/>
        <v>0</v>
      </c>
      <c r="AO172" s="86">
        <f t="shared" ca="1" si="295"/>
        <v>0</v>
      </c>
      <c r="AP172" s="86">
        <f t="shared" ca="1" si="295"/>
        <v>0</v>
      </c>
      <c r="AQ172" s="86">
        <f t="shared" ca="1" si="295"/>
        <v>0</v>
      </c>
      <c r="AR172" s="86">
        <f t="shared" ca="1" si="295"/>
        <v>0</v>
      </c>
      <c r="AS172" s="86">
        <f t="shared" ca="1" si="295"/>
        <v>0</v>
      </c>
      <c r="AT172" s="86">
        <f t="shared" ref="AT172:AW174" ca="1" si="297">IF(AND($O172&gt;=OFFSET($E$5,AT$3,0),$O172&lt;=OFFSET($F$5,AT$3,0)),OFFSET($C$5,AT$3,0)*(AT$2*($I172+$J172)+24*($K172+$L172)),0)</f>
        <v>0</v>
      </c>
      <c r="AU172" s="86">
        <f t="shared" ca="1" si="297"/>
        <v>0</v>
      </c>
      <c r="AV172" s="86">
        <f t="shared" ca="1" si="297"/>
        <v>0</v>
      </c>
      <c r="AW172" s="87">
        <f t="shared" ca="1" si="297"/>
        <v>0</v>
      </c>
      <c r="AX172" s="101">
        <f ca="1">SUM(P172:AS172)</f>
        <v>18600</v>
      </c>
      <c r="AY172" s="102">
        <f t="shared" ca="1" si="258"/>
        <v>18600</v>
      </c>
      <c r="BA172" s="84">
        <v>41852</v>
      </c>
      <c r="BB172" s="105">
        <f t="shared" si="246"/>
        <v>0</v>
      </c>
      <c r="BC172" s="105">
        <f t="shared" ca="1" si="259"/>
        <v>0</v>
      </c>
      <c r="BD172" s="105">
        <f t="shared" ca="1" si="294"/>
        <v>0</v>
      </c>
      <c r="BE172" s="105">
        <f t="shared" ca="1" si="294"/>
        <v>0</v>
      </c>
      <c r="BF172" s="105">
        <f t="shared" ca="1" si="294"/>
        <v>0</v>
      </c>
      <c r="BG172" s="105">
        <f t="shared" ca="1" si="294"/>
        <v>0</v>
      </c>
      <c r="BH172" s="105">
        <f t="shared" ca="1" si="294"/>
        <v>45.05</v>
      </c>
      <c r="BI172" s="105">
        <f t="shared" ca="1" si="294"/>
        <v>0</v>
      </c>
      <c r="BJ172" s="105">
        <f t="shared" ca="1" si="294"/>
        <v>0</v>
      </c>
      <c r="BK172" s="105">
        <f t="shared" ca="1" si="294"/>
        <v>0</v>
      </c>
      <c r="BL172" s="105">
        <f t="shared" ca="1" si="294"/>
        <v>0</v>
      </c>
      <c r="BM172" s="105">
        <f t="shared" ca="1" si="294"/>
        <v>0</v>
      </c>
      <c r="BN172" s="105">
        <f t="shared" ca="1" si="294"/>
        <v>0</v>
      </c>
      <c r="BO172" s="105">
        <f t="shared" ca="1" si="294"/>
        <v>0</v>
      </c>
      <c r="BP172" s="105">
        <f t="shared" ca="1" si="294"/>
        <v>0</v>
      </c>
      <c r="BQ172" s="105">
        <f t="shared" ca="1" si="294"/>
        <v>0</v>
      </c>
      <c r="BR172" s="105">
        <f t="shared" ca="1" si="294"/>
        <v>0</v>
      </c>
      <c r="BS172" s="105">
        <f t="shared" ca="1" si="294"/>
        <v>0</v>
      </c>
      <c r="BT172" s="105">
        <f t="shared" ca="1" si="294"/>
        <v>0</v>
      </c>
      <c r="BU172" s="105">
        <f t="shared" ca="1" si="294"/>
        <v>0</v>
      </c>
      <c r="BV172" s="105">
        <f t="shared" ca="1" si="294"/>
        <v>0</v>
      </c>
      <c r="BW172" s="105">
        <f t="shared" ca="1" si="294"/>
        <v>0</v>
      </c>
      <c r="BX172" s="105">
        <f t="shared" ca="1" si="294"/>
        <v>0</v>
      </c>
      <c r="BY172" s="105">
        <f t="shared" ca="1" si="294"/>
        <v>0</v>
      </c>
      <c r="BZ172" s="105">
        <f t="shared" ca="1" si="294"/>
        <v>0</v>
      </c>
      <c r="CA172" s="105">
        <f t="shared" ca="1" si="294"/>
        <v>0</v>
      </c>
      <c r="CB172" s="105">
        <f t="shared" ca="1" si="294"/>
        <v>0</v>
      </c>
      <c r="CC172" s="105">
        <f t="shared" ca="1" si="294"/>
        <v>0</v>
      </c>
      <c r="CD172" s="105">
        <f t="shared" ca="1" si="294"/>
        <v>0</v>
      </c>
      <c r="CE172" s="105">
        <f t="shared" ca="1" si="294"/>
        <v>0</v>
      </c>
      <c r="CF172" s="105">
        <f t="shared" ca="1" si="294"/>
        <v>0</v>
      </c>
      <c r="CG172" s="105">
        <f t="shared" ca="1" si="294"/>
        <v>0</v>
      </c>
      <c r="CH172" s="105">
        <f t="shared" ca="1" si="294"/>
        <v>0</v>
      </c>
      <c r="CI172" s="105">
        <f t="shared" ca="1" si="294"/>
        <v>0</v>
      </c>
      <c r="CK172" s="84">
        <v>41852</v>
      </c>
      <c r="CL172" s="111">
        <f t="shared" si="260"/>
        <v>0</v>
      </c>
      <c r="CM172" s="111">
        <f t="shared" ca="1" si="261"/>
        <v>0</v>
      </c>
      <c r="CN172" s="111">
        <f t="shared" ca="1" si="262"/>
        <v>0</v>
      </c>
      <c r="CO172" s="111">
        <f t="shared" ca="1" si="263"/>
        <v>0</v>
      </c>
      <c r="CP172" s="111">
        <f t="shared" ca="1" si="264"/>
        <v>0</v>
      </c>
      <c r="CQ172" s="111">
        <f t="shared" ca="1" si="265"/>
        <v>0</v>
      </c>
      <c r="CR172" s="111">
        <f t="shared" ca="1" si="266"/>
        <v>837930</v>
      </c>
      <c r="CS172" s="111">
        <f t="shared" ca="1" si="267"/>
        <v>0</v>
      </c>
      <c r="CT172" s="111">
        <f t="shared" ca="1" si="268"/>
        <v>0</v>
      </c>
      <c r="CU172" s="111">
        <f t="shared" ca="1" si="269"/>
        <v>0</v>
      </c>
      <c r="CV172" s="111">
        <f t="shared" ca="1" si="270"/>
        <v>0</v>
      </c>
      <c r="CW172" s="111">
        <f t="shared" ca="1" si="271"/>
        <v>0</v>
      </c>
      <c r="CX172" s="111">
        <f t="shared" ca="1" si="272"/>
        <v>0</v>
      </c>
      <c r="CY172" s="111">
        <f t="shared" ca="1" si="273"/>
        <v>0</v>
      </c>
      <c r="CZ172" s="111">
        <f t="shared" ca="1" si="274"/>
        <v>0</v>
      </c>
      <c r="DA172" s="111">
        <f t="shared" ca="1" si="275"/>
        <v>0</v>
      </c>
      <c r="DB172" s="111">
        <f t="shared" ca="1" si="276"/>
        <v>0</v>
      </c>
      <c r="DC172" s="111">
        <f t="shared" ca="1" si="277"/>
        <v>0</v>
      </c>
      <c r="DD172" s="111">
        <f t="shared" ca="1" si="278"/>
        <v>0</v>
      </c>
      <c r="DE172" s="111">
        <f t="shared" ca="1" si="279"/>
        <v>0</v>
      </c>
      <c r="DF172" s="111">
        <f t="shared" ca="1" si="280"/>
        <v>0</v>
      </c>
      <c r="DG172" s="111">
        <f t="shared" ca="1" si="281"/>
        <v>0</v>
      </c>
      <c r="DH172" s="111">
        <f t="shared" ca="1" si="282"/>
        <v>0</v>
      </c>
      <c r="DI172" s="111">
        <f t="shared" ca="1" si="283"/>
        <v>0</v>
      </c>
      <c r="DJ172" s="111">
        <f t="shared" ca="1" si="284"/>
        <v>0</v>
      </c>
      <c r="DK172" s="111">
        <f t="shared" ca="1" si="285"/>
        <v>0</v>
      </c>
      <c r="DL172" s="111">
        <f t="shared" ca="1" si="286"/>
        <v>0</v>
      </c>
      <c r="DM172" s="111">
        <f t="shared" ca="1" si="287"/>
        <v>0</v>
      </c>
      <c r="DN172" s="111">
        <f t="shared" ca="1" si="288"/>
        <v>0</v>
      </c>
      <c r="DO172" s="111">
        <f t="shared" ca="1" si="289"/>
        <v>0</v>
      </c>
      <c r="DP172" s="111">
        <f t="shared" ca="1" si="290"/>
        <v>0</v>
      </c>
      <c r="DQ172" s="111">
        <f t="shared" ca="1" si="291"/>
        <v>0</v>
      </c>
      <c r="DR172" s="111">
        <f t="shared" ca="1" si="292"/>
        <v>0</v>
      </c>
      <c r="DS172" s="102">
        <f t="shared" ca="1" si="293"/>
        <v>0</v>
      </c>
      <c r="DT172" s="113">
        <f t="shared" ca="1" si="248"/>
        <v>45.05</v>
      </c>
      <c r="DU172" s="114">
        <f t="shared" ca="1" si="249"/>
        <v>45.05</v>
      </c>
    </row>
    <row r="173" spans="1:125">
      <c r="A173" s="42"/>
      <c r="I173" s="20">
        <v>21</v>
      </c>
      <c r="J173" s="20">
        <v>4</v>
      </c>
      <c r="K173" s="20">
        <v>4</v>
      </c>
      <c r="L173" s="20">
        <v>1</v>
      </c>
      <c r="M173" s="20">
        <v>30</v>
      </c>
      <c r="O173" s="84">
        <v>41883</v>
      </c>
      <c r="P173" s="85">
        <f t="shared" si="241"/>
        <v>0</v>
      </c>
      <c r="Q173" s="85">
        <f t="shared" ca="1" si="296"/>
        <v>0</v>
      </c>
      <c r="R173" s="85">
        <f t="shared" ca="1" si="296"/>
        <v>0</v>
      </c>
      <c r="S173" s="85">
        <f t="shared" ca="1" si="296"/>
        <v>0</v>
      </c>
      <c r="T173" s="85">
        <f t="shared" ca="1" si="296"/>
        <v>0</v>
      </c>
      <c r="U173" s="85">
        <f t="shared" ca="1" si="296"/>
        <v>0</v>
      </c>
      <c r="V173" s="85">
        <f t="shared" ca="1" si="296"/>
        <v>18000</v>
      </c>
      <c r="W173" s="86">
        <f t="shared" ca="1" si="256"/>
        <v>0</v>
      </c>
      <c r="X173" s="86">
        <f t="shared" ca="1" si="295"/>
        <v>0</v>
      </c>
      <c r="Y173" s="86">
        <f t="shared" ca="1" si="295"/>
        <v>0</v>
      </c>
      <c r="Z173" s="86">
        <f t="shared" ca="1" si="295"/>
        <v>0</v>
      </c>
      <c r="AA173" s="86">
        <f t="shared" ca="1" si="295"/>
        <v>0</v>
      </c>
      <c r="AB173" s="86">
        <f t="shared" ca="1" si="295"/>
        <v>0</v>
      </c>
      <c r="AC173" s="86">
        <f t="shared" ca="1" si="295"/>
        <v>0</v>
      </c>
      <c r="AD173" s="86">
        <f t="shared" ca="1" si="295"/>
        <v>0</v>
      </c>
      <c r="AE173" s="86">
        <f t="shared" ca="1" si="295"/>
        <v>0</v>
      </c>
      <c r="AF173" s="86">
        <f t="shared" ca="1" si="295"/>
        <v>0</v>
      </c>
      <c r="AG173" s="86">
        <f t="shared" ca="1" si="295"/>
        <v>0</v>
      </c>
      <c r="AH173" s="86">
        <f t="shared" ca="1" si="295"/>
        <v>0</v>
      </c>
      <c r="AI173" s="86">
        <f t="shared" ca="1" si="295"/>
        <v>0</v>
      </c>
      <c r="AJ173" s="86">
        <f t="shared" ca="1" si="295"/>
        <v>0</v>
      </c>
      <c r="AK173" s="86">
        <f t="shared" ca="1" si="295"/>
        <v>0</v>
      </c>
      <c r="AL173" s="86">
        <f t="shared" ca="1" si="295"/>
        <v>0</v>
      </c>
      <c r="AM173" s="86">
        <f t="shared" ca="1" si="295"/>
        <v>0</v>
      </c>
      <c r="AN173" s="86">
        <f t="shared" ca="1" si="295"/>
        <v>0</v>
      </c>
      <c r="AO173" s="86">
        <f t="shared" ca="1" si="295"/>
        <v>0</v>
      </c>
      <c r="AP173" s="86">
        <f t="shared" ca="1" si="295"/>
        <v>0</v>
      </c>
      <c r="AQ173" s="86">
        <f t="shared" ca="1" si="295"/>
        <v>0</v>
      </c>
      <c r="AR173" s="86">
        <f t="shared" ca="1" si="295"/>
        <v>0</v>
      </c>
      <c r="AS173" s="86">
        <f t="shared" ca="1" si="295"/>
        <v>0</v>
      </c>
      <c r="AT173" s="86">
        <f t="shared" ca="1" si="297"/>
        <v>0</v>
      </c>
      <c r="AU173" s="86">
        <f t="shared" ca="1" si="297"/>
        <v>0</v>
      </c>
      <c r="AV173" s="86">
        <f t="shared" ca="1" si="297"/>
        <v>0</v>
      </c>
      <c r="AW173" s="87">
        <f t="shared" ca="1" si="297"/>
        <v>0</v>
      </c>
      <c r="AX173" s="101">
        <f ca="1">SUM(P173:AS173)</f>
        <v>18000</v>
      </c>
      <c r="AY173" s="102">
        <f t="shared" ca="1" si="258"/>
        <v>18000</v>
      </c>
      <c r="BA173" s="84">
        <v>41883</v>
      </c>
      <c r="BB173" s="105">
        <f t="shared" si="246"/>
        <v>0</v>
      </c>
      <c r="BC173" s="105">
        <f t="shared" ca="1" si="259"/>
        <v>0</v>
      </c>
      <c r="BD173" s="105">
        <f t="shared" ca="1" si="294"/>
        <v>0</v>
      </c>
      <c r="BE173" s="105">
        <f t="shared" ca="1" si="294"/>
        <v>0</v>
      </c>
      <c r="BF173" s="105">
        <f t="shared" ca="1" si="294"/>
        <v>0</v>
      </c>
      <c r="BG173" s="105">
        <f t="shared" ca="1" si="294"/>
        <v>0</v>
      </c>
      <c r="BH173" s="105">
        <f t="shared" ca="1" si="294"/>
        <v>45.05</v>
      </c>
      <c r="BI173" s="105">
        <f t="shared" ca="1" si="294"/>
        <v>0</v>
      </c>
      <c r="BJ173" s="105">
        <f t="shared" ca="1" si="294"/>
        <v>0</v>
      </c>
      <c r="BK173" s="105">
        <f t="shared" ca="1" si="294"/>
        <v>0</v>
      </c>
      <c r="BL173" s="105">
        <f t="shared" ca="1" si="294"/>
        <v>0</v>
      </c>
      <c r="BM173" s="105">
        <f t="shared" ca="1" si="294"/>
        <v>0</v>
      </c>
      <c r="BN173" s="105">
        <f t="shared" ca="1" si="294"/>
        <v>0</v>
      </c>
      <c r="BO173" s="105">
        <f t="shared" ca="1" si="294"/>
        <v>0</v>
      </c>
      <c r="BP173" s="105">
        <f t="shared" ca="1" si="294"/>
        <v>0</v>
      </c>
      <c r="BQ173" s="105">
        <f t="shared" ca="1" si="294"/>
        <v>0</v>
      </c>
      <c r="BR173" s="105">
        <f t="shared" ca="1" si="294"/>
        <v>0</v>
      </c>
      <c r="BS173" s="105">
        <f t="shared" ca="1" si="294"/>
        <v>0</v>
      </c>
      <c r="BT173" s="105">
        <f t="shared" ca="1" si="294"/>
        <v>0</v>
      </c>
      <c r="BU173" s="105">
        <f t="shared" ca="1" si="294"/>
        <v>0</v>
      </c>
      <c r="BV173" s="105">
        <f t="shared" ca="1" si="294"/>
        <v>0</v>
      </c>
      <c r="BW173" s="105">
        <f t="shared" ca="1" si="294"/>
        <v>0</v>
      </c>
      <c r="BX173" s="105">
        <f t="shared" ca="1" si="294"/>
        <v>0</v>
      </c>
      <c r="BY173" s="105">
        <f t="shared" ca="1" si="294"/>
        <v>0</v>
      </c>
      <c r="BZ173" s="105">
        <f t="shared" ca="1" si="294"/>
        <v>0</v>
      </c>
      <c r="CA173" s="105">
        <f t="shared" ca="1" si="294"/>
        <v>0</v>
      </c>
      <c r="CB173" s="105">
        <f t="shared" ca="1" si="294"/>
        <v>0</v>
      </c>
      <c r="CC173" s="105">
        <f t="shared" ca="1" si="294"/>
        <v>0</v>
      </c>
      <c r="CD173" s="105">
        <f t="shared" ca="1" si="294"/>
        <v>0</v>
      </c>
      <c r="CE173" s="105">
        <f t="shared" ca="1" si="294"/>
        <v>0</v>
      </c>
      <c r="CF173" s="105">
        <f t="shared" ca="1" si="294"/>
        <v>0</v>
      </c>
      <c r="CG173" s="105">
        <f t="shared" ca="1" si="294"/>
        <v>0</v>
      </c>
      <c r="CH173" s="105">
        <f t="shared" ca="1" si="294"/>
        <v>0</v>
      </c>
      <c r="CI173" s="105">
        <f t="shared" ca="1" si="294"/>
        <v>0</v>
      </c>
      <c r="CK173" s="84">
        <v>41883</v>
      </c>
      <c r="CL173" s="111">
        <f t="shared" si="260"/>
        <v>0</v>
      </c>
      <c r="CM173" s="111">
        <f t="shared" ca="1" si="261"/>
        <v>0</v>
      </c>
      <c r="CN173" s="111">
        <f t="shared" ca="1" si="262"/>
        <v>0</v>
      </c>
      <c r="CO173" s="111">
        <f t="shared" ca="1" si="263"/>
        <v>0</v>
      </c>
      <c r="CP173" s="111">
        <f t="shared" ca="1" si="264"/>
        <v>0</v>
      </c>
      <c r="CQ173" s="111">
        <f t="shared" ca="1" si="265"/>
        <v>0</v>
      </c>
      <c r="CR173" s="111">
        <f t="shared" ca="1" si="266"/>
        <v>810900</v>
      </c>
      <c r="CS173" s="111">
        <f t="shared" ca="1" si="267"/>
        <v>0</v>
      </c>
      <c r="CT173" s="111">
        <f t="shared" ca="1" si="268"/>
        <v>0</v>
      </c>
      <c r="CU173" s="111">
        <f t="shared" ca="1" si="269"/>
        <v>0</v>
      </c>
      <c r="CV173" s="111">
        <f t="shared" ca="1" si="270"/>
        <v>0</v>
      </c>
      <c r="CW173" s="111">
        <f t="shared" ca="1" si="271"/>
        <v>0</v>
      </c>
      <c r="CX173" s="111">
        <f t="shared" ca="1" si="272"/>
        <v>0</v>
      </c>
      <c r="CY173" s="111">
        <f t="shared" ca="1" si="273"/>
        <v>0</v>
      </c>
      <c r="CZ173" s="111">
        <f t="shared" ca="1" si="274"/>
        <v>0</v>
      </c>
      <c r="DA173" s="111">
        <f t="shared" ca="1" si="275"/>
        <v>0</v>
      </c>
      <c r="DB173" s="111">
        <f t="shared" ca="1" si="276"/>
        <v>0</v>
      </c>
      <c r="DC173" s="111">
        <f t="shared" ca="1" si="277"/>
        <v>0</v>
      </c>
      <c r="DD173" s="111">
        <f t="shared" ca="1" si="278"/>
        <v>0</v>
      </c>
      <c r="DE173" s="111">
        <f t="shared" ca="1" si="279"/>
        <v>0</v>
      </c>
      <c r="DF173" s="111">
        <f t="shared" ca="1" si="280"/>
        <v>0</v>
      </c>
      <c r="DG173" s="111">
        <f t="shared" ca="1" si="281"/>
        <v>0</v>
      </c>
      <c r="DH173" s="111">
        <f t="shared" ca="1" si="282"/>
        <v>0</v>
      </c>
      <c r="DI173" s="111">
        <f t="shared" ca="1" si="283"/>
        <v>0</v>
      </c>
      <c r="DJ173" s="111">
        <f t="shared" ca="1" si="284"/>
        <v>0</v>
      </c>
      <c r="DK173" s="111">
        <f t="shared" ca="1" si="285"/>
        <v>0</v>
      </c>
      <c r="DL173" s="111">
        <f t="shared" ca="1" si="286"/>
        <v>0</v>
      </c>
      <c r="DM173" s="111">
        <f t="shared" ca="1" si="287"/>
        <v>0</v>
      </c>
      <c r="DN173" s="111">
        <f t="shared" ca="1" si="288"/>
        <v>0</v>
      </c>
      <c r="DO173" s="111">
        <f t="shared" ca="1" si="289"/>
        <v>0</v>
      </c>
      <c r="DP173" s="111">
        <f t="shared" ca="1" si="290"/>
        <v>0</v>
      </c>
      <c r="DQ173" s="111">
        <f t="shared" ca="1" si="291"/>
        <v>0</v>
      </c>
      <c r="DR173" s="111">
        <f t="shared" ca="1" si="292"/>
        <v>0</v>
      </c>
      <c r="DS173" s="102">
        <f t="shared" ca="1" si="293"/>
        <v>0</v>
      </c>
      <c r="DT173" s="113">
        <f t="shared" ca="1" si="248"/>
        <v>45.05</v>
      </c>
      <c r="DU173" s="114">
        <f t="shared" ca="1" si="249"/>
        <v>45.05</v>
      </c>
    </row>
    <row r="174" spans="1:125" ht="13.5" thickBot="1">
      <c r="A174" s="42"/>
      <c r="I174" s="20">
        <v>23</v>
      </c>
      <c r="J174" s="20">
        <v>4</v>
      </c>
      <c r="K174" s="20">
        <v>4</v>
      </c>
      <c r="L174" s="20">
        <v>0</v>
      </c>
      <c r="M174" s="20">
        <v>31</v>
      </c>
      <c r="O174" s="88">
        <v>41913</v>
      </c>
      <c r="P174" s="89">
        <f t="shared" si="241"/>
        <v>0</v>
      </c>
      <c r="Q174" s="89">
        <f t="shared" ca="1" si="296"/>
        <v>0</v>
      </c>
      <c r="R174" s="89">
        <f t="shared" ca="1" si="296"/>
        <v>0</v>
      </c>
      <c r="S174" s="89">
        <f t="shared" ca="1" si="296"/>
        <v>0</v>
      </c>
      <c r="T174" s="89">
        <f t="shared" ca="1" si="296"/>
        <v>0</v>
      </c>
      <c r="U174" s="89">
        <f t="shared" ca="1" si="296"/>
        <v>0</v>
      </c>
      <c r="V174" s="89">
        <f t="shared" ca="1" si="296"/>
        <v>18600</v>
      </c>
      <c r="W174" s="90">
        <f t="shared" ca="1" si="256"/>
        <v>0</v>
      </c>
      <c r="X174" s="90">
        <f t="shared" ca="1" si="295"/>
        <v>0</v>
      </c>
      <c r="Y174" s="90">
        <f t="shared" ca="1" si="295"/>
        <v>0</v>
      </c>
      <c r="Z174" s="90">
        <f t="shared" ca="1" si="295"/>
        <v>0</v>
      </c>
      <c r="AA174" s="90">
        <f t="shared" ca="1" si="295"/>
        <v>0</v>
      </c>
      <c r="AB174" s="90">
        <f t="shared" ca="1" si="295"/>
        <v>0</v>
      </c>
      <c r="AC174" s="90">
        <f t="shared" ca="1" si="295"/>
        <v>0</v>
      </c>
      <c r="AD174" s="90">
        <f t="shared" ca="1" si="295"/>
        <v>0</v>
      </c>
      <c r="AE174" s="90">
        <f t="shared" ca="1" si="295"/>
        <v>0</v>
      </c>
      <c r="AF174" s="90">
        <f t="shared" ca="1" si="295"/>
        <v>0</v>
      </c>
      <c r="AG174" s="90">
        <f t="shared" ca="1" si="295"/>
        <v>0</v>
      </c>
      <c r="AH174" s="90">
        <f t="shared" ca="1" si="295"/>
        <v>0</v>
      </c>
      <c r="AI174" s="90">
        <f t="shared" ca="1" si="295"/>
        <v>0</v>
      </c>
      <c r="AJ174" s="90">
        <f t="shared" ca="1" si="295"/>
        <v>0</v>
      </c>
      <c r="AK174" s="90">
        <f t="shared" ca="1" si="295"/>
        <v>0</v>
      </c>
      <c r="AL174" s="90">
        <f t="shared" ca="1" si="295"/>
        <v>0</v>
      </c>
      <c r="AM174" s="90">
        <f t="shared" ca="1" si="295"/>
        <v>0</v>
      </c>
      <c r="AN174" s="90">
        <f t="shared" ca="1" si="295"/>
        <v>0</v>
      </c>
      <c r="AO174" s="90">
        <f t="shared" ca="1" si="295"/>
        <v>0</v>
      </c>
      <c r="AP174" s="90">
        <f t="shared" ca="1" si="295"/>
        <v>0</v>
      </c>
      <c r="AQ174" s="90">
        <f t="shared" ca="1" si="295"/>
        <v>0</v>
      </c>
      <c r="AR174" s="90">
        <f t="shared" ca="1" si="295"/>
        <v>0</v>
      </c>
      <c r="AS174" s="90">
        <f t="shared" ca="1" si="295"/>
        <v>0</v>
      </c>
      <c r="AT174" s="90">
        <f t="shared" ca="1" si="297"/>
        <v>0</v>
      </c>
      <c r="AU174" s="90">
        <f t="shared" ca="1" si="297"/>
        <v>0</v>
      </c>
      <c r="AV174" s="90">
        <f t="shared" ca="1" si="297"/>
        <v>0</v>
      </c>
      <c r="AW174" s="91">
        <f t="shared" ca="1" si="297"/>
        <v>0</v>
      </c>
      <c r="AX174" s="103">
        <f ca="1">SUM(P174:AS174)</f>
        <v>18600</v>
      </c>
      <c r="AY174" s="104">
        <f t="shared" ca="1" si="258"/>
        <v>18600</v>
      </c>
      <c r="BA174" s="88">
        <v>41913</v>
      </c>
      <c r="BB174" s="106">
        <f t="shared" si="246"/>
        <v>0</v>
      </c>
      <c r="BC174" s="106">
        <f t="shared" ca="1" si="259"/>
        <v>0</v>
      </c>
      <c r="BD174" s="106">
        <f t="shared" ca="1" si="294"/>
        <v>0</v>
      </c>
      <c r="BE174" s="106">
        <f t="shared" ca="1" si="294"/>
        <v>0</v>
      </c>
      <c r="BF174" s="106">
        <f t="shared" ca="1" si="294"/>
        <v>0</v>
      </c>
      <c r="BG174" s="106">
        <f t="shared" ca="1" si="294"/>
        <v>0</v>
      </c>
      <c r="BH174" s="106">
        <f t="shared" ca="1" si="294"/>
        <v>45.05</v>
      </c>
      <c r="BI174" s="106">
        <f t="shared" ca="1" si="294"/>
        <v>0</v>
      </c>
      <c r="BJ174" s="106">
        <f t="shared" ca="1" si="294"/>
        <v>0</v>
      </c>
      <c r="BK174" s="106">
        <f t="shared" ca="1" si="294"/>
        <v>0</v>
      </c>
      <c r="BL174" s="106">
        <f t="shared" ca="1" si="294"/>
        <v>0</v>
      </c>
      <c r="BM174" s="106">
        <f t="shared" ca="1" si="294"/>
        <v>0</v>
      </c>
      <c r="BN174" s="106">
        <f t="shared" ca="1" si="294"/>
        <v>0</v>
      </c>
      <c r="BO174" s="106">
        <f t="shared" ca="1" si="294"/>
        <v>0</v>
      </c>
      <c r="BP174" s="106">
        <f t="shared" ca="1" si="294"/>
        <v>0</v>
      </c>
      <c r="BQ174" s="106">
        <f t="shared" ca="1" si="294"/>
        <v>0</v>
      </c>
      <c r="BR174" s="106">
        <f t="shared" ca="1" si="294"/>
        <v>0</v>
      </c>
      <c r="BS174" s="106">
        <f t="shared" ca="1" si="294"/>
        <v>0</v>
      </c>
      <c r="BT174" s="106">
        <f t="shared" ca="1" si="294"/>
        <v>0</v>
      </c>
      <c r="BU174" s="106">
        <f t="shared" ca="1" si="294"/>
        <v>0</v>
      </c>
      <c r="BV174" s="106">
        <f t="shared" ca="1" si="294"/>
        <v>0</v>
      </c>
      <c r="BW174" s="106">
        <f t="shared" ca="1" si="294"/>
        <v>0</v>
      </c>
      <c r="BX174" s="106">
        <f t="shared" ca="1" si="294"/>
        <v>0</v>
      </c>
      <c r="BY174" s="106">
        <f t="shared" ca="1" si="294"/>
        <v>0</v>
      </c>
      <c r="BZ174" s="106">
        <f t="shared" ca="1" si="294"/>
        <v>0</v>
      </c>
      <c r="CA174" s="106">
        <f t="shared" ca="1" si="294"/>
        <v>0</v>
      </c>
      <c r="CB174" s="106">
        <f t="shared" ca="1" si="294"/>
        <v>0</v>
      </c>
      <c r="CC174" s="106">
        <f t="shared" ca="1" si="294"/>
        <v>0</v>
      </c>
      <c r="CD174" s="106">
        <f t="shared" ca="1" si="294"/>
        <v>0</v>
      </c>
      <c r="CE174" s="106">
        <f t="shared" ca="1" si="294"/>
        <v>0</v>
      </c>
      <c r="CF174" s="106">
        <f t="shared" ca="1" si="294"/>
        <v>0</v>
      </c>
      <c r="CG174" s="106">
        <f t="shared" ca="1" si="294"/>
        <v>0</v>
      </c>
      <c r="CH174" s="106">
        <f t="shared" ca="1" si="294"/>
        <v>0</v>
      </c>
      <c r="CI174" s="106">
        <f t="shared" ca="1" si="294"/>
        <v>0</v>
      </c>
      <c r="CK174" s="88">
        <v>41913</v>
      </c>
      <c r="CL174" s="112">
        <f t="shared" si="260"/>
        <v>0</v>
      </c>
      <c r="CM174" s="112">
        <f t="shared" ca="1" si="261"/>
        <v>0</v>
      </c>
      <c r="CN174" s="112">
        <f t="shared" ca="1" si="262"/>
        <v>0</v>
      </c>
      <c r="CO174" s="112">
        <f t="shared" ca="1" si="263"/>
        <v>0</v>
      </c>
      <c r="CP174" s="112">
        <f t="shared" ca="1" si="264"/>
        <v>0</v>
      </c>
      <c r="CQ174" s="112">
        <f t="shared" ca="1" si="265"/>
        <v>0</v>
      </c>
      <c r="CR174" s="112">
        <f t="shared" ca="1" si="266"/>
        <v>837930</v>
      </c>
      <c r="CS174" s="112">
        <f t="shared" ca="1" si="267"/>
        <v>0</v>
      </c>
      <c r="CT174" s="112">
        <f t="shared" ca="1" si="268"/>
        <v>0</v>
      </c>
      <c r="CU174" s="112">
        <f t="shared" ca="1" si="269"/>
        <v>0</v>
      </c>
      <c r="CV174" s="112">
        <f t="shared" ca="1" si="270"/>
        <v>0</v>
      </c>
      <c r="CW174" s="112">
        <f t="shared" ca="1" si="271"/>
        <v>0</v>
      </c>
      <c r="CX174" s="112">
        <f t="shared" ca="1" si="272"/>
        <v>0</v>
      </c>
      <c r="CY174" s="112">
        <f t="shared" ca="1" si="273"/>
        <v>0</v>
      </c>
      <c r="CZ174" s="112">
        <f t="shared" ca="1" si="274"/>
        <v>0</v>
      </c>
      <c r="DA174" s="112">
        <f t="shared" ca="1" si="275"/>
        <v>0</v>
      </c>
      <c r="DB174" s="112">
        <f t="shared" ca="1" si="276"/>
        <v>0</v>
      </c>
      <c r="DC174" s="112">
        <f t="shared" ca="1" si="277"/>
        <v>0</v>
      </c>
      <c r="DD174" s="112">
        <f t="shared" ca="1" si="278"/>
        <v>0</v>
      </c>
      <c r="DE174" s="112">
        <f t="shared" ca="1" si="279"/>
        <v>0</v>
      </c>
      <c r="DF174" s="112">
        <f t="shared" ca="1" si="280"/>
        <v>0</v>
      </c>
      <c r="DG174" s="112">
        <f t="shared" ca="1" si="281"/>
        <v>0</v>
      </c>
      <c r="DH174" s="112">
        <f t="shared" ca="1" si="282"/>
        <v>0</v>
      </c>
      <c r="DI174" s="112">
        <f t="shared" ca="1" si="283"/>
        <v>0</v>
      </c>
      <c r="DJ174" s="112">
        <f t="shared" ca="1" si="284"/>
        <v>0</v>
      </c>
      <c r="DK174" s="112">
        <f t="shared" ca="1" si="285"/>
        <v>0</v>
      </c>
      <c r="DL174" s="112">
        <f t="shared" ca="1" si="286"/>
        <v>0</v>
      </c>
      <c r="DM174" s="112">
        <f t="shared" ca="1" si="287"/>
        <v>0</v>
      </c>
      <c r="DN174" s="112">
        <f t="shared" ca="1" si="288"/>
        <v>0</v>
      </c>
      <c r="DO174" s="112">
        <f t="shared" ca="1" si="289"/>
        <v>0</v>
      </c>
      <c r="DP174" s="112">
        <f t="shared" ca="1" si="290"/>
        <v>0</v>
      </c>
      <c r="DQ174" s="112">
        <f t="shared" ca="1" si="291"/>
        <v>0</v>
      </c>
      <c r="DR174" s="112">
        <f t="shared" ca="1" si="292"/>
        <v>0</v>
      </c>
      <c r="DS174" s="104">
        <f t="shared" ca="1" si="293"/>
        <v>0</v>
      </c>
      <c r="DT174" s="115">
        <f t="shared" ca="1" si="248"/>
        <v>45.05</v>
      </c>
      <c r="DU174" s="116">
        <f t="shared" ca="1" si="249"/>
        <v>45.05</v>
      </c>
    </row>
    <row r="175" spans="1:125">
      <c r="A175" s="42"/>
    </row>
    <row r="176" spans="1:125">
      <c r="A176" s="42"/>
    </row>
    <row r="177" spans="1:1">
      <c r="A177" s="42"/>
    </row>
    <row r="178" spans="1:1">
      <c r="A178" s="42"/>
    </row>
    <row r="179" spans="1:1">
      <c r="A179" s="42"/>
    </row>
    <row r="180" spans="1:1">
      <c r="A180" s="42"/>
    </row>
    <row r="181" spans="1:1">
      <c r="A181" s="42"/>
    </row>
    <row r="182" spans="1:1">
      <c r="A182" s="42"/>
    </row>
    <row r="183" spans="1:1">
      <c r="A183" s="42"/>
    </row>
    <row r="184" spans="1:1">
      <c r="A184" s="42"/>
    </row>
    <row r="185" spans="1:1">
      <c r="A185" s="42"/>
    </row>
    <row r="186" spans="1:1">
      <c r="A186" s="42"/>
    </row>
    <row r="187" spans="1:1">
      <c r="A187" s="42"/>
    </row>
    <row r="188" spans="1:1">
      <c r="A188" s="42"/>
    </row>
    <row r="189" spans="1:1">
      <c r="A189" s="42"/>
    </row>
    <row r="190" spans="1:1">
      <c r="A190" s="42"/>
    </row>
    <row r="191" spans="1:1">
      <c r="A191" s="42"/>
    </row>
    <row r="192" spans="1:1">
      <c r="A192" s="42"/>
    </row>
    <row r="193" spans="1:1">
      <c r="A193" s="42"/>
    </row>
    <row r="194" spans="1:1">
      <c r="A194" s="42"/>
    </row>
    <row r="195" spans="1:1">
      <c r="A195" s="42"/>
    </row>
    <row r="196" spans="1:1">
      <c r="A196" s="42"/>
    </row>
    <row r="197" spans="1:1">
      <c r="A197" s="42"/>
    </row>
    <row r="198" spans="1:1">
      <c r="A198" s="42"/>
    </row>
    <row r="199" spans="1:1">
      <c r="A199" s="42"/>
    </row>
    <row r="200" spans="1:1">
      <c r="A200" s="42"/>
    </row>
    <row r="201" spans="1:1">
      <c r="A201" s="42"/>
    </row>
    <row r="202" spans="1:1">
      <c r="A202" s="42"/>
    </row>
    <row r="203" spans="1:1">
      <c r="A203" s="42"/>
    </row>
    <row r="204" spans="1:1">
      <c r="A204" s="42"/>
    </row>
    <row r="205" spans="1:1">
      <c r="A205" s="42"/>
    </row>
    <row r="206" spans="1:1">
      <c r="A206" s="42"/>
    </row>
    <row r="207" spans="1:1">
      <c r="A207" s="42"/>
    </row>
    <row r="208" spans="1:1">
      <c r="A208" s="42"/>
    </row>
    <row r="209" spans="1:1">
      <c r="A209" s="42"/>
    </row>
    <row r="210" spans="1:1">
      <c r="A210" s="42"/>
    </row>
    <row r="211" spans="1:1">
      <c r="A211" s="42"/>
    </row>
    <row r="212" spans="1:1">
      <c r="A212" s="42"/>
    </row>
    <row r="213" spans="1:1">
      <c r="A213" s="42"/>
    </row>
  </sheetData>
  <mergeCells count="1">
    <mergeCell ref="DT2:DU2"/>
  </mergeCells>
  <pageMargins left="0.75" right="0.75" top="1" bottom="1" header="0.5" footer="0.5"/>
  <pageSetup paperSize="5" scale="10" fitToHeight="2" orientation="landscape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PriceData">
    <pageSetUpPr fitToPage="1"/>
  </sheetPr>
  <dimension ref="A1:AZ212"/>
  <sheetViews>
    <sheetView topLeftCell="G1" zoomScale="75" workbookViewId="0">
      <pane ySplit="3" topLeftCell="A4" activePane="bottomLeft" state="frozen"/>
      <selection pane="bottomLeft" activeCell="A4" sqref="A4"/>
    </sheetView>
  </sheetViews>
  <sheetFormatPr defaultRowHeight="12.75"/>
  <cols>
    <col min="1" max="1" width="33" style="41" customWidth="1"/>
    <col min="2" max="2" width="18.42578125" style="21" customWidth="1"/>
    <col min="3" max="3" width="21.85546875" style="21" customWidth="1"/>
    <col min="4" max="4" width="24.42578125" style="47" customWidth="1"/>
    <col min="5" max="5" width="13.5703125" style="39" customWidth="1"/>
    <col min="6" max="6" width="12.28515625" style="39" customWidth="1"/>
    <col min="7" max="7" width="11" style="45" customWidth="1"/>
    <col min="8" max="14" width="8.5703125" style="15" customWidth="1"/>
    <col min="15" max="15" width="9.5703125" style="15" bestFit="1" customWidth="1"/>
    <col min="16" max="23" width="8.5703125" style="15" hidden="1" customWidth="1"/>
    <col min="24" max="50" width="0" hidden="1" customWidth="1"/>
  </cols>
  <sheetData>
    <row r="1" spans="1:52">
      <c r="P1" s="15">
        <v>24</v>
      </c>
      <c r="Q1" s="15">
        <v>24</v>
      </c>
      <c r="R1" s="15">
        <v>24</v>
      </c>
      <c r="S1" s="15">
        <v>24</v>
      </c>
      <c r="T1" s="15">
        <v>24</v>
      </c>
      <c r="U1" s="15">
        <v>24</v>
      </c>
      <c r="V1" s="15">
        <v>24</v>
      </c>
      <c r="W1" s="15">
        <v>16</v>
      </c>
      <c r="X1">
        <v>16</v>
      </c>
      <c r="Y1">
        <v>16</v>
      </c>
      <c r="Z1">
        <v>16</v>
      </c>
      <c r="AA1">
        <v>16</v>
      </c>
      <c r="AB1">
        <v>16</v>
      </c>
      <c r="AC1">
        <v>16</v>
      </c>
      <c r="AD1">
        <v>16</v>
      </c>
      <c r="AE1">
        <v>16</v>
      </c>
      <c r="AF1">
        <v>16</v>
      </c>
      <c r="AG1">
        <v>16</v>
      </c>
      <c r="AH1">
        <v>16</v>
      </c>
      <c r="AI1">
        <v>16</v>
      </c>
      <c r="AJ1">
        <v>16</v>
      </c>
      <c r="AK1">
        <v>16</v>
      </c>
      <c r="AL1">
        <v>16</v>
      </c>
      <c r="AM1">
        <v>16</v>
      </c>
      <c r="AN1">
        <v>16</v>
      </c>
      <c r="AO1">
        <v>16</v>
      </c>
      <c r="AP1">
        <v>16</v>
      </c>
      <c r="AQ1">
        <v>16</v>
      </c>
      <c r="AR1">
        <v>16</v>
      </c>
      <c r="AS1">
        <v>16</v>
      </c>
      <c r="AT1">
        <v>8</v>
      </c>
      <c r="AU1">
        <v>8</v>
      </c>
      <c r="AV1">
        <v>8</v>
      </c>
      <c r="AW1">
        <v>8</v>
      </c>
    </row>
    <row r="2" spans="1:52">
      <c r="Q2" s="15">
        <v>1</v>
      </c>
      <c r="R2" s="15">
        <f>Q2+1</f>
        <v>2</v>
      </c>
      <c r="S2" s="15">
        <f t="shared" ref="S2:AW2" si="0">R2+1</f>
        <v>3</v>
      </c>
      <c r="T2" s="15">
        <f t="shared" si="0"/>
        <v>4</v>
      </c>
      <c r="U2" s="15">
        <f t="shared" si="0"/>
        <v>5</v>
      </c>
      <c r="V2" s="15">
        <f t="shared" si="0"/>
        <v>6</v>
      </c>
      <c r="W2" s="15">
        <f t="shared" si="0"/>
        <v>7</v>
      </c>
      <c r="X2" s="15">
        <f t="shared" si="0"/>
        <v>8</v>
      </c>
      <c r="Y2" s="15">
        <f t="shared" si="0"/>
        <v>9</v>
      </c>
      <c r="Z2" s="15">
        <f t="shared" si="0"/>
        <v>10</v>
      </c>
      <c r="AA2" s="15">
        <f t="shared" si="0"/>
        <v>11</v>
      </c>
      <c r="AB2" s="15">
        <f t="shared" si="0"/>
        <v>12</v>
      </c>
      <c r="AC2" s="15">
        <f t="shared" si="0"/>
        <v>13</v>
      </c>
      <c r="AD2" s="15">
        <f t="shared" si="0"/>
        <v>14</v>
      </c>
      <c r="AE2" s="15">
        <f t="shared" si="0"/>
        <v>15</v>
      </c>
      <c r="AF2" s="15">
        <f t="shared" si="0"/>
        <v>16</v>
      </c>
      <c r="AG2" s="15">
        <f t="shared" si="0"/>
        <v>17</v>
      </c>
      <c r="AH2" s="15">
        <f t="shared" si="0"/>
        <v>18</v>
      </c>
      <c r="AI2" s="15">
        <f t="shared" si="0"/>
        <v>19</v>
      </c>
      <c r="AJ2" s="15">
        <f t="shared" si="0"/>
        <v>20</v>
      </c>
      <c r="AK2" s="15">
        <f t="shared" si="0"/>
        <v>21</v>
      </c>
      <c r="AL2" s="15">
        <f t="shared" si="0"/>
        <v>22</v>
      </c>
      <c r="AM2" s="15">
        <f t="shared" si="0"/>
        <v>23</v>
      </c>
      <c r="AN2" s="15">
        <f t="shared" si="0"/>
        <v>24</v>
      </c>
      <c r="AO2" s="15">
        <f t="shared" si="0"/>
        <v>25</v>
      </c>
      <c r="AP2" s="15">
        <f t="shared" si="0"/>
        <v>26</v>
      </c>
      <c r="AQ2" s="15">
        <f t="shared" si="0"/>
        <v>27</v>
      </c>
      <c r="AR2" s="15">
        <f t="shared" si="0"/>
        <v>28</v>
      </c>
      <c r="AS2" s="15">
        <f t="shared" si="0"/>
        <v>29</v>
      </c>
      <c r="AT2" s="15">
        <f t="shared" si="0"/>
        <v>30</v>
      </c>
      <c r="AU2" s="15">
        <f t="shared" si="0"/>
        <v>31</v>
      </c>
      <c r="AV2" s="15">
        <f t="shared" si="0"/>
        <v>32</v>
      </c>
      <c r="AW2" s="15">
        <f t="shared" si="0"/>
        <v>33</v>
      </c>
      <c r="AY2" t="s">
        <v>47</v>
      </c>
      <c r="AZ2" t="s">
        <v>47</v>
      </c>
    </row>
    <row r="3" spans="1:52" s="18" customFormat="1">
      <c r="A3" s="40" t="s">
        <v>0</v>
      </c>
      <c r="B3" s="10" t="s">
        <v>1</v>
      </c>
      <c r="C3" s="10" t="s">
        <v>2</v>
      </c>
      <c r="D3" s="46" t="s">
        <v>3</v>
      </c>
      <c r="E3" s="38" t="s">
        <v>4</v>
      </c>
      <c r="F3" s="38" t="s">
        <v>5</v>
      </c>
      <c r="G3" s="44" t="s">
        <v>6</v>
      </c>
      <c r="H3" s="16"/>
      <c r="I3" s="16" t="s">
        <v>189</v>
      </c>
      <c r="J3" s="16" t="s">
        <v>190</v>
      </c>
      <c r="K3" s="16" t="s">
        <v>191</v>
      </c>
      <c r="L3" s="16" t="s">
        <v>192</v>
      </c>
      <c r="M3" s="16" t="s">
        <v>20</v>
      </c>
      <c r="N3" s="16"/>
      <c r="O3" s="16"/>
      <c r="P3" s="16" t="s">
        <v>138</v>
      </c>
      <c r="Q3" s="16" t="s">
        <v>138</v>
      </c>
      <c r="R3" s="16"/>
      <c r="S3" s="16"/>
      <c r="T3" s="16"/>
      <c r="U3" s="16"/>
      <c r="V3" s="16"/>
      <c r="W3" s="16"/>
      <c r="X3" s="16"/>
      <c r="Y3" s="17"/>
      <c r="Z3" s="17"/>
      <c r="AY3" s="18" t="s">
        <v>38</v>
      </c>
      <c r="AZ3" s="18" t="s">
        <v>188</v>
      </c>
    </row>
    <row r="4" spans="1:52">
      <c r="A4" s="42" t="s">
        <v>187</v>
      </c>
      <c r="B4" s="21" t="s">
        <v>47</v>
      </c>
      <c r="C4" s="21">
        <v>50</v>
      </c>
      <c r="D4" s="47">
        <v>49</v>
      </c>
      <c r="E4" s="39">
        <v>36770</v>
      </c>
      <c r="F4" s="39">
        <v>38717</v>
      </c>
      <c r="G4" s="45" t="s">
        <v>142</v>
      </c>
      <c r="I4">
        <v>20</v>
      </c>
      <c r="J4">
        <v>5</v>
      </c>
      <c r="K4">
        <v>4</v>
      </c>
      <c r="L4">
        <v>1</v>
      </c>
      <c r="M4">
        <v>30</v>
      </c>
      <c r="O4" s="73">
        <v>36770</v>
      </c>
      <c r="P4" s="74">
        <f t="shared" ref="P4:P35" si="1">IF(AND(O4&gt;=$E$4,O4&lt;=$F$4),$C$4,0)</f>
        <v>50</v>
      </c>
      <c r="Q4" s="74">
        <f t="shared" ref="Q4:Z13" ca="1" si="2">IF(AND($O4&gt;=OFFSET($E$4,Q$2,0),$O4&lt;=OFFSET($F$4,Q$2,0)),OFFSET($C$4,Q$2,0),0)</f>
        <v>50</v>
      </c>
      <c r="R4" s="74">
        <f t="shared" ca="1" si="2"/>
        <v>0</v>
      </c>
      <c r="S4" s="74">
        <f t="shared" ca="1" si="2"/>
        <v>0</v>
      </c>
      <c r="T4" s="74">
        <f t="shared" ca="1" si="2"/>
        <v>0</v>
      </c>
      <c r="U4" s="74">
        <f t="shared" ca="1" si="2"/>
        <v>0</v>
      </c>
      <c r="V4" s="74">
        <f t="shared" ca="1" si="2"/>
        <v>0</v>
      </c>
      <c r="W4" s="74">
        <f t="shared" ca="1" si="2"/>
        <v>0</v>
      </c>
      <c r="X4" s="74">
        <f t="shared" ca="1" si="2"/>
        <v>0</v>
      </c>
      <c r="Y4" s="74">
        <f t="shared" ca="1" si="2"/>
        <v>0</v>
      </c>
      <c r="Z4" s="74">
        <f t="shared" ca="1" si="2"/>
        <v>0</v>
      </c>
      <c r="AA4" s="74">
        <f t="shared" ref="AA4:AJ13" ca="1" si="3">IF(AND($O4&gt;=OFFSET($E$4,AA$2,0),$O4&lt;=OFFSET($F$4,AA$2,0)),OFFSET($C$4,AA$2,0),0)</f>
        <v>0</v>
      </c>
      <c r="AB4" s="74">
        <f t="shared" ca="1" si="3"/>
        <v>0</v>
      </c>
      <c r="AC4" s="74">
        <f t="shared" ca="1" si="3"/>
        <v>0</v>
      </c>
      <c r="AD4" s="74">
        <f t="shared" ca="1" si="3"/>
        <v>0</v>
      </c>
      <c r="AE4" s="74">
        <f t="shared" ca="1" si="3"/>
        <v>0</v>
      </c>
      <c r="AF4" s="74">
        <f t="shared" ca="1" si="3"/>
        <v>0</v>
      </c>
      <c r="AG4" s="74">
        <f t="shared" ca="1" si="3"/>
        <v>0</v>
      </c>
      <c r="AH4" s="74">
        <f t="shared" ca="1" si="3"/>
        <v>0</v>
      </c>
      <c r="AI4" s="74">
        <f t="shared" ca="1" si="3"/>
        <v>0</v>
      </c>
      <c r="AJ4" s="74">
        <f t="shared" ca="1" si="3"/>
        <v>0</v>
      </c>
      <c r="AK4" s="74">
        <f t="shared" ref="AK4:AW13" ca="1" si="4">IF(AND($O4&gt;=OFFSET($E$4,AK$2,0),$O4&lt;=OFFSET($F$4,AK$2,0)),OFFSET($C$4,AK$2,0),0)</f>
        <v>0</v>
      </c>
      <c r="AL4" s="74">
        <f t="shared" ca="1" si="4"/>
        <v>0</v>
      </c>
      <c r="AM4" s="74">
        <f t="shared" ca="1" si="4"/>
        <v>0</v>
      </c>
      <c r="AN4" s="74">
        <f t="shared" ca="1" si="4"/>
        <v>0</v>
      </c>
      <c r="AO4" s="74">
        <f t="shared" ca="1" si="4"/>
        <v>0</v>
      </c>
      <c r="AP4" s="74">
        <f t="shared" ca="1" si="4"/>
        <v>0</v>
      </c>
      <c r="AQ4" s="74">
        <f t="shared" ca="1" si="4"/>
        <v>0</v>
      </c>
      <c r="AR4" s="74">
        <f t="shared" ca="1" si="4"/>
        <v>0</v>
      </c>
      <c r="AS4" s="74">
        <f t="shared" ca="1" si="4"/>
        <v>0</v>
      </c>
      <c r="AT4" s="74">
        <f t="shared" ca="1" si="4"/>
        <v>0</v>
      </c>
      <c r="AU4" s="74">
        <f t="shared" ca="1" si="4"/>
        <v>0</v>
      </c>
      <c r="AV4" s="74">
        <f t="shared" ca="1" si="4"/>
        <v>0</v>
      </c>
      <c r="AW4" s="74">
        <f t="shared" ca="1" si="4"/>
        <v>0</v>
      </c>
      <c r="AY4" s="75">
        <f ca="1">SUM(P4:AS4)</f>
        <v>100</v>
      </c>
      <c r="AZ4" s="75">
        <f t="shared" ref="AZ4:AZ35" ca="1" si="5">SUM(P4:V4)+SUM(AT4:AW4)</f>
        <v>100</v>
      </c>
    </row>
    <row r="5" spans="1:52">
      <c r="A5" s="42" t="s">
        <v>138</v>
      </c>
      <c r="B5" s="21" t="s">
        <v>47</v>
      </c>
      <c r="C5" s="21">
        <v>50</v>
      </c>
      <c r="D5" s="47">
        <v>49</v>
      </c>
      <c r="E5" s="39">
        <v>36770</v>
      </c>
      <c r="F5" s="39">
        <v>38717</v>
      </c>
      <c r="G5" s="45" t="s">
        <v>142</v>
      </c>
      <c r="I5">
        <v>22</v>
      </c>
      <c r="J5">
        <v>4</v>
      </c>
      <c r="K5">
        <v>5</v>
      </c>
      <c r="L5">
        <v>0</v>
      </c>
      <c r="M5">
        <v>31</v>
      </c>
      <c r="O5" s="73">
        <v>36800</v>
      </c>
      <c r="P5" s="74">
        <f t="shared" si="1"/>
        <v>50</v>
      </c>
      <c r="Q5" s="74">
        <f t="shared" ca="1" si="2"/>
        <v>50</v>
      </c>
      <c r="R5" s="74">
        <f t="shared" ca="1" si="2"/>
        <v>0</v>
      </c>
      <c r="S5" s="74">
        <f t="shared" ca="1" si="2"/>
        <v>0</v>
      </c>
      <c r="T5" s="74">
        <f t="shared" ca="1" si="2"/>
        <v>0</v>
      </c>
      <c r="U5" s="74">
        <f t="shared" ca="1" si="2"/>
        <v>0</v>
      </c>
      <c r="V5" s="74">
        <f t="shared" ca="1" si="2"/>
        <v>0</v>
      </c>
      <c r="W5" s="74">
        <f t="shared" ca="1" si="2"/>
        <v>0</v>
      </c>
      <c r="X5" s="74">
        <f t="shared" ca="1" si="2"/>
        <v>0</v>
      </c>
      <c r="Y5" s="74">
        <f t="shared" ca="1" si="2"/>
        <v>0</v>
      </c>
      <c r="Z5" s="74">
        <f t="shared" ca="1" si="2"/>
        <v>0</v>
      </c>
      <c r="AA5" s="74">
        <f t="shared" ca="1" si="3"/>
        <v>0</v>
      </c>
      <c r="AB5" s="74">
        <f t="shared" ca="1" si="3"/>
        <v>0</v>
      </c>
      <c r="AC5" s="74">
        <f t="shared" ca="1" si="3"/>
        <v>0</v>
      </c>
      <c r="AD5" s="74">
        <f t="shared" ca="1" si="3"/>
        <v>0</v>
      </c>
      <c r="AE5" s="74">
        <f t="shared" ca="1" si="3"/>
        <v>0</v>
      </c>
      <c r="AF5" s="74">
        <f t="shared" ca="1" si="3"/>
        <v>0</v>
      </c>
      <c r="AG5" s="74">
        <f t="shared" ca="1" si="3"/>
        <v>0</v>
      </c>
      <c r="AH5" s="74">
        <f t="shared" ca="1" si="3"/>
        <v>0</v>
      </c>
      <c r="AI5" s="74">
        <f t="shared" ca="1" si="3"/>
        <v>0</v>
      </c>
      <c r="AJ5" s="74">
        <f t="shared" ca="1" si="3"/>
        <v>0</v>
      </c>
      <c r="AK5" s="74">
        <f t="shared" ca="1" si="4"/>
        <v>0</v>
      </c>
      <c r="AL5" s="74">
        <f t="shared" ca="1" si="4"/>
        <v>0</v>
      </c>
      <c r="AM5" s="74">
        <f t="shared" ca="1" si="4"/>
        <v>0</v>
      </c>
      <c r="AN5" s="74">
        <f t="shared" ca="1" si="4"/>
        <v>0</v>
      </c>
      <c r="AO5" s="74">
        <f t="shared" ca="1" si="4"/>
        <v>0</v>
      </c>
      <c r="AP5" s="74">
        <f t="shared" ca="1" si="4"/>
        <v>0</v>
      </c>
      <c r="AQ5" s="74">
        <f t="shared" ca="1" si="4"/>
        <v>0</v>
      </c>
      <c r="AR5" s="74">
        <f t="shared" ca="1" si="4"/>
        <v>0</v>
      </c>
      <c r="AS5" s="74">
        <f t="shared" ca="1" si="4"/>
        <v>0</v>
      </c>
      <c r="AT5" s="74">
        <f t="shared" ca="1" si="4"/>
        <v>0</v>
      </c>
      <c r="AU5" s="74">
        <f t="shared" ca="1" si="4"/>
        <v>0</v>
      </c>
      <c r="AV5" s="74">
        <f t="shared" ca="1" si="4"/>
        <v>0</v>
      </c>
      <c r="AW5" s="74">
        <f t="shared" ca="1" si="4"/>
        <v>0</v>
      </c>
      <c r="AY5" s="75">
        <f t="shared" ref="AY5:AY68" ca="1" si="6">SUM(P5:AS5)</f>
        <v>100</v>
      </c>
      <c r="AZ5" s="75">
        <f t="shared" ca="1" si="5"/>
        <v>100</v>
      </c>
    </row>
    <row r="6" spans="1:52">
      <c r="A6" s="42" t="s">
        <v>171</v>
      </c>
      <c r="B6" s="21" t="s">
        <v>47</v>
      </c>
      <c r="C6" s="21">
        <v>10</v>
      </c>
      <c r="D6" s="47">
        <v>75.91</v>
      </c>
      <c r="E6" s="39">
        <v>36861</v>
      </c>
      <c r="F6" s="39">
        <v>38352</v>
      </c>
      <c r="G6" s="45" t="s">
        <v>93</v>
      </c>
      <c r="I6">
        <v>21</v>
      </c>
      <c r="J6">
        <v>4</v>
      </c>
      <c r="K6">
        <v>4</v>
      </c>
      <c r="L6">
        <v>1</v>
      </c>
      <c r="M6">
        <v>30</v>
      </c>
      <c r="O6" s="73">
        <v>36831</v>
      </c>
      <c r="P6" s="74">
        <f t="shared" si="1"/>
        <v>50</v>
      </c>
      <c r="Q6" s="74">
        <f t="shared" ca="1" si="2"/>
        <v>50</v>
      </c>
      <c r="R6" s="74">
        <f t="shared" ca="1" si="2"/>
        <v>0</v>
      </c>
      <c r="S6" s="74">
        <f t="shared" ca="1" si="2"/>
        <v>0</v>
      </c>
      <c r="T6" s="74">
        <f t="shared" ca="1" si="2"/>
        <v>0</v>
      </c>
      <c r="U6" s="74">
        <f t="shared" ca="1" si="2"/>
        <v>0</v>
      </c>
      <c r="V6" s="74">
        <f t="shared" ca="1" si="2"/>
        <v>0</v>
      </c>
      <c r="W6" s="74">
        <f t="shared" ca="1" si="2"/>
        <v>0</v>
      </c>
      <c r="X6" s="74">
        <f t="shared" ca="1" si="2"/>
        <v>0</v>
      </c>
      <c r="Y6" s="74">
        <f t="shared" ca="1" si="2"/>
        <v>0</v>
      </c>
      <c r="Z6" s="74">
        <f t="shared" ca="1" si="2"/>
        <v>0</v>
      </c>
      <c r="AA6" s="74">
        <f t="shared" ca="1" si="3"/>
        <v>0</v>
      </c>
      <c r="AB6" s="74">
        <f t="shared" ca="1" si="3"/>
        <v>0</v>
      </c>
      <c r="AC6" s="74">
        <f t="shared" ca="1" si="3"/>
        <v>0</v>
      </c>
      <c r="AD6" s="74">
        <f t="shared" ca="1" si="3"/>
        <v>0</v>
      </c>
      <c r="AE6" s="74">
        <f t="shared" ca="1" si="3"/>
        <v>0</v>
      </c>
      <c r="AF6" s="74">
        <f t="shared" ca="1" si="3"/>
        <v>0</v>
      </c>
      <c r="AG6" s="74">
        <f t="shared" ca="1" si="3"/>
        <v>0</v>
      </c>
      <c r="AH6" s="74">
        <f t="shared" ca="1" si="3"/>
        <v>0</v>
      </c>
      <c r="AI6" s="74">
        <f t="shared" ca="1" si="3"/>
        <v>0</v>
      </c>
      <c r="AJ6" s="74">
        <f t="shared" ca="1" si="3"/>
        <v>0</v>
      </c>
      <c r="AK6" s="74">
        <f t="shared" ca="1" si="4"/>
        <v>0</v>
      </c>
      <c r="AL6" s="74">
        <f t="shared" ca="1" si="4"/>
        <v>0</v>
      </c>
      <c r="AM6" s="74">
        <f t="shared" ca="1" si="4"/>
        <v>0</v>
      </c>
      <c r="AN6" s="74">
        <f t="shared" ca="1" si="4"/>
        <v>0</v>
      </c>
      <c r="AO6" s="74">
        <f t="shared" ca="1" si="4"/>
        <v>0</v>
      </c>
      <c r="AP6" s="74">
        <f t="shared" ca="1" si="4"/>
        <v>0</v>
      </c>
      <c r="AQ6" s="74">
        <f t="shared" ca="1" si="4"/>
        <v>0</v>
      </c>
      <c r="AR6" s="74">
        <f t="shared" ca="1" si="4"/>
        <v>0</v>
      </c>
      <c r="AS6" s="74">
        <f t="shared" ca="1" si="4"/>
        <v>0</v>
      </c>
      <c r="AT6" s="74">
        <f t="shared" ca="1" si="4"/>
        <v>0</v>
      </c>
      <c r="AU6" s="74">
        <f t="shared" ca="1" si="4"/>
        <v>0</v>
      </c>
      <c r="AV6" s="74">
        <f t="shared" ca="1" si="4"/>
        <v>0</v>
      </c>
      <c r="AW6" s="74">
        <f t="shared" ca="1" si="4"/>
        <v>0</v>
      </c>
      <c r="AY6" s="75">
        <f t="shared" ca="1" si="6"/>
        <v>100</v>
      </c>
      <c r="AZ6" s="75">
        <f t="shared" ca="1" si="5"/>
        <v>100</v>
      </c>
    </row>
    <row r="7" spans="1:52">
      <c r="A7" s="42" t="s">
        <v>70</v>
      </c>
      <c r="B7" s="21" t="s">
        <v>47</v>
      </c>
      <c r="C7" s="21">
        <v>25</v>
      </c>
      <c r="D7" s="47">
        <v>175</v>
      </c>
      <c r="E7" s="39">
        <v>36892</v>
      </c>
      <c r="F7" s="39">
        <v>37256</v>
      </c>
      <c r="G7" s="45" t="s">
        <v>7</v>
      </c>
      <c r="I7">
        <v>20</v>
      </c>
      <c r="J7">
        <v>5</v>
      </c>
      <c r="K7">
        <v>5</v>
      </c>
      <c r="L7">
        <v>1</v>
      </c>
      <c r="M7">
        <v>31</v>
      </c>
      <c r="O7" s="73">
        <v>36861</v>
      </c>
      <c r="P7" s="74">
        <f t="shared" si="1"/>
        <v>50</v>
      </c>
      <c r="Q7" s="74">
        <f t="shared" ca="1" si="2"/>
        <v>50</v>
      </c>
      <c r="R7" s="74">
        <f t="shared" ca="1" si="2"/>
        <v>10</v>
      </c>
      <c r="S7" s="74">
        <f t="shared" ca="1" si="2"/>
        <v>0</v>
      </c>
      <c r="T7" s="74">
        <f t="shared" ca="1" si="2"/>
        <v>0</v>
      </c>
      <c r="U7" s="74">
        <f t="shared" ca="1" si="2"/>
        <v>0</v>
      </c>
      <c r="V7" s="74">
        <f t="shared" ca="1" si="2"/>
        <v>0</v>
      </c>
      <c r="W7" s="74">
        <f t="shared" ca="1" si="2"/>
        <v>0</v>
      </c>
      <c r="X7" s="74">
        <f t="shared" ca="1" si="2"/>
        <v>0</v>
      </c>
      <c r="Y7" s="74">
        <f t="shared" ca="1" si="2"/>
        <v>0</v>
      </c>
      <c r="Z7" s="74">
        <f t="shared" ca="1" si="2"/>
        <v>0</v>
      </c>
      <c r="AA7" s="74">
        <f t="shared" ca="1" si="3"/>
        <v>0</v>
      </c>
      <c r="AB7" s="74">
        <f t="shared" ca="1" si="3"/>
        <v>0</v>
      </c>
      <c r="AC7" s="74">
        <f t="shared" ca="1" si="3"/>
        <v>0</v>
      </c>
      <c r="AD7" s="74">
        <f t="shared" ca="1" si="3"/>
        <v>0</v>
      </c>
      <c r="AE7" s="74">
        <f t="shared" ca="1" si="3"/>
        <v>0</v>
      </c>
      <c r="AF7" s="74">
        <f t="shared" ca="1" si="3"/>
        <v>0</v>
      </c>
      <c r="AG7" s="74">
        <f t="shared" ca="1" si="3"/>
        <v>0</v>
      </c>
      <c r="AH7" s="74">
        <f t="shared" ca="1" si="3"/>
        <v>0</v>
      </c>
      <c r="AI7" s="74">
        <f t="shared" ca="1" si="3"/>
        <v>0</v>
      </c>
      <c r="AJ7" s="74">
        <f t="shared" ca="1" si="3"/>
        <v>0</v>
      </c>
      <c r="AK7" s="74">
        <f t="shared" ca="1" si="4"/>
        <v>0</v>
      </c>
      <c r="AL7" s="74">
        <f t="shared" ca="1" si="4"/>
        <v>0</v>
      </c>
      <c r="AM7" s="74">
        <f t="shared" ca="1" si="4"/>
        <v>0</v>
      </c>
      <c r="AN7" s="74">
        <f t="shared" ca="1" si="4"/>
        <v>0</v>
      </c>
      <c r="AO7" s="74">
        <f t="shared" ca="1" si="4"/>
        <v>0</v>
      </c>
      <c r="AP7" s="74">
        <f t="shared" ca="1" si="4"/>
        <v>0</v>
      </c>
      <c r="AQ7" s="74">
        <f t="shared" ca="1" si="4"/>
        <v>0</v>
      </c>
      <c r="AR7" s="74">
        <f t="shared" ca="1" si="4"/>
        <v>0</v>
      </c>
      <c r="AS7" s="74">
        <f t="shared" ca="1" si="4"/>
        <v>0</v>
      </c>
      <c r="AT7" s="74">
        <f t="shared" ca="1" si="4"/>
        <v>0</v>
      </c>
      <c r="AU7" s="74">
        <f t="shared" ca="1" si="4"/>
        <v>0</v>
      </c>
      <c r="AV7" s="74">
        <f t="shared" ca="1" si="4"/>
        <v>0</v>
      </c>
      <c r="AW7" s="74">
        <f t="shared" ca="1" si="4"/>
        <v>0</v>
      </c>
      <c r="AY7" s="75">
        <f t="shared" ca="1" si="6"/>
        <v>110</v>
      </c>
      <c r="AZ7" s="75">
        <f t="shared" ca="1" si="5"/>
        <v>110</v>
      </c>
    </row>
    <row r="8" spans="1:52">
      <c r="A8" s="42" t="s">
        <v>146</v>
      </c>
      <c r="B8" s="21" t="s">
        <v>47</v>
      </c>
      <c r="C8" s="21">
        <v>50</v>
      </c>
      <c r="D8" s="47">
        <v>47.15</v>
      </c>
      <c r="E8" s="39">
        <v>36892</v>
      </c>
      <c r="F8" s="39">
        <v>40178</v>
      </c>
      <c r="G8" s="45" t="s">
        <v>13</v>
      </c>
      <c r="I8">
        <v>22</v>
      </c>
      <c r="J8">
        <v>4</v>
      </c>
      <c r="K8">
        <v>4</v>
      </c>
      <c r="L8">
        <v>1</v>
      </c>
      <c r="M8">
        <v>31</v>
      </c>
      <c r="O8" s="73">
        <v>36892</v>
      </c>
      <c r="P8" s="74">
        <f t="shared" si="1"/>
        <v>50</v>
      </c>
      <c r="Q8" s="74">
        <f t="shared" ca="1" si="2"/>
        <v>50</v>
      </c>
      <c r="R8" s="74">
        <f t="shared" ca="1" si="2"/>
        <v>10</v>
      </c>
      <c r="S8" s="74">
        <f t="shared" ca="1" si="2"/>
        <v>25</v>
      </c>
      <c r="T8" s="74">
        <f t="shared" ca="1" si="2"/>
        <v>50</v>
      </c>
      <c r="U8" s="74">
        <f t="shared" ca="1" si="2"/>
        <v>25</v>
      </c>
      <c r="V8" s="74">
        <f t="shared" ca="1" si="2"/>
        <v>0</v>
      </c>
      <c r="W8" s="74">
        <f t="shared" ca="1" si="2"/>
        <v>50</v>
      </c>
      <c r="X8" s="74">
        <f t="shared" ca="1" si="2"/>
        <v>51</v>
      </c>
      <c r="Y8" s="74">
        <f t="shared" ca="1" si="2"/>
        <v>0</v>
      </c>
      <c r="Z8" s="74">
        <f t="shared" ca="1" si="2"/>
        <v>0</v>
      </c>
      <c r="AA8" s="74">
        <f t="shared" ca="1" si="3"/>
        <v>0</v>
      </c>
      <c r="AB8" s="74">
        <f t="shared" ca="1" si="3"/>
        <v>0</v>
      </c>
      <c r="AC8" s="74">
        <f t="shared" ca="1" si="3"/>
        <v>0</v>
      </c>
      <c r="AD8" s="74">
        <f t="shared" ca="1" si="3"/>
        <v>0</v>
      </c>
      <c r="AE8" s="74">
        <f t="shared" ca="1" si="3"/>
        <v>0</v>
      </c>
      <c r="AF8" s="74">
        <f t="shared" ca="1" si="3"/>
        <v>0</v>
      </c>
      <c r="AG8" s="74">
        <f t="shared" ca="1" si="3"/>
        <v>0</v>
      </c>
      <c r="AH8" s="74">
        <f t="shared" ca="1" si="3"/>
        <v>0</v>
      </c>
      <c r="AI8" s="74">
        <f t="shared" ca="1" si="3"/>
        <v>0</v>
      </c>
      <c r="AJ8" s="74">
        <f t="shared" ca="1" si="3"/>
        <v>0</v>
      </c>
      <c r="AK8" s="74">
        <f t="shared" ca="1" si="4"/>
        <v>0</v>
      </c>
      <c r="AL8" s="74">
        <f t="shared" ca="1" si="4"/>
        <v>0</v>
      </c>
      <c r="AM8" s="74">
        <f t="shared" ca="1" si="4"/>
        <v>0</v>
      </c>
      <c r="AN8" s="74">
        <f t="shared" ca="1" si="4"/>
        <v>0</v>
      </c>
      <c r="AO8" s="74">
        <f t="shared" ca="1" si="4"/>
        <v>0</v>
      </c>
      <c r="AP8" s="74">
        <f t="shared" ca="1" si="4"/>
        <v>0</v>
      </c>
      <c r="AQ8" s="74">
        <f t="shared" ca="1" si="4"/>
        <v>0</v>
      </c>
      <c r="AR8" s="74">
        <f t="shared" ca="1" si="4"/>
        <v>0</v>
      </c>
      <c r="AS8" s="74">
        <f t="shared" ca="1" si="4"/>
        <v>0</v>
      </c>
      <c r="AT8" s="74">
        <f t="shared" ca="1" si="4"/>
        <v>12</v>
      </c>
      <c r="AU8" s="74">
        <f t="shared" ca="1" si="4"/>
        <v>0</v>
      </c>
      <c r="AV8" s="74">
        <f t="shared" ca="1" si="4"/>
        <v>0</v>
      </c>
      <c r="AW8" s="74">
        <f t="shared" ca="1" si="4"/>
        <v>0</v>
      </c>
      <c r="AY8" s="75">
        <f t="shared" ca="1" si="6"/>
        <v>311</v>
      </c>
      <c r="AZ8" s="75">
        <f t="shared" ca="1" si="5"/>
        <v>222</v>
      </c>
    </row>
    <row r="9" spans="1:52">
      <c r="A9" s="42" t="s">
        <v>146</v>
      </c>
      <c r="B9" s="21" t="s">
        <v>47</v>
      </c>
      <c r="C9" s="21">
        <v>25</v>
      </c>
      <c r="D9" s="47">
        <v>43.95</v>
      </c>
      <c r="E9" s="39">
        <v>36892</v>
      </c>
      <c r="F9" s="39">
        <v>40178</v>
      </c>
      <c r="G9" s="45" t="s">
        <v>13</v>
      </c>
      <c r="I9">
        <v>20</v>
      </c>
      <c r="J9">
        <v>4</v>
      </c>
      <c r="K9">
        <v>4</v>
      </c>
      <c r="L9">
        <v>0</v>
      </c>
      <c r="M9">
        <v>28</v>
      </c>
      <c r="O9" s="73">
        <v>36923</v>
      </c>
      <c r="P9" s="74">
        <f t="shared" si="1"/>
        <v>50</v>
      </c>
      <c r="Q9" s="74">
        <f t="shared" ca="1" si="2"/>
        <v>50</v>
      </c>
      <c r="R9" s="74">
        <f t="shared" ca="1" si="2"/>
        <v>10</v>
      </c>
      <c r="S9" s="74">
        <f t="shared" ca="1" si="2"/>
        <v>25</v>
      </c>
      <c r="T9" s="74">
        <f t="shared" ca="1" si="2"/>
        <v>50</v>
      </c>
      <c r="U9" s="74">
        <f t="shared" ca="1" si="2"/>
        <v>25</v>
      </c>
      <c r="V9" s="74">
        <f t="shared" ca="1" si="2"/>
        <v>0</v>
      </c>
      <c r="W9" s="74">
        <f t="shared" ca="1" si="2"/>
        <v>50</v>
      </c>
      <c r="X9" s="74">
        <f t="shared" ca="1" si="2"/>
        <v>51</v>
      </c>
      <c r="Y9" s="74">
        <f t="shared" ca="1" si="2"/>
        <v>0</v>
      </c>
      <c r="Z9" s="74">
        <f t="shared" ca="1" si="2"/>
        <v>0</v>
      </c>
      <c r="AA9" s="74">
        <f t="shared" ca="1" si="3"/>
        <v>0</v>
      </c>
      <c r="AB9" s="74">
        <f t="shared" ca="1" si="3"/>
        <v>0</v>
      </c>
      <c r="AC9" s="74">
        <f t="shared" ca="1" si="3"/>
        <v>0</v>
      </c>
      <c r="AD9" s="74">
        <f t="shared" ca="1" si="3"/>
        <v>0</v>
      </c>
      <c r="AE9" s="74">
        <f t="shared" ca="1" si="3"/>
        <v>0</v>
      </c>
      <c r="AF9" s="74">
        <f t="shared" ca="1" si="3"/>
        <v>0</v>
      </c>
      <c r="AG9" s="74">
        <f t="shared" ca="1" si="3"/>
        <v>0</v>
      </c>
      <c r="AH9" s="74">
        <f t="shared" ca="1" si="3"/>
        <v>0</v>
      </c>
      <c r="AI9" s="74">
        <f t="shared" ca="1" si="3"/>
        <v>0</v>
      </c>
      <c r="AJ9" s="74">
        <f t="shared" ca="1" si="3"/>
        <v>0</v>
      </c>
      <c r="AK9" s="74">
        <f t="shared" ca="1" si="4"/>
        <v>0</v>
      </c>
      <c r="AL9" s="74">
        <f t="shared" ca="1" si="4"/>
        <v>0</v>
      </c>
      <c r="AM9" s="74">
        <f t="shared" ca="1" si="4"/>
        <v>0</v>
      </c>
      <c r="AN9" s="74">
        <f t="shared" ca="1" si="4"/>
        <v>0</v>
      </c>
      <c r="AO9" s="74">
        <f t="shared" ca="1" si="4"/>
        <v>0</v>
      </c>
      <c r="AP9" s="74">
        <f t="shared" ca="1" si="4"/>
        <v>0</v>
      </c>
      <c r="AQ9" s="74">
        <f t="shared" ca="1" si="4"/>
        <v>0</v>
      </c>
      <c r="AR9" s="74">
        <f t="shared" ca="1" si="4"/>
        <v>0</v>
      </c>
      <c r="AS9" s="74">
        <f t="shared" ca="1" si="4"/>
        <v>0</v>
      </c>
      <c r="AT9" s="74">
        <f t="shared" ca="1" si="4"/>
        <v>12</v>
      </c>
      <c r="AU9" s="74">
        <f t="shared" ca="1" si="4"/>
        <v>0</v>
      </c>
      <c r="AV9" s="74">
        <f t="shared" ca="1" si="4"/>
        <v>0</v>
      </c>
      <c r="AW9" s="74">
        <f t="shared" ca="1" si="4"/>
        <v>0</v>
      </c>
      <c r="AY9" s="75">
        <f t="shared" ca="1" si="6"/>
        <v>311</v>
      </c>
      <c r="AZ9" s="75">
        <f t="shared" ca="1" si="5"/>
        <v>222</v>
      </c>
    </row>
    <row r="10" spans="1:52">
      <c r="A10" s="42" t="s">
        <v>162</v>
      </c>
      <c r="B10" s="21" t="s">
        <v>47</v>
      </c>
      <c r="C10" s="21">
        <v>25</v>
      </c>
      <c r="D10" s="47">
        <v>45.05</v>
      </c>
      <c r="E10" s="39">
        <v>38292</v>
      </c>
      <c r="F10" s="39">
        <v>41943</v>
      </c>
      <c r="G10" s="45" t="s">
        <v>93</v>
      </c>
      <c r="I10">
        <v>22</v>
      </c>
      <c r="J10">
        <v>5</v>
      </c>
      <c r="K10">
        <v>4</v>
      </c>
      <c r="L10">
        <v>0</v>
      </c>
      <c r="M10">
        <v>31</v>
      </c>
      <c r="O10" s="73">
        <v>36951</v>
      </c>
      <c r="P10" s="74">
        <f t="shared" si="1"/>
        <v>50</v>
      </c>
      <c r="Q10" s="74">
        <f t="shared" ca="1" si="2"/>
        <v>50</v>
      </c>
      <c r="R10" s="74">
        <f t="shared" ca="1" si="2"/>
        <v>10</v>
      </c>
      <c r="S10" s="74">
        <f t="shared" ca="1" si="2"/>
        <v>25</v>
      </c>
      <c r="T10" s="74">
        <f t="shared" ca="1" si="2"/>
        <v>50</v>
      </c>
      <c r="U10" s="74">
        <f t="shared" ca="1" si="2"/>
        <v>25</v>
      </c>
      <c r="V10" s="74">
        <f t="shared" ca="1" si="2"/>
        <v>0</v>
      </c>
      <c r="W10" s="74">
        <f t="shared" ca="1" si="2"/>
        <v>50</v>
      </c>
      <c r="X10" s="74">
        <f t="shared" ca="1" si="2"/>
        <v>51</v>
      </c>
      <c r="Y10" s="74">
        <f t="shared" ca="1" si="2"/>
        <v>0</v>
      </c>
      <c r="Z10" s="74">
        <f t="shared" ca="1" si="2"/>
        <v>0</v>
      </c>
      <c r="AA10" s="74">
        <f t="shared" ca="1" si="3"/>
        <v>0</v>
      </c>
      <c r="AB10" s="74">
        <f t="shared" ca="1" si="3"/>
        <v>0</v>
      </c>
      <c r="AC10" s="74">
        <f t="shared" ca="1" si="3"/>
        <v>0</v>
      </c>
      <c r="AD10" s="74">
        <f t="shared" ca="1" si="3"/>
        <v>0</v>
      </c>
      <c r="AE10" s="74">
        <f t="shared" ca="1" si="3"/>
        <v>0</v>
      </c>
      <c r="AF10" s="74">
        <f t="shared" ca="1" si="3"/>
        <v>0</v>
      </c>
      <c r="AG10" s="74">
        <f t="shared" ca="1" si="3"/>
        <v>0</v>
      </c>
      <c r="AH10" s="74">
        <f t="shared" ca="1" si="3"/>
        <v>0</v>
      </c>
      <c r="AI10" s="74">
        <f t="shared" ca="1" si="3"/>
        <v>0</v>
      </c>
      <c r="AJ10" s="74">
        <f t="shared" ca="1" si="3"/>
        <v>0</v>
      </c>
      <c r="AK10" s="74">
        <f t="shared" ca="1" si="4"/>
        <v>0</v>
      </c>
      <c r="AL10" s="74">
        <f t="shared" ca="1" si="4"/>
        <v>0</v>
      </c>
      <c r="AM10" s="74">
        <f t="shared" ca="1" si="4"/>
        <v>0</v>
      </c>
      <c r="AN10" s="74">
        <f t="shared" ca="1" si="4"/>
        <v>0</v>
      </c>
      <c r="AO10" s="74">
        <f t="shared" ca="1" si="4"/>
        <v>0</v>
      </c>
      <c r="AP10" s="74">
        <f t="shared" ca="1" si="4"/>
        <v>0</v>
      </c>
      <c r="AQ10" s="74">
        <f t="shared" ca="1" si="4"/>
        <v>0</v>
      </c>
      <c r="AR10" s="74">
        <f t="shared" ca="1" si="4"/>
        <v>0</v>
      </c>
      <c r="AS10" s="74">
        <f t="shared" ca="1" si="4"/>
        <v>0</v>
      </c>
      <c r="AT10" s="74">
        <f t="shared" ca="1" si="4"/>
        <v>12</v>
      </c>
      <c r="AU10" s="74">
        <f t="shared" ca="1" si="4"/>
        <v>0</v>
      </c>
      <c r="AV10" s="74">
        <f t="shared" ca="1" si="4"/>
        <v>0</v>
      </c>
      <c r="AW10" s="74">
        <f t="shared" ca="1" si="4"/>
        <v>0</v>
      </c>
      <c r="AY10" s="75">
        <f t="shared" ca="1" si="6"/>
        <v>311</v>
      </c>
      <c r="AZ10" s="75">
        <f t="shared" ca="1" si="5"/>
        <v>222</v>
      </c>
    </row>
    <row r="11" spans="1:52">
      <c r="A11" s="42" t="s">
        <v>160</v>
      </c>
      <c r="B11" s="21" t="s">
        <v>38</v>
      </c>
      <c r="C11" s="21">
        <v>50</v>
      </c>
      <c r="D11" s="47">
        <v>58.7</v>
      </c>
      <c r="E11" s="39">
        <v>36892</v>
      </c>
      <c r="F11" s="39">
        <v>38717</v>
      </c>
      <c r="G11" s="45" t="s">
        <v>9</v>
      </c>
      <c r="I11">
        <v>21</v>
      </c>
      <c r="J11">
        <v>4</v>
      </c>
      <c r="K11">
        <v>5</v>
      </c>
      <c r="L11">
        <v>0</v>
      </c>
      <c r="M11">
        <v>30</v>
      </c>
      <c r="O11" s="73">
        <v>36982</v>
      </c>
      <c r="P11" s="74">
        <f t="shared" si="1"/>
        <v>50</v>
      </c>
      <c r="Q11" s="74">
        <f t="shared" ca="1" si="2"/>
        <v>50</v>
      </c>
      <c r="R11" s="74">
        <f t="shared" ca="1" si="2"/>
        <v>10</v>
      </c>
      <c r="S11" s="74">
        <f t="shared" ca="1" si="2"/>
        <v>25</v>
      </c>
      <c r="T11" s="74">
        <f t="shared" ca="1" si="2"/>
        <v>50</v>
      </c>
      <c r="U11" s="74">
        <f t="shared" ca="1" si="2"/>
        <v>25</v>
      </c>
      <c r="V11" s="74">
        <f t="shared" ca="1" si="2"/>
        <v>0</v>
      </c>
      <c r="W11" s="74">
        <f t="shared" ca="1" si="2"/>
        <v>50</v>
      </c>
      <c r="X11" s="74">
        <f t="shared" ca="1" si="2"/>
        <v>51</v>
      </c>
      <c r="Y11" s="74">
        <f t="shared" ca="1" si="2"/>
        <v>0</v>
      </c>
      <c r="Z11" s="74">
        <f t="shared" ca="1" si="2"/>
        <v>0</v>
      </c>
      <c r="AA11" s="74">
        <f t="shared" ca="1" si="3"/>
        <v>0</v>
      </c>
      <c r="AB11" s="74">
        <f t="shared" ca="1" si="3"/>
        <v>0</v>
      </c>
      <c r="AC11" s="74">
        <f t="shared" ca="1" si="3"/>
        <v>0</v>
      </c>
      <c r="AD11" s="74">
        <f t="shared" ca="1" si="3"/>
        <v>0</v>
      </c>
      <c r="AE11" s="74">
        <f t="shared" ca="1" si="3"/>
        <v>0</v>
      </c>
      <c r="AF11" s="74">
        <f t="shared" ca="1" si="3"/>
        <v>0</v>
      </c>
      <c r="AG11" s="74">
        <f t="shared" ca="1" si="3"/>
        <v>0</v>
      </c>
      <c r="AH11" s="74">
        <f t="shared" ca="1" si="3"/>
        <v>0</v>
      </c>
      <c r="AI11" s="74">
        <f t="shared" ca="1" si="3"/>
        <v>0</v>
      </c>
      <c r="AJ11" s="74">
        <f t="shared" ca="1" si="3"/>
        <v>0</v>
      </c>
      <c r="AK11" s="74">
        <f t="shared" ca="1" si="4"/>
        <v>0</v>
      </c>
      <c r="AL11" s="74">
        <f t="shared" ca="1" si="4"/>
        <v>0</v>
      </c>
      <c r="AM11" s="74">
        <f t="shared" ca="1" si="4"/>
        <v>0</v>
      </c>
      <c r="AN11" s="74">
        <f t="shared" ca="1" si="4"/>
        <v>0</v>
      </c>
      <c r="AO11" s="74">
        <f t="shared" ca="1" si="4"/>
        <v>0</v>
      </c>
      <c r="AP11" s="74">
        <f t="shared" ca="1" si="4"/>
        <v>0</v>
      </c>
      <c r="AQ11" s="74">
        <f t="shared" ca="1" si="4"/>
        <v>0</v>
      </c>
      <c r="AR11" s="74">
        <f t="shared" ca="1" si="4"/>
        <v>0</v>
      </c>
      <c r="AS11" s="74">
        <f t="shared" ca="1" si="4"/>
        <v>0</v>
      </c>
      <c r="AT11" s="74">
        <f t="shared" ca="1" si="4"/>
        <v>12</v>
      </c>
      <c r="AU11" s="74">
        <f t="shared" ca="1" si="4"/>
        <v>0</v>
      </c>
      <c r="AV11" s="74">
        <f t="shared" ca="1" si="4"/>
        <v>0</v>
      </c>
      <c r="AW11" s="74">
        <f t="shared" ca="1" si="4"/>
        <v>0</v>
      </c>
      <c r="AY11" s="75">
        <f t="shared" ca="1" si="6"/>
        <v>311</v>
      </c>
      <c r="AZ11" s="75">
        <f t="shared" ca="1" si="5"/>
        <v>222</v>
      </c>
    </row>
    <row r="12" spans="1:52">
      <c r="A12" s="42" t="s">
        <v>160</v>
      </c>
      <c r="B12" s="21" t="s">
        <v>38</v>
      </c>
      <c r="C12" s="21">
        <v>51</v>
      </c>
      <c r="D12" s="47">
        <v>58.4</v>
      </c>
      <c r="E12" s="39">
        <v>36892</v>
      </c>
      <c r="F12" s="39">
        <v>38717</v>
      </c>
      <c r="G12" s="45" t="s">
        <v>9</v>
      </c>
      <c r="I12">
        <v>22</v>
      </c>
      <c r="J12">
        <v>4</v>
      </c>
      <c r="K12">
        <v>4</v>
      </c>
      <c r="L12">
        <v>1</v>
      </c>
      <c r="M12">
        <v>31</v>
      </c>
      <c r="O12" s="73">
        <v>37012</v>
      </c>
      <c r="P12" s="74">
        <f t="shared" si="1"/>
        <v>50</v>
      </c>
      <c r="Q12" s="74">
        <f t="shared" ca="1" si="2"/>
        <v>50</v>
      </c>
      <c r="R12" s="74">
        <f t="shared" ca="1" si="2"/>
        <v>10</v>
      </c>
      <c r="S12" s="74">
        <f t="shared" ca="1" si="2"/>
        <v>25</v>
      </c>
      <c r="T12" s="74">
        <f t="shared" ca="1" si="2"/>
        <v>50</v>
      </c>
      <c r="U12" s="74">
        <f t="shared" ca="1" si="2"/>
        <v>25</v>
      </c>
      <c r="V12" s="74">
        <f t="shared" ca="1" si="2"/>
        <v>0</v>
      </c>
      <c r="W12" s="74">
        <f t="shared" ca="1" si="2"/>
        <v>50</v>
      </c>
      <c r="X12" s="74">
        <f t="shared" ca="1" si="2"/>
        <v>51</v>
      </c>
      <c r="Y12" s="74">
        <f t="shared" ca="1" si="2"/>
        <v>5</v>
      </c>
      <c r="Z12" s="74">
        <f t="shared" ca="1" si="2"/>
        <v>10</v>
      </c>
      <c r="AA12" s="74">
        <f t="shared" ca="1" si="3"/>
        <v>5</v>
      </c>
      <c r="AB12" s="74">
        <f t="shared" ca="1" si="3"/>
        <v>25</v>
      </c>
      <c r="AC12" s="74">
        <f t="shared" ca="1" si="3"/>
        <v>0</v>
      </c>
      <c r="AD12" s="74">
        <f t="shared" ca="1" si="3"/>
        <v>0</v>
      </c>
      <c r="AE12" s="74">
        <f t="shared" ca="1" si="3"/>
        <v>0</v>
      </c>
      <c r="AF12" s="74">
        <f t="shared" ca="1" si="3"/>
        <v>0</v>
      </c>
      <c r="AG12" s="74">
        <f t="shared" ca="1" si="3"/>
        <v>0</v>
      </c>
      <c r="AH12" s="74">
        <f t="shared" ca="1" si="3"/>
        <v>0</v>
      </c>
      <c r="AI12" s="74">
        <f t="shared" ca="1" si="3"/>
        <v>0</v>
      </c>
      <c r="AJ12" s="74">
        <f t="shared" ca="1" si="3"/>
        <v>0</v>
      </c>
      <c r="AK12" s="74">
        <f t="shared" ca="1" si="4"/>
        <v>0</v>
      </c>
      <c r="AL12" s="74">
        <f t="shared" ca="1" si="4"/>
        <v>0</v>
      </c>
      <c r="AM12" s="74">
        <f t="shared" ca="1" si="4"/>
        <v>0</v>
      </c>
      <c r="AN12" s="74">
        <f t="shared" ca="1" si="4"/>
        <v>0</v>
      </c>
      <c r="AO12" s="74">
        <f t="shared" ca="1" si="4"/>
        <v>0</v>
      </c>
      <c r="AP12" s="74">
        <f t="shared" ca="1" si="4"/>
        <v>0</v>
      </c>
      <c r="AQ12" s="74">
        <f t="shared" ca="1" si="4"/>
        <v>0</v>
      </c>
      <c r="AR12" s="74">
        <f t="shared" ca="1" si="4"/>
        <v>0</v>
      </c>
      <c r="AS12" s="74">
        <f t="shared" ca="1" si="4"/>
        <v>0</v>
      </c>
      <c r="AT12" s="74">
        <f t="shared" ca="1" si="4"/>
        <v>12</v>
      </c>
      <c r="AU12" s="74">
        <f t="shared" ca="1" si="4"/>
        <v>0</v>
      </c>
      <c r="AV12" s="74">
        <f t="shared" ca="1" si="4"/>
        <v>0</v>
      </c>
      <c r="AW12" s="74">
        <f t="shared" ca="1" si="4"/>
        <v>0</v>
      </c>
      <c r="AY12" s="75">
        <f t="shared" ca="1" si="6"/>
        <v>356</v>
      </c>
      <c r="AZ12" s="75">
        <f t="shared" ca="1" si="5"/>
        <v>222</v>
      </c>
    </row>
    <row r="13" spans="1:52">
      <c r="A13" s="42" t="s">
        <v>41</v>
      </c>
      <c r="B13" s="21" t="s">
        <v>38</v>
      </c>
      <c r="C13" s="21">
        <v>5</v>
      </c>
      <c r="D13" s="47">
        <v>75</v>
      </c>
      <c r="E13" s="39">
        <v>37012</v>
      </c>
      <c r="F13" s="39">
        <v>37072</v>
      </c>
      <c r="G13" s="45" t="s">
        <v>7</v>
      </c>
      <c r="I13">
        <v>21</v>
      </c>
      <c r="J13">
        <v>5</v>
      </c>
      <c r="K13">
        <v>4</v>
      </c>
      <c r="L13">
        <v>0</v>
      </c>
      <c r="M13">
        <v>30</v>
      </c>
      <c r="O13" s="73">
        <v>37043</v>
      </c>
      <c r="P13" s="74">
        <f t="shared" si="1"/>
        <v>50</v>
      </c>
      <c r="Q13" s="74">
        <f t="shared" ca="1" si="2"/>
        <v>50</v>
      </c>
      <c r="R13" s="74">
        <f t="shared" ca="1" si="2"/>
        <v>10</v>
      </c>
      <c r="S13" s="74">
        <f t="shared" ca="1" si="2"/>
        <v>25</v>
      </c>
      <c r="T13" s="74">
        <f t="shared" ca="1" si="2"/>
        <v>50</v>
      </c>
      <c r="U13" s="74">
        <f t="shared" ca="1" si="2"/>
        <v>25</v>
      </c>
      <c r="V13" s="74">
        <f t="shared" ca="1" si="2"/>
        <v>0</v>
      </c>
      <c r="W13" s="74">
        <f t="shared" ca="1" si="2"/>
        <v>50</v>
      </c>
      <c r="X13" s="74">
        <f t="shared" ca="1" si="2"/>
        <v>51</v>
      </c>
      <c r="Y13" s="74">
        <f t="shared" ca="1" si="2"/>
        <v>5</v>
      </c>
      <c r="Z13" s="74">
        <f t="shared" ca="1" si="2"/>
        <v>10</v>
      </c>
      <c r="AA13" s="74">
        <f t="shared" ca="1" si="3"/>
        <v>0</v>
      </c>
      <c r="AB13" s="74">
        <f t="shared" ca="1" si="3"/>
        <v>25</v>
      </c>
      <c r="AC13" s="74">
        <f t="shared" ca="1" si="3"/>
        <v>5</v>
      </c>
      <c r="AD13" s="74">
        <f t="shared" ca="1" si="3"/>
        <v>25</v>
      </c>
      <c r="AE13" s="74">
        <f t="shared" ca="1" si="3"/>
        <v>25</v>
      </c>
      <c r="AF13" s="74">
        <f t="shared" ca="1" si="3"/>
        <v>0</v>
      </c>
      <c r="AG13" s="74">
        <f t="shared" ca="1" si="3"/>
        <v>0</v>
      </c>
      <c r="AH13" s="74">
        <f t="shared" ca="1" si="3"/>
        <v>0</v>
      </c>
      <c r="AI13" s="74">
        <f t="shared" ca="1" si="3"/>
        <v>0</v>
      </c>
      <c r="AJ13" s="74">
        <f t="shared" ca="1" si="3"/>
        <v>0</v>
      </c>
      <c r="AK13" s="74">
        <f t="shared" ca="1" si="4"/>
        <v>0</v>
      </c>
      <c r="AL13" s="74">
        <f t="shared" ca="1" si="4"/>
        <v>0</v>
      </c>
      <c r="AM13" s="74">
        <f t="shared" ca="1" si="4"/>
        <v>0</v>
      </c>
      <c r="AN13" s="74">
        <f t="shared" ca="1" si="4"/>
        <v>0</v>
      </c>
      <c r="AO13" s="74">
        <f t="shared" ca="1" si="4"/>
        <v>0</v>
      </c>
      <c r="AP13" s="74">
        <f t="shared" ca="1" si="4"/>
        <v>0</v>
      </c>
      <c r="AQ13" s="74">
        <f t="shared" ca="1" si="4"/>
        <v>0</v>
      </c>
      <c r="AR13" s="74">
        <f t="shared" ca="1" si="4"/>
        <v>0</v>
      </c>
      <c r="AS13" s="74">
        <f t="shared" ca="1" si="4"/>
        <v>0</v>
      </c>
      <c r="AT13" s="74">
        <f t="shared" ca="1" si="4"/>
        <v>12</v>
      </c>
      <c r="AU13" s="74">
        <f t="shared" ca="1" si="4"/>
        <v>0</v>
      </c>
      <c r="AV13" s="74">
        <f t="shared" ca="1" si="4"/>
        <v>0</v>
      </c>
      <c r="AW13" s="74">
        <f t="shared" ca="1" si="4"/>
        <v>0</v>
      </c>
      <c r="AY13" s="75">
        <f t="shared" ca="1" si="6"/>
        <v>406</v>
      </c>
      <c r="AZ13" s="75">
        <f t="shared" ca="1" si="5"/>
        <v>222</v>
      </c>
    </row>
    <row r="14" spans="1:52">
      <c r="A14" s="42" t="s">
        <v>41</v>
      </c>
      <c r="B14" s="21" t="s">
        <v>38</v>
      </c>
      <c r="C14" s="21">
        <v>10</v>
      </c>
      <c r="D14" s="47">
        <v>62.65</v>
      </c>
      <c r="E14" s="39">
        <v>37012</v>
      </c>
      <c r="F14" s="39">
        <v>37072</v>
      </c>
      <c r="G14" s="45" t="s">
        <v>7</v>
      </c>
      <c r="I14">
        <v>21</v>
      </c>
      <c r="J14">
        <v>4</v>
      </c>
      <c r="K14">
        <v>5</v>
      </c>
      <c r="L14">
        <v>1</v>
      </c>
      <c r="M14">
        <v>31</v>
      </c>
      <c r="O14" s="73">
        <v>37073</v>
      </c>
      <c r="P14" s="74">
        <f t="shared" si="1"/>
        <v>50</v>
      </c>
      <c r="Q14" s="74">
        <f t="shared" ref="Q14:Z23" ca="1" si="7">IF(AND($O14&gt;=OFFSET($E$4,Q$2,0),$O14&lt;=OFFSET($F$4,Q$2,0)),OFFSET($C$4,Q$2,0),0)</f>
        <v>50</v>
      </c>
      <c r="R14" s="74">
        <f t="shared" ca="1" si="7"/>
        <v>10</v>
      </c>
      <c r="S14" s="74">
        <f t="shared" ca="1" si="7"/>
        <v>25</v>
      </c>
      <c r="T14" s="74">
        <f t="shared" ca="1" si="7"/>
        <v>50</v>
      </c>
      <c r="U14" s="74">
        <f t="shared" ca="1" si="7"/>
        <v>25</v>
      </c>
      <c r="V14" s="74">
        <f t="shared" ca="1" si="7"/>
        <v>0</v>
      </c>
      <c r="W14" s="74">
        <f t="shared" ca="1" si="7"/>
        <v>50</v>
      </c>
      <c r="X14" s="74">
        <f t="shared" ca="1" si="7"/>
        <v>51</v>
      </c>
      <c r="Y14" s="74">
        <f t="shared" ca="1" si="7"/>
        <v>0</v>
      </c>
      <c r="Z14" s="74">
        <f t="shared" ca="1" si="7"/>
        <v>0</v>
      </c>
      <c r="AA14" s="74">
        <f t="shared" ref="AA14:AJ23" ca="1" si="8">IF(AND($O14&gt;=OFFSET($E$4,AA$2,0),$O14&lt;=OFFSET($F$4,AA$2,0)),OFFSET($C$4,AA$2,0),0)</f>
        <v>0</v>
      </c>
      <c r="AB14" s="74">
        <f t="shared" ca="1" si="8"/>
        <v>25</v>
      </c>
      <c r="AC14" s="74">
        <f t="shared" ca="1" si="8"/>
        <v>5</v>
      </c>
      <c r="AD14" s="74">
        <f t="shared" ca="1" si="8"/>
        <v>25</v>
      </c>
      <c r="AE14" s="74">
        <f t="shared" ca="1" si="8"/>
        <v>0</v>
      </c>
      <c r="AF14" s="74">
        <f t="shared" ca="1" si="8"/>
        <v>10</v>
      </c>
      <c r="AG14" s="74">
        <f t="shared" ca="1" si="8"/>
        <v>75</v>
      </c>
      <c r="AH14" s="74">
        <f t="shared" ca="1" si="8"/>
        <v>5</v>
      </c>
      <c r="AI14" s="74">
        <f t="shared" ca="1" si="8"/>
        <v>15</v>
      </c>
      <c r="AJ14" s="74">
        <f t="shared" ca="1" si="8"/>
        <v>25</v>
      </c>
      <c r="AK14" s="74">
        <f t="shared" ref="AK14:AW23" ca="1" si="9">IF(AND($O14&gt;=OFFSET($E$4,AK$2,0),$O14&lt;=OFFSET($F$4,AK$2,0)),OFFSET($C$4,AK$2,0),0)</f>
        <v>0</v>
      </c>
      <c r="AL14" s="74">
        <f t="shared" ca="1" si="9"/>
        <v>0</v>
      </c>
      <c r="AM14" s="74">
        <f t="shared" ca="1" si="9"/>
        <v>0</v>
      </c>
      <c r="AN14" s="74">
        <f t="shared" ca="1" si="9"/>
        <v>0</v>
      </c>
      <c r="AO14" s="74">
        <f t="shared" ca="1" si="9"/>
        <v>0</v>
      </c>
      <c r="AP14" s="74">
        <f t="shared" ca="1" si="9"/>
        <v>0</v>
      </c>
      <c r="AQ14" s="74">
        <f t="shared" ca="1" si="9"/>
        <v>0</v>
      </c>
      <c r="AR14" s="74">
        <f t="shared" ca="1" si="9"/>
        <v>0</v>
      </c>
      <c r="AS14" s="74">
        <f t="shared" ca="1" si="9"/>
        <v>0</v>
      </c>
      <c r="AT14" s="74">
        <f t="shared" ca="1" si="9"/>
        <v>12</v>
      </c>
      <c r="AU14" s="74">
        <f t="shared" ca="1" si="9"/>
        <v>0</v>
      </c>
      <c r="AV14" s="74">
        <f t="shared" ca="1" si="9"/>
        <v>0</v>
      </c>
      <c r="AW14" s="74">
        <f t="shared" ca="1" si="9"/>
        <v>0</v>
      </c>
      <c r="AY14" s="75">
        <f t="shared" ca="1" si="6"/>
        <v>496</v>
      </c>
      <c r="AZ14" s="75">
        <f t="shared" ca="1" si="5"/>
        <v>222</v>
      </c>
    </row>
    <row r="15" spans="1:52">
      <c r="A15" s="42" t="s">
        <v>41</v>
      </c>
      <c r="B15" s="21" t="s">
        <v>38</v>
      </c>
      <c r="C15" s="47">
        <v>5</v>
      </c>
      <c r="D15" s="47">
        <v>203</v>
      </c>
      <c r="E15" s="39">
        <v>37012</v>
      </c>
      <c r="F15" s="39">
        <v>37041</v>
      </c>
      <c r="G15" s="21" t="s">
        <v>7</v>
      </c>
      <c r="I15">
        <v>23</v>
      </c>
      <c r="J15">
        <v>4</v>
      </c>
      <c r="K15">
        <v>4</v>
      </c>
      <c r="L15">
        <v>0</v>
      </c>
      <c r="M15">
        <v>31</v>
      </c>
      <c r="O15" s="73">
        <v>37104</v>
      </c>
      <c r="P15" s="74">
        <f t="shared" si="1"/>
        <v>50</v>
      </c>
      <c r="Q15" s="74">
        <f t="shared" ca="1" si="7"/>
        <v>50</v>
      </c>
      <c r="R15" s="74">
        <f t="shared" ca="1" si="7"/>
        <v>10</v>
      </c>
      <c r="S15" s="74">
        <f t="shared" ca="1" si="7"/>
        <v>25</v>
      </c>
      <c r="T15" s="74">
        <f t="shared" ca="1" si="7"/>
        <v>50</v>
      </c>
      <c r="U15" s="74">
        <f t="shared" ca="1" si="7"/>
        <v>25</v>
      </c>
      <c r="V15" s="74">
        <f t="shared" ca="1" si="7"/>
        <v>0</v>
      </c>
      <c r="W15" s="74">
        <f t="shared" ca="1" si="7"/>
        <v>50</v>
      </c>
      <c r="X15" s="74">
        <f t="shared" ca="1" si="7"/>
        <v>51</v>
      </c>
      <c r="Y15" s="74">
        <f t="shared" ca="1" si="7"/>
        <v>0</v>
      </c>
      <c r="Z15" s="74">
        <f t="shared" ca="1" si="7"/>
        <v>0</v>
      </c>
      <c r="AA15" s="74">
        <f t="shared" ca="1" si="8"/>
        <v>0</v>
      </c>
      <c r="AB15" s="74">
        <f t="shared" ca="1" si="8"/>
        <v>25</v>
      </c>
      <c r="AC15" s="74">
        <f t="shared" ca="1" si="8"/>
        <v>5</v>
      </c>
      <c r="AD15" s="74">
        <f t="shared" ca="1" si="8"/>
        <v>25</v>
      </c>
      <c r="AE15" s="74">
        <f t="shared" ca="1" si="8"/>
        <v>0</v>
      </c>
      <c r="AF15" s="74">
        <f t="shared" ca="1" si="8"/>
        <v>10</v>
      </c>
      <c r="AG15" s="74">
        <f t="shared" ca="1" si="8"/>
        <v>0</v>
      </c>
      <c r="AH15" s="74">
        <f t="shared" ca="1" si="8"/>
        <v>5</v>
      </c>
      <c r="AI15" s="74">
        <f t="shared" ca="1" si="8"/>
        <v>15</v>
      </c>
      <c r="AJ15" s="74">
        <f t="shared" ca="1" si="8"/>
        <v>25</v>
      </c>
      <c r="AK15" s="74">
        <f t="shared" ca="1" si="9"/>
        <v>75</v>
      </c>
      <c r="AL15" s="74">
        <f t="shared" ca="1" si="9"/>
        <v>0</v>
      </c>
      <c r="AM15" s="74">
        <f t="shared" ca="1" si="9"/>
        <v>0</v>
      </c>
      <c r="AN15" s="74">
        <f t="shared" ca="1" si="9"/>
        <v>0</v>
      </c>
      <c r="AO15" s="74">
        <f t="shared" ca="1" si="9"/>
        <v>0</v>
      </c>
      <c r="AP15" s="74">
        <f t="shared" ca="1" si="9"/>
        <v>0</v>
      </c>
      <c r="AQ15" s="74">
        <f t="shared" ca="1" si="9"/>
        <v>0</v>
      </c>
      <c r="AR15" s="74">
        <f t="shared" ca="1" si="9"/>
        <v>0</v>
      </c>
      <c r="AS15" s="74">
        <f t="shared" ca="1" si="9"/>
        <v>0</v>
      </c>
      <c r="AT15" s="74">
        <f t="shared" ca="1" si="9"/>
        <v>12</v>
      </c>
      <c r="AU15" s="74">
        <f t="shared" ca="1" si="9"/>
        <v>0</v>
      </c>
      <c r="AV15" s="74">
        <f t="shared" ca="1" si="9"/>
        <v>0</v>
      </c>
      <c r="AW15" s="74">
        <f t="shared" ca="1" si="9"/>
        <v>0</v>
      </c>
      <c r="AY15" s="75">
        <f t="shared" ca="1" si="6"/>
        <v>496</v>
      </c>
      <c r="AZ15" s="75">
        <f t="shared" ca="1" si="5"/>
        <v>222</v>
      </c>
    </row>
    <row r="16" spans="1:52">
      <c r="A16" s="42" t="s">
        <v>77</v>
      </c>
      <c r="B16" s="21" t="s">
        <v>38</v>
      </c>
      <c r="C16" s="21">
        <v>25</v>
      </c>
      <c r="D16" s="47">
        <v>87.75</v>
      </c>
      <c r="E16" s="39">
        <v>37012</v>
      </c>
      <c r="F16" s="39">
        <v>37195</v>
      </c>
      <c r="G16" s="45" t="s">
        <v>7</v>
      </c>
      <c r="I16">
        <v>19</v>
      </c>
      <c r="J16">
        <v>5</v>
      </c>
      <c r="K16">
        <v>5</v>
      </c>
      <c r="L16">
        <v>1</v>
      </c>
      <c r="M16">
        <v>30</v>
      </c>
      <c r="O16" s="73">
        <v>37135</v>
      </c>
      <c r="P16" s="74">
        <f t="shared" si="1"/>
        <v>50</v>
      </c>
      <c r="Q16" s="74">
        <f t="shared" ca="1" si="7"/>
        <v>50</v>
      </c>
      <c r="R16" s="74">
        <f t="shared" ca="1" si="7"/>
        <v>10</v>
      </c>
      <c r="S16" s="74">
        <f t="shared" ca="1" si="7"/>
        <v>25</v>
      </c>
      <c r="T16" s="74">
        <f t="shared" ca="1" si="7"/>
        <v>50</v>
      </c>
      <c r="U16" s="74">
        <f t="shared" ca="1" si="7"/>
        <v>25</v>
      </c>
      <c r="V16" s="74">
        <f t="shared" ca="1" si="7"/>
        <v>0</v>
      </c>
      <c r="W16" s="74">
        <f t="shared" ca="1" si="7"/>
        <v>50</v>
      </c>
      <c r="X16" s="74">
        <f t="shared" ca="1" si="7"/>
        <v>51</v>
      </c>
      <c r="Y16" s="74">
        <f t="shared" ca="1" si="7"/>
        <v>0</v>
      </c>
      <c r="Z16" s="74">
        <f t="shared" ca="1" si="7"/>
        <v>0</v>
      </c>
      <c r="AA16" s="74">
        <f t="shared" ca="1" si="8"/>
        <v>0</v>
      </c>
      <c r="AB16" s="74">
        <f t="shared" ca="1" si="8"/>
        <v>25</v>
      </c>
      <c r="AC16" s="74">
        <f t="shared" ca="1" si="8"/>
        <v>5</v>
      </c>
      <c r="AD16" s="74">
        <f t="shared" ca="1" si="8"/>
        <v>25</v>
      </c>
      <c r="AE16" s="74">
        <f t="shared" ca="1" si="8"/>
        <v>0</v>
      </c>
      <c r="AF16" s="74">
        <f t="shared" ca="1" si="8"/>
        <v>10</v>
      </c>
      <c r="AG16" s="74">
        <f t="shared" ca="1" si="8"/>
        <v>0</v>
      </c>
      <c r="AH16" s="74">
        <f t="shared" ca="1" si="8"/>
        <v>5</v>
      </c>
      <c r="AI16" s="74">
        <f t="shared" ca="1" si="8"/>
        <v>15</v>
      </c>
      <c r="AJ16" s="74">
        <f t="shared" ca="1" si="8"/>
        <v>25</v>
      </c>
      <c r="AK16" s="74">
        <f t="shared" ca="1" si="9"/>
        <v>0</v>
      </c>
      <c r="AL16" s="74">
        <f t="shared" ca="1" si="9"/>
        <v>0</v>
      </c>
      <c r="AM16" s="74">
        <f t="shared" ca="1" si="9"/>
        <v>0</v>
      </c>
      <c r="AN16" s="74">
        <f t="shared" ca="1" si="9"/>
        <v>0</v>
      </c>
      <c r="AO16" s="74">
        <f t="shared" ca="1" si="9"/>
        <v>0</v>
      </c>
      <c r="AP16" s="74">
        <f t="shared" ca="1" si="9"/>
        <v>0</v>
      </c>
      <c r="AQ16" s="74">
        <f t="shared" ca="1" si="9"/>
        <v>0</v>
      </c>
      <c r="AR16" s="74">
        <f t="shared" ca="1" si="9"/>
        <v>0</v>
      </c>
      <c r="AS16" s="74">
        <f t="shared" ca="1" si="9"/>
        <v>0</v>
      </c>
      <c r="AT16" s="74">
        <f t="shared" ca="1" si="9"/>
        <v>12</v>
      </c>
      <c r="AU16" s="74">
        <f t="shared" ca="1" si="9"/>
        <v>48</v>
      </c>
      <c r="AV16" s="74">
        <f t="shared" ca="1" si="9"/>
        <v>0</v>
      </c>
      <c r="AW16" s="74">
        <f t="shared" ca="1" si="9"/>
        <v>0</v>
      </c>
      <c r="AY16" s="75">
        <f t="shared" ca="1" si="6"/>
        <v>421</v>
      </c>
      <c r="AZ16" s="75">
        <f t="shared" ca="1" si="5"/>
        <v>270</v>
      </c>
    </row>
    <row r="17" spans="1:52">
      <c r="A17" s="42" t="s">
        <v>96</v>
      </c>
      <c r="B17" s="21" t="s">
        <v>38</v>
      </c>
      <c r="C17" s="47">
        <v>5</v>
      </c>
      <c r="D17" s="47">
        <v>298</v>
      </c>
      <c r="E17" s="39">
        <v>37043</v>
      </c>
      <c r="F17" s="39">
        <v>37164</v>
      </c>
      <c r="G17" s="21" t="s">
        <v>7</v>
      </c>
      <c r="I17">
        <v>23</v>
      </c>
      <c r="J17">
        <v>4</v>
      </c>
      <c r="K17">
        <v>4</v>
      </c>
      <c r="L17">
        <v>0</v>
      </c>
      <c r="M17">
        <v>31</v>
      </c>
      <c r="O17" s="73">
        <v>37165</v>
      </c>
      <c r="P17" s="74">
        <f t="shared" si="1"/>
        <v>50</v>
      </c>
      <c r="Q17" s="74">
        <f t="shared" ca="1" si="7"/>
        <v>50</v>
      </c>
      <c r="R17" s="74">
        <f t="shared" ca="1" si="7"/>
        <v>10</v>
      </c>
      <c r="S17" s="74">
        <f t="shared" ca="1" si="7"/>
        <v>25</v>
      </c>
      <c r="T17" s="74">
        <f t="shared" ca="1" si="7"/>
        <v>50</v>
      </c>
      <c r="U17" s="74">
        <f t="shared" ca="1" si="7"/>
        <v>25</v>
      </c>
      <c r="V17" s="74">
        <f t="shared" ca="1" si="7"/>
        <v>0</v>
      </c>
      <c r="W17" s="74">
        <f t="shared" ca="1" si="7"/>
        <v>50</v>
      </c>
      <c r="X17" s="74">
        <f t="shared" ca="1" si="7"/>
        <v>51</v>
      </c>
      <c r="Y17" s="74">
        <f t="shared" ca="1" si="7"/>
        <v>0</v>
      </c>
      <c r="Z17" s="74">
        <f t="shared" ca="1" si="7"/>
        <v>0</v>
      </c>
      <c r="AA17" s="74">
        <f t="shared" ca="1" si="8"/>
        <v>0</v>
      </c>
      <c r="AB17" s="74">
        <f t="shared" ca="1" si="8"/>
        <v>25</v>
      </c>
      <c r="AC17" s="74">
        <f t="shared" ca="1" si="8"/>
        <v>0</v>
      </c>
      <c r="AD17" s="74">
        <f t="shared" ca="1" si="8"/>
        <v>0</v>
      </c>
      <c r="AE17" s="74">
        <f t="shared" ca="1" si="8"/>
        <v>0</v>
      </c>
      <c r="AF17" s="74">
        <f t="shared" ca="1" si="8"/>
        <v>0</v>
      </c>
      <c r="AG17" s="74">
        <f t="shared" ca="1" si="8"/>
        <v>0</v>
      </c>
      <c r="AH17" s="74">
        <f t="shared" ca="1" si="8"/>
        <v>0</v>
      </c>
      <c r="AI17" s="74">
        <f t="shared" ca="1" si="8"/>
        <v>0</v>
      </c>
      <c r="AJ17" s="74">
        <f t="shared" ca="1" si="8"/>
        <v>0</v>
      </c>
      <c r="AK17" s="74">
        <f t="shared" ca="1" si="9"/>
        <v>0</v>
      </c>
      <c r="AL17" s="74">
        <f t="shared" ca="1" si="9"/>
        <v>0</v>
      </c>
      <c r="AM17" s="74">
        <f t="shared" ca="1" si="9"/>
        <v>0</v>
      </c>
      <c r="AN17" s="74">
        <f t="shared" ca="1" si="9"/>
        <v>0</v>
      </c>
      <c r="AO17" s="74">
        <f t="shared" ca="1" si="9"/>
        <v>0</v>
      </c>
      <c r="AP17" s="74">
        <f t="shared" ca="1" si="9"/>
        <v>0</v>
      </c>
      <c r="AQ17" s="74">
        <f t="shared" ca="1" si="9"/>
        <v>0</v>
      </c>
      <c r="AR17" s="74">
        <f t="shared" ca="1" si="9"/>
        <v>0</v>
      </c>
      <c r="AS17" s="74">
        <f t="shared" ca="1" si="9"/>
        <v>0</v>
      </c>
      <c r="AT17" s="74">
        <f t="shared" ca="1" si="9"/>
        <v>12</v>
      </c>
      <c r="AU17" s="74">
        <f t="shared" ca="1" si="9"/>
        <v>0</v>
      </c>
      <c r="AV17" s="74">
        <f t="shared" ca="1" si="9"/>
        <v>50</v>
      </c>
      <c r="AW17" s="74">
        <f t="shared" ca="1" si="9"/>
        <v>0</v>
      </c>
      <c r="AY17" s="75">
        <f t="shared" ca="1" si="6"/>
        <v>336</v>
      </c>
      <c r="AZ17" s="75">
        <f t="shared" ca="1" si="5"/>
        <v>272</v>
      </c>
    </row>
    <row r="18" spans="1:52">
      <c r="A18" s="42" t="s">
        <v>77</v>
      </c>
      <c r="B18" s="21" t="s">
        <v>38</v>
      </c>
      <c r="C18" s="21">
        <v>25</v>
      </c>
      <c r="D18" s="47">
        <v>114</v>
      </c>
      <c r="E18" s="39">
        <v>37043</v>
      </c>
      <c r="F18" s="39">
        <v>37164</v>
      </c>
      <c r="G18" s="45" t="s">
        <v>7</v>
      </c>
      <c r="I18">
        <v>21</v>
      </c>
      <c r="J18">
        <v>4</v>
      </c>
      <c r="K18">
        <v>4</v>
      </c>
      <c r="L18">
        <v>1</v>
      </c>
      <c r="M18">
        <v>30</v>
      </c>
      <c r="O18" s="73">
        <v>37196</v>
      </c>
      <c r="P18" s="74">
        <f t="shared" si="1"/>
        <v>50</v>
      </c>
      <c r="Q18" s="74">
        <f t="shared" ca="1" si="7"/>
        <v>50</v>
      </c>
      <c r="R18" s="74">
        <f t="shared" ca="1" si="7"/>
        <v>10</v>
      </c>
      <c r="S18" s="74">
        <f t="shared" ca="1" si="7"/>
        <v>25</v>
      </c>
      <c r="T18" s="74">
        <f t="shared" ca="1" si="7"/>
        <v>50</v>
      </c>
      <c r="U18" s="74">
        <f t="shared" ca="1" si="7"/>
        <v>25</v>
      </c>
      <c r="V18" s="74">
        <f t="shared" ca="1" si="7"/>
        <v>0</v>
      </c>
      <c r="W18" s="74">
        <f t="shared" ca="1" si="7"/>
        <v>50</v>
      </c>
      <c r="X18" s="74">
        <f t="shared" ca="1" si="7"/>
        <v>51</v>
      </c>
      <c r="Y18" s="74">
        <f t="shared" ca="1" si="7"/>
        <v>0</v>
      </c>
      <c r="Z18" s="74">
        <f t="shared" ca="1" si="7"/>
        <v>0</v>
      </c>
      <c r="AA18" s="74">
        <f t="shared" ca="1" si="8"/>
        <v>0</v>
      </c>
      <c r="AB18" s="74">
        <f t="shared" ca="1" si="8"/>
        <v>0</v>
      </c>
      <c r="AC18" s="74">
        <f t="shared" ca="1" si="8"/>
        <v>0</v>
      </c>
      <c r="AD18" s="74">
        <f t="shared" ca="1" si="8"/>
        <v>0</v>
      </c>
      <c r="AE18" s="74">
        <f t="shared" ca="1" si="8"/>
        <v>0</v>
      </c>
      <c r="AF18" s="74">
        <f t="shared" ca="1" si="8"/>
        <v>0</v>
      </c>
      <c r="AG18" s="74">
        <f t="shared" ca="1" si="8"/>
        <v>0</v>
      </c>
      <c r="AH18" s="74">
        <f t="shared" ca="1" si="8"/>
        <v>0</v>
      </c>
      <c r="AI18" s="74">
        <f t="shared" ca="1" si="8"/>
        <v>0</v>
      </c>
      <c r="AJ18" s="74">
        <f t="shared" ca="1" si="8"/>
        <v>0</v>
      </c>
      <c r="AK18" s="74">
        <f t="shared" ca="1" si="9"/>
        <v>0</v>
      </c>
      <c r="AL18" s="74">
        <f t="shared" ca="1" si="9"/>
        <v>0</v>
      </c>
      <c r="AM18" s="74">
        <f t="shared" ca="1" si="9"/>
        <v>0</v>
      </c>
      <c r="AN18" s="74">
        <f t="shared" ca="1" si="9"/>
        <v>0</v>
      </c>
      <c r="AO18" s="74">
        <f t="shared" ca="1" si="9"/>
        <v>0</v>
      </c>
      <c r="AP18" s="74">
        <f t="shared" ca="1" si="9"/>
        <v>0</v>
      </c>
      <c r="AQ18" s="74">
        <f t="shared" ca="1" si="9"/>
        <v>0</v>
      </c>
      <c r="AR18" s="74">
        <f t="shared" ca="1" si="9"/>
        <v>0</v>
      </c>
      <c r="AS18" s="74">
        <f t="shared" ca="1" si="9"/>
        <v>0</v>
      </c>
      <c r="AT18" s="74">
        <f t="shared" ca="1" si="9"/>
        <v>12</v>
      </c>
      <c r="AU18" s="74">
        <f t="shared" ca="1" si="9"/>
        <v>0</v>
      </c>
      <c r="AV18" s="74">
        <f t="shared" ca="1" si="9"/>
        <v>50</v>
      </c>
      <c r="AW18" s="74">
        <f t="shared" ca="1" si="9"/>
        <v>0</v>
      </c>
      <c r="AY18" s="75">
        <f t="shared" ca="1" si="6"/>
        <v>311</v>
      </c>
      <c r="AZ18" s="75">
        <f t="shared" ca="1" si="5"/>
        <v>272</v>
      </c>
    </row>
    <row r="19" spans="1:52">
      <c r="A19" s="42" t="s">
        <v>77</v>
      </c>
      <c r="B19" s="21" t="s">
        <v>38</v>
      </c>
      <c r="C19" s="21">
        <v>25</v>
      </c>
      <c r="D19" s="47">
        <v>72.650000000000006</v>
      </c>
      <c r="E19" s="39">
        <v>37043</v>
      </c>
      <c r="F19" s="39">
        <v>37072</v>
      </c>
      <c r="G19" s="45" t="s">
        <v>7</v>
      </c>
      <c r="I19">
        <v>20</v>
      </c>
      <c r="J19">
        <v>5</v>
      </c>
      <c r="K19">
        <v>5</v>
      </c>
      <c r="L19">
        <v>1</v>
      </c>
      <c r="M19">
        <v>31</v>
      </c>
      <c r="O19" s="73">
        <v>37226</v>
      </c>
      <c r="P19" s="74">
        <f t="shared" si="1"/>
        <v>50</v>
      </c>
      <c r="Q19" s="74">
        <f t="shared" ca="1" si="7"/>
        <v>50</v>
      </c>
      <c r="R19" s="74">
        <f t="shared" ca="1" si="7"/>
        <v>10</v>
      </c>
      <c r="S19" s="74">
        <f t="shared" ca="1" si="7"/>
        <v>25</v>
      </c>
      <c r="T19" s="74">
        <f t="shared" ca="1" si="7"/>
        <v>50</v>
      </c>
      <c r="U19" s="74">
        <f t="shared" ca="1" si="7"/>
        <v>25</v>
      </c>
      <c r="V19" s="74">
        <f t="shared" ca="1" si="7"/>
        <v>0</v>
      </c>
      <c r="W19" s="74">
        <f t="shared" ca="1" si="7"/>
        <v>50</v>
      </c>
      <c r="X19" s="74">
        <f t="shared" ca="1" si="7"/>
        <v>51</v>
      </c>
      <c r="Y19" s="74">
        <f t="shared" ca="1" si="7"/>
        <v>0</v>
      </c>
      <c r="Z19" s="74">
        <f t="shared" ca="1" si="7"/>
        <v>0</v>
      </c>
      <c r="AA19" s="74">
        <f t="shared" ca="1" si="8"/>
        <v>0</v>
      </c>
      <c r="AB19" s="74">
        <f t="shared" ca="1" si="8"/>
        <v>0</v>
      </c>
      <c r="AC19" s="74">
        <f t="shared" ca="1" si="8"/>
        <v>0</v>
      </c>
      <c r="AD19" s="74">
        <f t="shared" ca="1" si="8"/>
        <v>0</v>
      </c>
      <c r="AE19" s="74">
        <f t="shared" ca="1" si="8"/>
        <v>0</v>
      </c>
      <c r="AF19" s="74">
        <f t="shared" ca="1" si="8"/>
        <v>0</v>
      </c>
      <c r="AG19" s="74">
        <f t="shared" ca="1" si="8"/>
        <v>0</v>
      </c>
      <c r="AH19" s="74">
        <f t="shared" ca="1" si="8"/>
        <v>0</v>
      </c>
      <c r="AI19" s="74">
        <f t="shared" ca="1" si="8"/>
        <v>0</v>
      </c>
      <c r="AJ19" s="74">
        <f t="shared" ca="1" si="8"/>
        <v>0</v>
      </c>
      <c r="AK19" s="74">
        <f t="shared" ca="1" si="9"/>
        <v>0</v>
      </c>
      <c r="AL19" s="74">
        <f t="shared" ca="1" si="9"/>
        <v>0</v>
      </c>
      <c r="AM19" s="74">
        <f t="shared" ca="1" si="9"/>
        <v>0</v>
      </c>
      <c r="AN19" s="74">
        <f t="shared" ca="1" si="9"/>
        <v>0</v>
      </c>
      <c r="AO19" s="74">
        <f t="shared" ca="1" si="9"/>
        <v>0</v>
      </c>
      <c r="AP19" s="74">
        <f t="shared" ca="1" si="9"/>
        <v>0</v>
      </c>
      <c r="AQ19" s="74">
        <f t="shared" ca="1" si="9"/>
        <v>0</v>
      </c>
      <c r="AR19" s="74">
        <f t="shared" ca="1" si="9"/>
        <v>0</v>
      </c>
      <c r="AS19" s="74">
        <f t="shared" ca="1" si="9"/>
        <v>0</v>
      </c>
      <c r="AT19" s="74">
        <f t="shared" ca="1" si="9"/>
        <v>12</v>
      </c>
      <c r="AU19" s="74">
        <f t="shared" ca="1" si="9"/>
        <v>0</v>
      </c>
      <c r="AV19" s="74">
        <f t="shared" ca="1" si="9"/>
        <v>50</v>
      </c>
      <c r="AW19" s="74">
        <f t="shared" ca="1" si="9"/>
        <v>0</v>
      </c>
      <c r="AY19" s="75">
        <f t="shared" ca="1" si="6"/>
        <v>311</v>
      </c>
      <c r="AZ19" s="75">
        <f t="shared" ca="1" si="5"/>
        <v>272</v>
      </c>
    </row>
    <row r="20" spans="1:52">
      <c r="A20" s="42" t="s">
        <v>41</v>
      </c>
      <c r="B20" s="21" t="s">
        <v>38</v>
      </c>
      <c r="C20" s="21">
        <v>10</v>
      </c>
      <c r="D20" s="47">
        <v>68.25</v>
      </c>
      <c r="E20" s="39">
        <v>37073</v>
      </c>
      <c r="F20" s="39">
        <v>37164</v>
      </c>
      <c r="G20" s="45" t="s">
        <v>7</v>
      </c>
      <c r="I20">
        <v>22</v>
      </c>
      <c r="J20">
        <v>4</v>
      </c>
      <c r="K20">
        <v>4</v>
      </c>
      <c r="L20">
        <v>1</v>
      </c>
      <c r="M20">
        <v>31</v>
      </c>
      <c r="O20" s="73">
        <v>37257</v>
      </c>
      <c r="P20" s="74">
        <f t="shared" si="1"/>
        <v>50</v>
      </c>
      <c r="Q20" s="74">
        <f t="shared" ca="1" si="7"/>
        <v>50</v>
      </c>
      <c r="R20" s="74">
        <f t="shared" ca="1" si="7"/>
        <v>10</v>
      </c>
      <c r="S20" s="74">
        <f t="shared" ca="1" si="7"/>
        <v>0</v>
      </c>
      <c r="T20" s="74">
        <f t="shared" ca="1" si="7"/>
        <v>50</v>
      </c>
      <c r="U20" s="74">
        <f t="shared" ca="1" si="7"/>
        <v>25</v>
      </c>
      <c r="V20" s="74">
        <f t="shared" ca="1" si="7"/>
        <v>0</v>
      </c>
      <c r="W20" s="74">
        <f t="shared" ca="1" si="7"/>
        <v>50</v>
      </c>
      <c r="X20" s="74">
        <f t="shared" ca="1" si="7"/>
        <v>51</v>
      </c>
      <c r="Y20" s="74">
        <f t="shared" ca="1" si="7"/>
        <v>0</v>
      </c>
      <c r="Z20" s="74">
        <f t="shared" ca="1" si="7"/>
        <v>0</v>
      </c>
      <c r="AA20" s="74">
        <f t="shared" ca="1" si="8"/>
        <v>0</v>
      </c>
      <c r="AB20" s="74">
        <f t="shared" ca="1" si="8"/>
        <v>0</v>
      </c>
      <c r="AC20" s="74">
        <f t="shared" ca="1" si="8"/>
        <v>0</v>
      </c>
      <c r="AD20" s="74">
        <f t="shared" ca="1" si="8"/>
        <v>0</v>
      </c>
      <c r="AE20" s="74">
        <f t="shared" ca="1" si="8"/>
        <v>0</v>
      </c>
      <c r="AF20" s="74">
        <f t="shared" ca="1" si="8"/>
        <v>0</v>
      </c>
      <c r="AG20" s="74">
        <f t="shared" ca="1" si="8"/>
        <v>0</v>
      </c>
      <c r="AH20" s="74">
        <f t="shared" ca="1" si="8"/>
        <v>0</v>
      </c>
      <c r="AI20" s="74">
        <f t="shared" ca="1" si="8"/>
        <v>0</v>
      </c>
      <c r="AJ20" s="74">
        <f t="shared" ca="1" si="8"/>
        <v>0</v>
      </c>
      <c r="AK20" s="74">
        <f t="shared" ca="1" si="9"/>
        <v>0</v>
      </c>
      <c r="AL20" s="74">
        <f t="shared" ca="1" si="9"/>
        <v>10</v>
      </c>
      <c r="AM20" s="74">
        <f t="shared" ca="1" si="9"/>
        <v>25</v>
      </c>
      <c r="AN20" s="74">
        <f t="shared" ca="1" si="9"/>
        <v>25</v>
      </c>
      <c r="AO20" s="74">
        <f t="shared" ca="1" si="9"/>
        <v>0</v>
      </c>
      <c r="AP20" s="74">
        <f t="shared" ca="1" si="9"/>
        <v>0</v>
      </c>
      <c r="AQ20" s="74">
        <f t="shared" ca="1" si="9"/>
        <v>0</v>
      </c>
      <c r="AR20" s="74">
        <f t="shared" ca="1" si="9"/>
        <v>0</v>
      </c>
      <c r="AS20" s="74">
        <f t="shared" ca="1" si="9"/>
        <v>0</v>
      </c>
      <c r="AT20" s="74">
        <f t="shared" ca="1" si="9"/>
        <v>0</v>
      </c>
      <c r="AU20" s="74">
        <f t="shared" ca="1" si="9"/>
        <v>0</v>
      </c>
      <c r="AV20" s="74">
        <f t="shared" ca="1" si="9"/>
        <v>0</v>
      </c>
      <c r="AW20" s="74">
        <f t="shared" ca="1" si="9"/>
        <v>0</v>
      </c>
      <c r="AY20" s="75">
        <f t="shared" ca="1" si="6"/>
        <v>346</v>
      </c>
      <c r="AZ20" s="75">
        <f t="shared" ca="1" si="5"/>
        <v>185</v>
      </c>
    </row>
    <row r="21" spans="1:52">
      <c r="A21" s="42" t="s">
        <v>77</v>
      </c>
      <c r="B21" s="21" t="s">
        <v>38</v>
      </c>
      <c r="C21" s="21">
        <v>75</v>
      </c>
      <c r="D21" s="47">
        <v>114.65</v>
      </c>
      <c r="E21" s="39">
        <v>37073</v>
      </c>
      <c r="F21" s="39">
        <v>37103</v>
      </c>
      <c r="G21" s="45" t="s">
        <v>7</v>
      </c>
      <c r="I21">
        <v>20</v>
      </c>
      <c r="J21">
        <v>4</v>
      </c>
      <c r="K21">
        <v>4</v>
      </c>
      <c r="L21">
        <v>0</v>
      </c>
      <c r="M21">
        <v>28</v>
      </c>
      <c r="O21" s="73">
        <v>37288</v>
      </c>
      <c r="P21" s="74">
        <f t="shared" si="1"/>
        <v>50</v>
      </c>
      <c r="Q21" s="74">
        <f t="shared" ca="1" si="7"/>
        <v>50</v>
      </c>
      <c r="R21" s="74">
        <f t="shared" ca="1" si="7"/>
        <v>10</v>
      </c>
      <c r="S21" s="74">
        <f t="shared" ca="1" si="7"/>
        <v>0</v>
      </c>
      <c r="T21" s="74">
        <f t="shared" ca="1" si="7"/>
        <v>50</v>
      </c>
      <c r="U21" s="74">
        <f t="shared" ca="1" si="7"/>
        <v>25</v>
      </c>
      <c r="V21" s="74">
        <f t="shared" ca="1" si="7"/>
        <v>0</v>
      </c>
      <c r="W21" s="74">
        <f t="shared" ca="1" si="7"/>
        <v>50</v>
      </c>
      <c r="X21" s="74">
        <f t="shared" ca="1" si="7"/>
        <v>51</v>
      </c>
      <c r="Y21" s="74">
        <f t="shared" ca="1" si="7"/>
        <v>0</v>
      </c>
      <c r="Z21" s="74">
        <f t="shared" ca="1" si="7"/>
        <v>0</v>
      </c>
      <c r="AA21" s="74">
        <f t="shared" ca="1" si="8"/>
        <v>0</v>
      </c>
      <c r="AB21" s="74">
        <f t="shared" ca="1" si="8"/>
        <v>0</v>
      </c>
      <c r="AC21" s="74">
        <f t="shared" ca="1" si="8"/>
        <v>0</v>
      </c>
      <c r="AD21" s="74">
        <f t="shared" ca="1" si="8"/>
        <v>0</v>
      </c>
      <c r="AE21" s="74">
        <f t="shared" ca="1" si="8"/>
        <v>0</v>
      </c>
      <c r="AF21" s="74">
        <f t="shared" ca="1" si="8"/>
        <v>0</v>
      </c>
      <c r="AG21" s="74">
        <f t="shared" ca="1" si="8"/>
        <v>0</v>
      </c>
      <c r="AH21" s="74">
        <f t="shared" ca="1" si="8"/>
        <v>0</v>
      </c>
      <c r="AI21" s="74">
        <f t="shared" ca="1" si="8"/>
        <v>0</v>
      </c>
      <c r="AJ21" s="74">
        <f t="shared" ca="1" si="8"/>
        <v>0</v>
      </c>
      <c r="AK21" s="74">
        <f t="shared" ca="1" si="9"/>
        <v>0</v>
      </c>
      <c r="AL21" s="74">
        <f t="shared" ca="1" si="9"/>
        <v>10</v>
      </c>
      <c r="AM21" s="74">
        <f t="shared" ca="1" si="9"/>
        <v>25</v>
      </c>
      <c r="AN21" s="74">
        <f t="shared" ca="1" si="9"/>
        <v>25</v>
      </c>
      <c r="AO21" s="74">
        <f t="shared" ca="1" si="9"/>
        <v>0</v>
      </c>
      <c r="AP21" s="74">
        <f t="shared" ca="1" si="9"/>
        <v>0</v>
      </c>
      <c r="AQ21" s="74">
        <f t="shared" ca="1" si="9"/>
        <v>0</v>
      </c>
      <c r="AR21" s="74">
        <f t="shared" ca="1" si="9"/>
        <v>0</v>
      </c>
      <c r="AS21" s="74">
        <f t="shared" ca="1" si="9"/>
        <v>0</v>
      </c>
      <c r="AT21" s="74">
        <f t="shared" ca="1" si="9"/>
        <v>0</v>
      </c>
      <c r="AU21" s="74">
        <f t="shared" ca="1" si="9"/>
        <v>0</v>
      </c>
      <c r="AV21" s="74">
        <f t="shared" ca="1" si="9"/>
        <v>0</v>
      </c>
      <c r="AW21" s="74">
        <f t="shared" ca="1" si="9"/>
        <v>0</v>
      </c>
      <c r="AY21" s="75">
        <f t="shared" ca="1" si="6"/>
        <v>346</v>
      </c>
      <c r="AZ21" s="75">
        <f t="shared" ca="1" si="5"/>
        <v>185</v>
      </c>
    </row>
    <row r="22" spans="1:52">
      <c r="A22" s="42" t="s">
        <v>95</v>
      </c>
      <c r="B22" s="21" t="s">
        <v>38</v>
      </c>
      <c r="C22" s="47">
        <v>5</v>
      </c>
      <c r="D22" s="47">
        <v>300</v>
      </c>
      <c r="E22" s="39">
        <v>37073</v>
      </c>
      <c r="F22" s="39">
        <v>37164</v>
      </c>
      <c r="G22" s="21" t="s">
        <v>7</v>
      </c>
      <c r="I22">
        <v>21</v>
      </c>
      <c r="J22">
        <v>5</v>
      </c>
      <c r="K22">
        <v>5</v>
      </c>
      <c r="L22">
        <v>0</v>
      </c>
      <c r="M22">
        <v>31</v>
      </c>
      <c r="O22" s="73">
        <v>37316</v>
      </c>
      <c r="P22" s="74">
        <f t="shared" si="1"/>
        <v>50</v>
      </c>
      <c r="Q22" s="74">
        <f t="shared" ca="1" si="7"/>
        <v>50</v>
      </c>
      <c r="R22" s="74">
        <f t="shared" ca="1" si="7"/>
        <v>10</v>
      </c>
      <c r="S22" s="74">
        <f t="shared" ca="1" si="7"/>
        <v>0</v>
      </c>
      <c r="T22" s="74">
        <f t="shared" ca="1" si="7"/>
        <v>50</v>
      </c>
      <c r="U22" s="74">
        <f t="shared" ca="1" si="7"/>
        <v>25</v>
      </c>
      <c r="V22" s="74">
        <f t="shared" ca="1" si="7"/>
        <v>0</v>
      </c>
      <c r="W22" s="74">
        <f t="shared" ca="1" si="7"/>
        <v>50</v>
      </c>
      <c r="X22" s="74">
        <f t="shared" ca="1" si="7"/>
        <v>51</v>
      </c>
      <c r="Y22" s="74">
        <f t="shared" ca="1" si="7"/>
        <v>0</v>
      </c>
      <c r="Z22" s="74">
        <f t="shared" ca="1" si="7"/>
        <v>0</v>
      </c>
      <c r="AA22" s="74">
        <f t="shared" ca="1" si="8"/>
        <v>0</v>
      </c>
      <c r="AB22" s="74">
        <f t="shared" ca="1" si="8"/>
        <v>0</v>
      </c>
      <c r="AC22" s="74">
        <f t="shared" ca="1" si="8"/>
        <v>0</v>
      </c>
      <c r="AD22" s="74">
        <f t="shared" ca="1" si="8"/>
        <v>0</v>
      </c>
      <c r="AE22" s="74">
        <f t="shared" ca="1" si="8"/>
        <v>0</v>
      </c>
      <c r="AF22" s="74">
        <f t="shared" ca="1" si="8"/>
        <v>0</v>
      </c>
      <c r="AG22" s="74">
        <f t="shared" ca="1" si="8"/>
        <v>0</v>
      </c>
      <c r="AH22" s="74">
        <f t="shared" ca="1" si="8"/>
        <v>0</v>
      </c>
      <c r="AI22" s="74">
        <f t="shared" ca="1" si="8"/>
        <v>0</v>
      </c>
      <c r="AJ22" s="74">
        <f t="shared" ca="1" si="8"/>
        <v>0</v>
      </c>
      <c r="AK22" s="74">
        <f t="shared" ca="1" si="9"/>
        <v>0</v>
      </c>
      <c r="AL22" s="74">
        <f t="shared" ca="1" si="9"/>
        <v>10</v>
      </c>
      <c r="AM22" s="74">
        <f t="shared" ca="1" si="9"/>
        <v>25</v>
      </c>
      <c r="AN22" s="74">
        <f t="shared" ca="1" si="9"/>
        <v>25</v>
      </c>
      <c r="AO22" s="74">
        <f t="shared" ca="1" si="9"/>
        <v>0</v>
      </c>
      <c r="AP22" s="74">
        <f t="shared" ca="1" si="9"/>
        <v>0</v>
      </c>
      <c r="AQ22" s="74">
        <f t="shared" ca="1" si="9"/>
        <v>0</v>
      </c>
      <c r="AR22" s="74">
        <f t="shared" ca="1" si="9"/>
        <v>0</v>
      </c>
      <c r="AS22" s="74">
        <f t="shared" ca="1" si="9"/>
        <v>0</v>
      </c>
      <c r="AT22" s="74">
        <f t="shared" ca="1" si="9"/>
        <v>0</v>
      </c>
      <c r="AU22" s="74">
        <f t="shared" ca="1" si="9"/>
        <v>0</v>
      </c>
      <c r="AV22" s="74">
        <f t="shared" ca="1" si="9"/>
        <v>0</v>
      </c>
      <c r="AW22" s="74">
        <f t="shared" ca="1" si="9"/>
        <v>0</v>
      </c>
      <c r="AY22" s="75">
        <f t="shared" ca="1" si="6"/>
        <v>346</v>
      </c>
      <c r="AZ22" s="75">
        <f t="shared" ca="1" si="5"/>
        <v>185</v>
      </c>
    </row>
    <row r="23" spans="1:52">
      <c r="A23" s="42" t="s">
        <v>95</v>
      </c>
      <c r="B23" s="21" t="s">
        <v>38</v>
      </c>
      <c r="C23" s="47">
        <v>15</v>
      </c>
      <c r="D23" s="47">
        <v>105</v>
      </c>
      <c r="E23" s="39">
        <v>37073</v>
      </c>
      <c r="F23" s="39">
        <v>37164</v>
      </c>
      <c r="G23" s="21" t="s">
        <v>7</v>
      </c>
      <c r="I23">
        <v>22</v>
      </c>
      <c r="J23">
        <v>4</v>
      </c>
      <c r="K23">
        <v>4</v>
      </c>
      <c r="L23">
        <v>0</v>
      </c>
      <c r="M23">
        <v>30</v>
      </c>
      <c r="O23" s="73">
        <v>37347</v>
      </c>
      <c r="P23" s="74">
        <f t="shared" si="1"/>
        <v>50</v>
      </c>
      <c r="Q23" s="74">
        <f t="shared" ca="1" si="7"/>
        <v>50</v>
      </c>
      <c r="R23" s="74">
        <f t="shared" ca="1" si="7"/>
        <v>10</v>
      </c>
      <c r="S23" s="74">
        <f t="shared" ca="1" si="7"/>
        <v>0</v>
      </c>
      <c r="T23" s="74">
        <f t="shared" ca="1" si="7"/>
        <v>50</v>
      </c>
      <c r="U23" s="74">
        <f t="shared" ca="1" si="7"/>
        <v>25</v>
      </c>
      <c r="V23" s="74">
        <f t="shared" ca="1" si="7"/>
        <v>0</v>
      </c>
      <c r="W23" s="74">
        <f t="shared" ca="1" si="7"/>
        <v>50</v>
      </c>
      <c r="X23" s="74">
        <f t="shared" ca="1" si="7"/>
        <v>51</v>
      </c>
      <c r="Y23" s="74">
        <f t="shared" ca="1" si="7"/>
        <v>0</v>
      </c>
      <c r="Z23" s="74">
        <f t="shared" ca="1" si="7"/>
        <v>0</v>
      </c>
      <c r="AA23" s="74">
        <f t="shared" ca="1" si="8"/>
        <v>0</v>
      </c>
      <c r="AB23" s="74">
        <f t="shared" ca="1" si="8"/>
        <v>0</v>
      </c>
      <c r="AC23" s="74">
        <f t="shared" ca="1" si="8"/>
        <v>0</v>
      </c>
      <c r="AD23" s="74">
        <f t="shared" ca="1" si="8"/>
        <v>0</v>
      </c>
      <c r="AE23" s="74">
        <f t="shared" ca="1" si="8"/>
        <v>0</v>
      </c>
      <c r="AF23" s="74">
        <f t="shared" ca="1" si="8"/>
        <v>0</v>
      </c>
      <c r="AG23" s="74">
        <f t="shared" ca="1" si="8"/>
        <v>0</v>
      </c>
      <c r="AH23" s="74">
        <f t="shared" ca="1" si="8"/>
        <v>0</v>
      </c>
      <c r="AI23" s="74">
        <f t="shared" ca="1" si="8"/>
        <v>0</v>
      </c>
      <c r="AJ23" s="74">
        <f t="shared" ca="1" si="8"/>
        <v>0</v>
      </c>
      <c r="AK23" s="74">
        <f t="shared" ca="1" si="9"/>
        <v>0</v>
      </c>
      <c r="AL23" s="74">
        <f t="shared" ca="1" si="9"/>
        <v>10</v>
      </c>
      <c r="AM23" s="74">
        <f t="shared" ca="1" si="9"/>
        <v>25</v>
      </c>
      <c r="AN23" s="74">
        <f t="shared" ca="1" si="9"/>
        <v>25</v>
      </c>
      <c r="AO23" s="74">
        <f t="shared" ca="1" si="9"/>
        <v>0</v>
      </c>
      <c r="AP23" s="74">
        <f t="shared" ca="1" si="9"/>
        <v>0</v>
      </c>
      <c r="AQ23" s="74">
        <f t="shared" ca="1" si="9"/>
        <v>0</v>
      </c>
      <c r="AR23" s="74">
        <f t="shared" ca="1" si="9"/>
        <v>0</v>
      </c>
      <c r="AS23" s="74">
        <f t="shared" ca="1" si="9"/>
        <v>0</v>
      </c>
      <c r="AT23" s="74">
        <f t="shared" ca="1" si="9"/>
        <v>0</v>
      </c>
      <c r="AU23" s="74">
        <f t="shared" ca="1" si="9"/>
        <v>0</v>
      </c>
      <c r="AV23" s="74">
        <f t="shared" ca="1" si="9"/>
        <v>0</v>
      </c>
      <c r="AW23" s="74">
        <f t="shared" ca="1" si="9"/>
        <v>0</v>
      </c>
      <c r="AY23" s="75">
        <f t="shared" ca="1" si="6"/>
        <v>346</v>
      </c>
      <c r="AZ23" s="75">
        <f t="shared" ca="1" si="5"/>
        <v>185</v>
      </c>
    </row>
    <row r="24" spans="1:52">
      <c r="A24" s="42" t="s">
        <v>87</v>
      </c>
      <c r="B24" s="21" t="s">
        <v>38</v>
      </c>
      <c r="C24" s="21">
        <v>25</v>
      </c>
      <c r="D24" s="47">
        <v>117</v>
      </c>
      <c r="E24" s="39">
        <v>37073</v>
      </c>
      <c r="F24" s="39">
        <v>37164</v>
      </c>
      <c r="G24" s="45" t="s">
        <v>52</v>
      </c>
      <c r="I24">
        <v>22</v>
      </c>
      <c r="J24">
        <v>4</v>
      </c>
      <c r="K24">
        <v>4</v>
      </c>
      <c r="L24">
        <v>1</v>
      </c>
      <c r="M24">
        <v>31</v>
      </c>
      <c r="O24" s="73">
        <v>37377</v>
      </c>
      <c r="P24" s="74">
        <f t="shared" si="1"/>
        <v>50</v>
      </c>
      <c r="Q24" s="74">
        <f t="shared" ref="Q24:Z33" ca="1" si="10">IF(AND($O24&gt;=OFFSET($E$4,Q$2,0),$O24&lt;=OFFSET($F$4,Q$2,0)),OFFSET($C$4,Q$2,0),0)</f>
        <v>50</v>
      </c>
      <c r="R24" s="74">
        <f t="shared" ca="1" si="10"/>
        <v>10</v>
      </c>
      <c r="S24" s="74">
        <f t="shared" ca="1" si="10"/>
        <v>0</v>
      </c>
      <c r="T24" s="74">
        <f t="shared" ca="1" si="10"/>
        <v>50</v>
      </c>
      <c r="U24" s="74">
        <f t="shared" ca="1" si="10"/>
        <v>25</v>
      </c>
      <c r="V24" s="74">
        <f t="shared" ca="1" si="10"/>
        <v>0</v>
      </c>
      <c r="W24" s="74">
        <f t="shared" ca="1" si="10"/>
        <v>50</v>
      </c>
      <c r="X24" s="74">
        <f t="shared" ca="1" si="10"/>
        <v>51</v>
      </c>
      <c r="Y24" s="74">
        <f t="shared" ca="1" si="10"/>
        <v>0</v>
      </c>
      <c r="Z24" s="74">
        <f t="shared" ca="1" si="10"/>
        <v>0</v>
      </c>
      <c r="AA24" s="74">
        <f t="shared" ref="AA24:AJ33" ca="1" si="11">IF(AND($O24&gt;=OFFSET($E$4,AA$2,0),$O24&lt;=OFFSET($F$4,AA$2,0)),OFFSET($C$4,AA$2,0),0)</f>
        <v>0</v>
      </c>
      <c r="AB24" s="74">
        <f t="shared" ca="1" si="11"/>
        <v>0</v>
      </c>
      <c r="AC24" s="74">
        <f t="shared" ca="1" si="11"/>
        <v>0</v>
      </c>
      <c r="AD24" s="74">
        <f t="shared" ca="1" si="11"/>
        <v>0</v>
      </c>
      <c r="AE24" s="74">
        <f t="shared" ca="1" si="11"/>
        <v>0</v>
      </c>
      <c r="AF24" s="74">
        <f t="shared" ca="1" si="11"/>
        <v>0</v>
      </c>
      <c r="AG24" s="74">
        <f t="shared" ca="1" si="11"/>
        <v>0</v>
      </c>
      <c r="AH24" s="74">
        <f t="shared" ca="1" si="11"/>
        <v>0</v>
      </c>
      <c r="AI24" s="74">
        <f t="shared" ca="1" si="11"/>
        <v>0</v>
      </c>
      <c r="AJ24" s="74">
        <f t="shared" ca="1" si="11"/>
        <v>0</v>
      </c>
      <c r="AK24" s="74">
        <f t="shared" ref="AK24:AW33" ca="1" si="12">IF(AND($O24&gt;=OFFSET($E$4,AK$2,0),$O24&lt;=OFFSET($F$4,AK$2,0)),OFFSET($C$4,AK$2,0),0)</f>
        <v>0</v>
      </c>
      <c r="AL24" s="74">
        <f t="shared" ca="1" si="12"/>
        <v>10</v>
      </c>
      <c r="AM24" s="74">
        <f t="shared" ca="1" si="12"/>
        <v>25</v>
      </c>
      <c r="AN24" s="74">
        <f t="shared" ca="1" si="12"/>
        <v>25</v>
      </c>
      <c r="AO24" s="74">
        <f t="shared" ca="1" si="12"/>
        <v>0</v>
      </c>
      <c r="AP24" s="74">
        <f t="shared" ca="1" si="12"/>
        <v>0</v>
      </c>
      <c r="AQ24" s="74">
        <f t="shared" ca="1" si="12"/>
        <v>0</v>
      </c>
      <c r="AR24" s="74">
        <f t="shared" ca="1" si="12"/>
        <v>0</v>
      </c>
      <c r="AS24" s="74">
        <f t="shared" ca="1" si="12"/>
        <v>0</v>
      </c>
      <c r="AT24" s="74">
        <f t="shared" ca="1" si="12"/>
        <v>0</v>
      </c>
      <c r="AU24" s="74">
        <f t="shared" ca="1" si="12"/>
        <v>0</v>
      </c>
      <c r="AV24" s="74">
        <f t="shared" ca="1" si="12"/>
        <v>0</v>
      </c>
      <c r="AW24" s="74">
        <f t="shared" ca="1" si="12"/>
        <v>0</v>
      </c>
      <c r="AY24" s="75">
        <f t="shared" ca="1" si="6"/>
        <v>346</v>
      </c>
      <c r="AZ24" s="75">
        <f t="shared" ca="1" si="5"/>
        <v>185</v>
      </c>
    </row>
    <row r="25" spans="1:52">
      <c r="A25" s="42" t="s">
        <v>77</v>
      </c>
      <c r="B25" s="21" t="s">
        <v>38</v>
      </c>
      <c r="C25" s="21">
        <v>75</v>
      </c>
      <c r="D25" s="47">
        <v>128.65</v>
      </c>
      <c r="E25" s="39">
        <v>37104</v>
      </c>
      <c r="F25" s="39">
        <v>37133</v>
      </c>
      <c r="G25" s="45" t="s">
        <v>7</v>
      </c>
      <c r="I25">
        <v>20</v>
      </c>
      <c r="J25">
        <v>5</v>
      </c>
      <c r="K25">
        <v>5</v>
      </c>
      <c r="L25">
        <v>0</v>
      </c>
      <c r="M25">
        <v>30</v>
      </c>
      <c r="O25" s="73">
        <v>37408</v>
      </c>
      <c r="P25" s="74">
        <f t="shared" si="1"/>
        <v>50</v>
      </c>
      <c r="Q25" s="74">
        <f t="shared" ca="1" si="10"/>
        <v>50</v>
      </c>
      <c r="R25" s="74">
        <f t="shared" ca="1" si="10"/>
        <v>10</v>
      </c>
      <c r="S25" s="74">
        <f t="shared" ca="1" si="10"/>
        <v>0</v>
      </c>
      <c r="T25" s="74">
        <f t="shared" ca="1" si="10"/>
        <v>50</v>
      </c>
      <c r="U25" s="74">
        <f t="shared" ca="1" si="10"/>
        <v>25</v>
      </c>
      <c r="V25" s="74">
        <f t="shared" ca="1" si="10"/>
        <v>0</v>
      </c>
      <c r="W25" s="74">
        <f t="shared" ca="1" si="10"/>
        <v>50</v>
      </c>
      <c r="X25" s="74">
        <f t="shared" ca="1" si="10"/>
        <v>51</v>
      </c>
      <c r="Y25" s="74">
        <f t="shared" ca="1" si="10"/>
        <v>0</v>
      </c>
      <c r="Z25" s="74">
        <f t="shared" ca="1" si="10"/>
        <v>0</v>
      </c>
      <c r="AA25" s="74">
        <f t="shared" ca="1" si="11"/>
        <v>0</v>
      </c>
      <c r="AB25" s="74">
        <f t="shared" ca="1" si="11"/>
        <v>0</v>
      </c>
      <c r="AC25" s="74">
        <f t="shared" ca="1" si="11"/>
        <v>0</v>
      </c>
      <c r="AD25" s="74">
        <f t="shared" ca="1" si="11"/>
        <v>0</v>
      </c>
      <c r="AE25" s="74">
        <f t="shared" ca="1" si="11"/>
        <v>0</v>
      </c>
      <c r="AF25" s="74">
        <f t="shared" ca="1" si="11"/>
        <v>0</v>
      </c>
      <c r="AG25" s="74">
        <f t="shared" ca="1" si="11"/>
        <v>0</v>
      </c>
      <c r="AH25" s="74">
        <f t="shared" ca="1" si="11"/>
        <v>0</v>
      </c>
      <c r="AI25" s="74">
        <f t="shared" ca="1" si="11"/>
        <v>0</v>
      </c>
      <c r="AJ25" s="74">
        <f t="shared" ca="1" si="11"/>
        <v>0</v>
      </c>
      <c r="AK25" s="74">
        <f t="shared" ca="1" si="12"/>
        <v>0</v>
      </c>
      <c r="AL25" s="74">
        <f t="shared" ca="1" si="12"/>
        <v>10</v>
      </c>
      <c r="AM25" s="74">
        <f t="shared" ca="1" si="12"/>
        <v>25</v>
      </c>
      <c r="AN25" s="74">
        <f t="shared" ca="1" si="12"/>
        <v>25</v>
      </c>
      <c r="AO25" s="74">
        <f t="shared" ca="1" si="12"/>
        <v>25</v>
      </c>
      <c r="AP25" s="74">
        <f t="shared" ca="1" si="12"/>
        <v>25</v>
      </c>
      <c r="AQ25" s="74">
        <f t="shared" ca="1" si="12"/>
        <v>0</v>
      </c>
      <c r="AR25" s="74">
        <f t="shared" ca="1" si="12"/>
        <v>0</v>
      </c>
      <c r="AS25" s="74">
        <f t="shared" ca="1" si="12"/>
        <v>0</v>
      </c>
      <c r="AT25" s="74">
        <f t="shared" ca="1" si="12"/>
        <v>0</v>
      </c>
      <c r="AU25" s="74">
        <f t="shared" ca="1" si="12"/>
        <v>0</v>
      </c>
      <c r="AV25" s="74">
        <f t="shared" ca="1" si="12"/>
        <v>0</v>
      </c>
      <c r="AW25" s="74">
        <f t="shared" ca="1" si="12"/>
        <v>0</v>
      </c>
      <c r="AY25" s="75">
        <f t="shared" ca="1" si="6"/>
        <v>396</v>
      </c>
      <c r="AZ25" s="75">
        <f t="shared" ca="1" si="5"/>
        <v>185</v>
      </c>
    </row>
    <row r="26" spans="1:52">
      <c r="A26" s="42" t="s">
        <v>41</v>
      </c>
      <c r="B26" s="21" t="s">
        <v>38</v>
      </c>
      <c r="C26" s="47">
        <v>10</v>
      </c>
      <c r="D26" s="47">
        <v>139</v>
      </c>
      <c r="E26" s="39">
        <v>37257</v>
      </c>
      <c r="F26" s="39">
        <v>37621</v>
      </c>
      <c r="G26" s="21" t="s">
        <v>7</v>
      </c>
      <c r="I26">
        <v>22</v>
      </c>
      <c r="J26">
        <v>4</v>
      </c>
      <c r="K26">
        <v>4</v>
      </c>
      <c r="L26">
        <v>1</v>
      </c>
      <c r="M26">
        <v>31</v>
      </c>
      <c r="O26" s="73">
        <v>37438</v>
      </c>
      <c r="P26" s="74">
        <f t="shared" si="1"/>
        <v>50</v>
      </c>
      <c r="Q26" s="74">
        <f t="shared" ca="1" si="10"/>
        <v>50</v>
      </c>
      <c r="R26" s="74">
        <f t="shared" ca="1" si="10"/>
        <v>10</v>
      </c>
      <c r="S26" s="74">
        <f t="shared" ca="1" si="10"/>
        <v>0</v>
      </c>
      <c r="T26" s="74">
        <f t="shared" ca="1" si="10"/>
        <v>50</v>
      </c>
      <c r="U26" s="74">
        <f t="shared" ca="1" si="10"/>
        <v>25</v>
      </c>
      <c r="V26" s="74">
        <f t="shared" ca="1" si="10"/>
        <v>0</v>
      </c>
      <c r="W26" s="74">
        <f t="shared" ca="1" si="10"/>
        <v>50</v>
      </c>
      <c r="X26" s="74">
        <f t="shared" ca="1" si="10"/>
        <v>51</v>
      </c>
      <c r="Y26" s="74">
        <f t="shared" ca="1" si="10"/>
        <v>0</v>
      </c>
      <c r="Z26" s="74">
        <f t="shared" ca="1" si="10"/>
        <v>0</v>
      </c>
      <c r="AA26" s="74">
        <f t="shared" ca="1" si="11"/>
        <v>0</v>
      </c>
      <c r="AB26" s="74">
        <f t="shared" ca="1" si="11"/>
        <v>0</v>
      </c>
      <c r="AC26" s="74">
        <f t="shared" ca="1" si="11"/>
        <v>0</v>
      </c>
      <c r="AD26" s="74">
        <f t="shared" ca="1" si="11"/>
        <v>0</v>
      </c>
      <c r="AE26" s="74">
        <f t="shared" ca="1" si="11"/>
        <v>0</v>
      </c>
      <c r="AF26" s="74">
        <f t="shared" ca="1" si="11"/>
        <v>0</v>
      </c>
      <c r="AG26" s="74">
        <f t="shared" ca="1" si="11"/>
        <v>0</v>
      </c>
      <c r="AH26" s="74">
        <f t="shared" ca="1" si="11"/>
        <v>0</v>
      </c>
      <c r="AI26" s="74">
        <f t="shared" ca="1" si="11"/>
        <v>0</v>
      </c>
      <c r="AJ26" s="74">
        <f t="shared" ca="1" si="11"/>
        <v>0</v>
      </c>
      <c r="AK26" s="74">
        <f t="shared" ca="1" si="12"/>
        <v>0</v>
      </c>
      <c r="AL26" s="74">
        <f t="shared" ca="1" si="12"/>
        <v>10</v>
      </c>
      <c r="AM26" s="74">
        <f t="shared" ca="1" si="12"/>
        <v>25</v>
      </c>
      <c r="AN26" s="74">
        <f t="shared" ca="1" si="12"/>
        <v>25</v>
      </c>
      <c r="AO26" s="74">
        <f t="shared" ca="1" si="12"/>
        <v>25</v>
      </c>
      <c r="AP26" s="74">
        <f t="shared" ca="1" si="12"/>
        <v>0</v>
      </c>
      <c r="AQ26" s="74">
        <f t="shared" ca="1" si="12"/>
        <v>50</v>
      </c>
      <c r="AR26" s="74">
        <f t="shared" ca="1" si="12"/>
        <v>0</v>
      </c>
      <c r="AS26" s="74">
        <f t="shared" ca="1" si="12"/>
        <v>0</v>
      </c>
      <c r="AT26" s="74">
        <f t="shared" ca="1" si="12"/>
        <v>0</v>
      </c>
      <c r="AU26" s="74">
        <f t="shared" ca="1" si="12"/>
        <v>0</v>
      </c>
      <c r="AV26" s="74">
        <f t="shared" ca="1" si="12"/>
        <v>0</v>
      </c>
      <c r="AW26" s="74">
        <f t="shared" ca="1" si="12"/>
        <v>25</v>
      </c>
      <c r="AY26" s="75">
        <f t="shared" ca="1" si="6"/>
        <v>421</v>
      </c>
      <c r="AZ26" s="75">
        <f t="shared" ca="1" si="5"/>
        <v>210</v>
      </c>
    </row>
    <row r="27" spans="1:52">
      <c r="A27" s="42" t="s">
        <v>87</v>
      </c>
      <c r="B27" s="21" t="s">
        <v>38</v>
      </c>
      <c r="C27" s="21">
        <v>25</v>
      </c>
      <c r="D27" s="47">
        <v>50</v>
      </c>
      <c r="E27" s="39">
        <v>37257</v>
      </c>
      <c r="F27" s="39">
        <v>37621</v>
      </c>
      <c r="G27" s="45" t="s">
        <v>52</v>
      </c>
      <c r="I27">
        <v>22</v>
      </c>
      <c r="J27">
        <v>5</v>
      </c>
      <c r="K27">
        <v>4</v>
      </c>
      <c r="L27">
        <v>0</v>
      </c>
      <c r="M27">
        <v>31</v>
      </c>
      <c r="O27" s="73">
        <v>37469</v>
      </c>
      <c r="P27" s="74">
        <f t="shared" si="1"/>
        <v>50</v>
      </c>
      <c r="Q27" s="74">
        <f t="shared" ca="1" si="10"/>
        <v>50</v>
      </c>
      <c r="R27" s="74">
        <f t="shared" ca="1" si="10"/>
        <v>10</v>
      </c>
      <c r="S27" s="74">
        <f t="shared" ca="1" si="10"/>
        <v>0</v>
      </c>
      <c r="T27" s="74">
        <f t="shared" ca="1" si="10"/>
        <v>50</v>
      </c>
      <c r="U27" s="74">
        <f t="shared" ca="1" si="10"/>
        <v>25</v>
      </c>
      <c r="V27" s="74">
        <f t="shared" ca="1" si="10"/>
        <v>0</v>
      </c>
      <c r="W27" s="74">
        <f t="shared" ca="1" si="10"/>
        <v>50</v>
      </c>
      <c r="X27" s="74">
        <f t="shared" ca="1" si="10"/>
        <v>51</v>
      </c>
      <c r="Y27" s="74">
        <f t="shared" ca="1" si="10"/>
        <v>0</v>
      </c>
      <c r="Z27" s="74">
        <f t="shared" ca="1" si="10"/>
        <v>0</v>
      </c>
      <c r="AA27" s="74">
        <f t="shared" ca="1" si="11"/>
        <v>0</v>
      </c>
      <c r="AB27" s="74">
        <f t="shared" ca="1" si="11"/>
        <v>0</v>
      </c>
      <c r="AC27" s="74">
        <f t="shared" ca="1" si="11"/>
        <v>0</v>
      </c>
      <c r="AD27" s="74">
        <f t="shared" ca="1" si="11"/>
        <v>0</v>
      </c>
      <c r="AE27" s="74">
        <f t="shared" ca="1" si="11"/>
        <v>0</v>
      </c>
      <c r="AF27" s="74">
        <f t="shared" ca="1" si="11"/>
        <v>0</v>
      </c>
      <c r="AG27" s="74">
        <f t="shared" ca="1" si="11"/>
        <v>0</v>
      </c>
      <c r="AH27" s="74">
        <f t="shared" ca="1" si="11"/>
        <v>0</v>
      </c>
      <c r="AI27" s="74">
        <f t="shared" ca="1" si="11"/>
        <v>0</v>
      </c>
      <c r="AJ27" s="74">
        <f t="shared" ca="1" si="11"/>
        <v>0</v>
      </c>
      <c r="AK27" s="74">
        <f t="shared" ca="1" si="12"/>
        <v>0</v>
      </c>
      <c r="AL27" s="74">
        <f t="shared" ca="1" si="12"/>
        <v>10</v>
      </c>
      <c r="AM27" s="74">
        <f t="shared" ca="1" si="12"/>
        <v>25</v>
      </c>
      <c r="AN27" s="74">
        <f t="shared" ca="1" si="12"/>
        <v>25</v>
      </c>
      <c r="AO27" s="74">
        <f t="shared" ca="1" si="12"/>
        <v>25</v>
      </c>
      <c r="AP27" s="74">
        <f t="shared" ca="1" si="12"/>
        <v>0</v>
      </c>
      <c r="AQ27" s="74">
        <f t="shared" ca="1" si="12"/>
        <v>50</v>
      </c>
      <c r="AR27" s="74">
        <f t="shared" ca="1" si="12"/>
        <v>0</v>
      </c>
      <c r="AS27" s="74">
        <f t="shared" ca="1" si="12"/>
        <v>0</v>
      </c>
      <c r="AT27" s="74">
        <f t="shared" ca="1" si="12"/>
        <v>0</v>
      </c>
      <c r="AU27" s="74">
        <f t="shared" ca="1" si="12"/>
        <v>0</v>
      </c>
      <c r="AV27" s="74">
        <f t="shared" ca="1" si="12"/>
        <v>0</v>
      </c>
      <c r="AW27" s="74">
        <f t="shared" ca="1" si="12"/>
        <v>25</v>
      </c>
      <c r="AY27" s="75">
        <f t="shared" ca="1" si="6"/>
        <v>421</v>
      </c>
      <c r="AZ27" s="75">
        <f t="shared" ca="1" si="5"/>
        <v>210</v>
      </c>
    </row>
    <row r="28" spans="1:52">
      <c r="A28" s="42" t="s">
        <v>87</v>
      </c>
      <c r="B28" s="21" t="s">
        <v>38</v>
      </c>
      <c r="C28" s="21">
        <v>25</v>
      </c>
      <c r="D28" s="47">
        <v>50</v>
      </c>
      <c r="E28" s="39">
        <v>37257</v>
      </c>
      <c r="F28" s="39">
        <v>37621</v>
      </c>
      <c r="G28" s="45" t="s">
        <v>52</v>
      </c>
      <c r="I28">
        <v>20</v>
      </c>
      <c r="J28">
        <v>4</v>
      </c>
      <c r="K28">
        <v>5</v>
      </c>
      <c r="L28">
        <v>1</v>
      </c>
      <c r="M28">
        <v>30</v>
      </c>
      <c r="O28" s="73">
        <v>37500</v>
      </c>
      <c r="P28" s="74">
        <f t="shared" si="1"/>
        <v>50</v>
      </c>
      <c r="Q28" s="74">
        <f t="shared" ca="1" si="10"/>
        <v>50</v>
      </c>
      <c r="R28" s="74">
        <f t="shared" ca="1" si="10"/>
        <v>10</v>
      </c>
      <c r="S28" s="74">
        <f t="shared" ca="1" si="10"/>
        <v>0</v>
      </c>
      <c r="T28" s="74">
        <f t="shared" ca="1" si="10"/>
        <v>50</v>
      </c>
      <c r="U28" s="74">
        <f t="shared" ca="1" si="10"/>
        <v>25</v>
      </c>
      <c r="V28" s="74">
        <f t="shared" ca="1" si="10"/>
        <v>0</v>
      </c>
      <c r="W28" s="74">
        <f t="shared" ca="1" si="10"/>
        <v>50</v>
      </c>
      <c r="X28" s="74">
        <f t="shared" ca="1" si="10"/>
        <v>51</v>
      </c>
      <c r="Y28" s="74">
        <f t="shared" ca="1" si="10"/>
        <v>0</v>
      </c>
      <c r="Z28" s="74">
        <f t="shared" ca="1" si="10"/>
        <v>0</v>
      </c>
      <c r="AA28" s="74">
        <f t="shared" ca="1" si="11"/>
        <v>0</v>
      </c>
      <c r="AB28" s="74">
        <f t="shared" ca="1" si="11"/>
        <v>0</v>
      </c>
      <c r="AC28" s="74">
        <f t="shared" ca="1" si="11"/>
        <v>0</v>
      </c>
      <c r="AD28" s="74">
        <f t="shared" ca="1" si="11"/>
        <v>0</v>
      </c>
      <c r="AE28" s="74">
        <f t="shared" ca="1" si="11"/>
        <v>0</v>
      </c>
      <c r="AF28" s="74">
        <f t="shared" ca="1" si="11"/>
        <v>0</v>
      </c>
      <c r="AG28" s="74">
        <f t="shared" ca="1" si="11"/>
        <v>0</v>
      </c>
      <c r="AH28" s="74">
        <f t="shared" ca="1" si="11"/>
        <v>0</v>
      </c>
      <c r="AI28" s="74">
        <f t="shared" ca="1" si="11"/>
        <v>0</v>
      </c>
      <c r="AJ28" s="74">
        <f t="shared" ca="1" si="11"/>
        <v>0</v>
      </c>
      <c r="AK28" s="74">
        <f t="shared" ca="1" si="12"/>
        <v>0</v>
      </c>
      <c r="AL28" s="74">
        <f t="shared" ca="1" si="12"/>
        <v>10</v>
      </c>
      <c r="AM28" s="74">
        <f t="shared" ca="1" si="12"/>
        <v>25</v>
      </c>
      <c r="AN28" s="74">
        <f t="shared" ca="1" si="12"/>
        <v>25</v>
      </c>
      <c r="AO28" s="74">
        <f t="shared" ca="1" si="12"/>
        <v>25</v>
      </c>
      <c r="AP28" s="74">
        <f t="shared" ca="1" si="12"/>
        <v>0</v>
      </c>
      <c r="AQ28" s="74">
        <f t="shared" ca="1" si="12"/>
        <v>50</v>
      </c>
      <c r="AR28" s="74">
        <f t="shared" ca="1" si="12"/>
        <v>0</v>
      </c>
      <c r="AS28" s="74">
        <f t="shared" ca="1" si="12"/>
        <v>0</v>
      </c>
      <c r="AT28" s="74">
        <f t="shared" ca="1" si="12"/>
        <v>0</v>
      </c>
      <c r="AU28" s="74">
        <f t="shared" ca="1" si="12"/>
        <v>0</v>
      </c>
      <c r="AV28" s="74">
        <f t="shared" ca="1" si="12"/>
        <v>0</v>
      </c>
      <c r="AW28" s="74">
        <f t="shared" ca="1" si="12"/>
        <v>25</v>
      </c>
      <c r="AY28" s="75">
        <f t="shared" ca="1" si="6"/>
        <v>421</v>
      </c>
      <c r="AZ28" s="75">
        <f t="shared" ca="1" si="5"/>
        <v>210</v>
      </c>
    </row>
    <row r="29" spans="1:52">
      <c r="A29" s="42" t="s">
        <v>77</v>
      </c>
      <c r="B29" s="21" t="s">
        <v>38</v>
      </c>
      <c r="C29" s="21">
        <v>25</v>
      </c>
      <c r="D29" s="47">
        <v>106</v>
      </c>
      <c r="E29" s="39">
        <v>37408</v>
      </c>
      <c r="F29" s="39">
        <v>37529</v>
      </c>
      <c r="G29" s="45" t="s">
        <v>7</v>
      </c>
      <c r="I29">
        <v>23</v>
      </c>
      <c r="J29">
        <v>4</v>
      </c>
      <c r="K29">
        <v>4</v>
      </c>
      <c r="L29">
        <v>0</v>
      </c>
      <c r="M29">
        <v>31</v>
      </c>
      <c r="O29" s="73">
        <v>37530</v>
      </c>
      <c r="P29" s="74">
        <f t="shared" si="1"/>
        <v>50</v>
      </c>
      <c r="Q29" s="74">
        <f t="shared" ca="1" si="10"/>
        <v>50</v>
      </c>
      <c r="R29" s="74">
        <f t="shared" ca="1" si="10"/>
        <v>10</v>
      </c>
      <c r="S29" s="74">
        <f t="shared" ca="1" si="10"/>
        <v>0</v>
      </c>
      <c r="T29" s="74">
        <f t="shared" ca="1" si="10"/>
        <v>50</v>
      </c>
      <c r="U29" s="74">
        <f t="shared" ca="1" si="10"/>
        <v>25</v>
      </c>
      <c r="V29" s="74">
        <f t="shared" ca="1" si="10"/>
        <v>0</v>
      </c>
      <c r="W29" s="74">
        <f t="shared" ca="1" si="10"/>
        <v>50</v>
      </c>
      <c r="X29" s="74">
        <f t="shared" ca="1" si="10"/>
        <v>51</v>
      </c>
      <c r="Y29" s="74">
        <f t="shared" ca="1" si="10"/>
        <v>0</v>
      </c>
      <c r="Z29" s="74">
        <f t="shared" ca="1" si="10"/>
        <v>0</v>
      </c>
      <c r="AA29" s="74">
        <f t="shared" ca="1" si="11"/>
        <v>0</v>
      </c>
      <c r="AB29" s="74">
        <f t="shared" ca="1" si="11"/>
        <v>0</v>
      </c>
      <c r="AC29" s="74">
        <f t="shared" ca="1" si="11"/>
        <v>0</v>
      </c>
      <c r="AD29" s="74">
        <f t="shared" ca="1" si="11"/>
        <v>0</v>
      </c>
      <c r="AE29" s="74">
        <f t="shared" ca="1" si="11"/>
        <v>0</v>
      </c>
      <c r="AF29" s="74">
        <f t="shared" ca="1" si="11"/>
        <v>0</v>
      </c>
      <c r="AG29" s="74">
        <f t="shared" ca="1" si="11"/>
        <v>0</v>
      </c>
      <c r="AH29" s="74">
        <f t="shared" ca="1" si="11"/>
        <v>0</v>
      </c>
      <c r="AI29" s="74">
        <f t="shared" ca="1" si="11"/>
        <v>0</v>
      </c>
      <c r="AJ29" s="74">
        <f t="shared" ca="1" si="11"/>
        <v>0</v>
      </c>
      <c r="AK29" s="74">
        <f t="shared" ca="1" si="12"/>
        <v>0</v>
      </c>
      <c r="AL29" s="74">
        <f t="shared" ca="1" si="12"/>
        <v>10</v>
      </c>
      <c r="AM29" s="74">
        <f t="shared" ca="1" si="12"/>
        <v>25</v>
      </c>
      <c r="AN29" s="74">
        <f t="shared" ca="1" si="12"/>
        <v>25</v>
      </c>
      <c r="AO29" s="74">
        <f t="shared" ca="1" si="12"/>
        <v>0</v>
      </c>
      <c r="AP29" s="74">
        <f t="shared" ca="1" si="12"/>
        <v>0</v>
      </c>
      <c r="AQ29" s="74">
        <f t="shared" ca="1" si="12"/>
        <v>50</v>
      </c>
      <c r="AR29" s="74">
        <f t="shared" ca="1" si="12"/>
        <v>0</v>
      </c>
      <c r="AS29" s="74">
        <f t="shared" ca="1" si="12"/>
        <v>0</v>
      </c>
      <c r="AT29" s="74">
        <f t="shared" ca="1" si="12"/>
        <v>0</v>
      </c>
      <c r="AU29" s="74">
        <f t="shared" ca="1" si="12"/>
        <v>0</v>
      </c>
      <c r="AV29" s="74">
        <f t="shared" ca="1" si="12"/>
        <v>0</v>
      </c>
      <c r="AW29" s="74">
        <f t="shared" ca="1" si="12"/>
        <v>0</v>
      </c>
      <c r="AY29" s="75">
        <f t="shared" ca="1" si="6"/>
        <v>396</v>
      </c>
      <c r="AZ29" s="75">
        <f t="shared" ca="1" si="5"/>
        <v>185</v>
      </c>
    </row>
    <row r="30" spans="1:52">
      <c r="A30" s="42" t="s">
        <v>77</v>
      </c>
      <c r="B30" s="21" t="s">
        <v>38</v>
      </c>
      <c r="C30" s="21">
        <v>25</v>
      </c>
      <c r="D30" s="47">
        <v>47.15</v>
      </c>
      <c r="E30" s="39">
        <v>37408</v>
      </c>
      <c r="F30" s="39">
        <v>37437</v>
      </c>
      <c r="G30" s="45" t="s">
        <v>7</v>
      </c>
      <c r="I30">
        <v>20</v>
      </c>
      <c r="J30">
        <v>5</v>
      </c>
      <c r="K30">
        <v>4</v>
      </c>
      <c r="L30">
        <v>1</v>
      </c>
      <c r="M30">
        <v>30</v>
      </c>
      <c r="O30" s="73">
        <v>37561</v>
      </c>
      <c r="P30" s="74">
        <f t="shared" si="1"/>
        <v>50</v>
      </c>
      <c r="Q30" s="74">
        <f t="shared" ca="1" si="10"/>
        <v>50</v>
      </c>
      <c r="R30" s="74">
        <f t="shared" ca="1" si="10"/>
        <v>10</v>
      </c>
      <c r="S30" s="74">
        <f t="shared" ca="1" si="10"/>
        <v>0</v>
      </c>
      <c r="T30" s="74">
        <f t="shared" ca="1" si="10"/>
        <v>50</v>
      </c>
      <c r="U30" s="74">
        <f t="shared" ca="1" si="10"/>
        <v>25</v>
      </c>
      <c r="V30" s="74">
        <f t="shared" ca="1" si="10"/>
        <v>0</v>
      </c>
      <c r="W30" s="74">
        <f t="shared" ca="1" si="10"/>
        <v>50</v>
      </c>
      <c r="X30" s="74">
        <f t="shared" ca="1" si="10"/>
        <v>51</v>
      </c>
      <c r="Y30" s="74">
        <f t="shared" ca="1" si="10"/>
        <v>0</v>
      </c>
      <c r="Z30" s="74">
        <f t="shared" ca="1" si="10"/>
        <v>0</v>
      </c>
      <c r="AA30" s="74">
        <f t="shared" ca="1" si="11"/>
        <v>0</v>
      </c>
      <c r="AB30" s="74">
        <f t="shared" ca="1" si="11"/>
        <v>0</v>
      </c>
      <c r="AC30" s="74">
        <f t="shared" ca="1" si="11"/>
        <v>0</v>
      </c>
      <c r="AD30" s="74">
        <f t="shared" ca="1" si="11"/>
        <v>0</v>
      </c>
      <c r="AE30" s="74">
        <f t="shared" ca="1" si="11"/>
        <v>0</v>
      </c>
      <c r="AF30" s="74">
        <f t="shared" ca="1" si="11"/>
        <v>0</v>
      </c>
      <c r="AG30" s="74">
        <f t="shared" ca="1" si="11"/>
        <v>0</v>
      </c>
      <c r="AH30" s="74">
        <f t="shared" ca="1" si="11"/>
        <v>0</v>
      </c>
      <c r="AI30" s="74">
        <f t="shared" ca="1" si="11"/>
        <v>0</v>
      </c>
      <c r="AJ30" s="74">
        <f t="shared" ca="1" si="11"/>
        <v>0</v>
      </c>
      <c r="AK30" s="74">
        <f t="shared" ca="1" si="12"/>
        <v>0</v>
      </c>
      <c r="AL30" s="74">
        <f t="shared" ca="1" si="12"/>
        <v>10</v>
      </c>
      <c r="AM30" s="74">
        <f t="shared" ca="1" si="12"/>
        <v>25</v>
      </c>
      <c r="AN30" s="74">
        <f t="shared" ca="1" si="12"/>
        <v>25</v>
      </c>
      <c r="AO30" s="74">
        <f t="shared" ca="1" si="12"/>
        <v>0</v>
      </c>
      <c r="AP30" s="74">
        <f t="shared" ca="1" si="12"/>
        <v>0</v>
      </c>
      <c r="AQ30" s="74">
        <f t="shared" ca="1" si="12"/>
        <v>50</v>
      </c>
      <c r="AR30" s="74">
        <f t="shared" ca="1" si="12"/>
        <v>0</v>
      </c>
      <c r="AS30" s="74">
        <f t="shared" ca="1" si="12"/>
        <v>0</v>
      </c>
      <c r="AT30" s="74">
        <f t="shared" ca="1" si="12"/>
        <v>0</v>
      </c>
      <c r="AU30" s="74">
        <f t="shared" ca="1" si="12"/>
        <v>0</v>
      </c>
      <c r="AV30" s="74">
        <f t="shared" ca="1" si="12"/>
        <v>0</v>
      </c>
      <c r="AW30" s="74">
        <f t="shared" ca="1" si="12"/>
        <v>0</v>
      </c>
      <c r="AY30" s="75">
        <f t="shared" ca="1" si="6"/>
        <v>396</v>
      </c>
      <c r="AZ30" s="75">
        <f t="shared" ca="1" si="5"/>
        <v>185</v>
      </c>
    </row>
    <row r="31" spans="1:52">
      <c r="A31" s="42" t="s">
        <v>87</v>
      </c>
      <c r="B31" s="21" t="s">
        <v>38</v>
      </c>
      <c r="C31" s="21">
        <v>50</v>
      </c>
      <c r="D31" s="47">
        <v>46.4</v>
      </c>
      <c r="E31" s="39">
        <v>37438</v>
      </c>
      <c r="F31" s="39">
        <v>37802</v>
      </c>
      <c r="G31" s="45" t="s">
        <v>88</v>
      </c>
      <c r="I31">
        <v>21</v>
      </c>
      <c r="J31">
        <v>4</v>
      </c>
      <c r="K31">
        <v>5</v>
      </c>
      <c r="L31">
        <v>1</v>
      </c>
      <c r="M31">
        <v>31</v>
      </c>
      <c r="O31" s="73">
        <v>37591</v>
      </c>
      <c r="P31" s="74">
        <f t="shared" si="1"/>
        <v>50</v>
      </c>
      <c r="Q31" s="74">
        <f t="shared" ca="1" si="10"/>
        <v>50</v>
      </c>
      <c r="R31" s="74">
        <f t="shared" ca="1" si="10"/>
        <v>10</v>
      </c>
      <c r="S31" s="74">
        <f t="shared" ca="1" si="10"/>
        <v>0</v>
      </c>
      <c r="T31" s="74">
        <f t="shared" ca="1" si="10"/>
        <v>50</v>
      </c>
      <c r="U31" s="74">
        <f t="shared" ca="1" si="10"/>
        <v>25</v>
      </c>
      <c r="V31" s="74">
        <f t="shared" ca="1" si="10"/>
        <v>0</v>
      </c>
      <c r="W31" s="74">
        <f t="shared" ca="1" si="10"/>
        <v>50</v>
      </c>
      <c r="X31" s="74">
        <f t="shared" ca="1" si="10"/>
        <v>51</v>
      </c>
      <c r="Y31" s="74">
        <f t="shared" ca="1" si="10"/>
        <v>0</v>
      </c>
      <c r="Z31" s="74">
        <f t="shared" ca="1" si="10"/>
        <v>0</v>
      </c>
      <c r="AA31" s="74">
        <f t="shared" ca="1" si="11"/>
        <v>0</v>
      </c>
      <c r="AB31" s="74">
        <f t="shared" ca="1" si="11"/>
        <v>0</v>
      </c>
      <c r="AC31" s="74">
        <f t="shared" ca="1" si="11"/>
        <v>0</v>
      </c>
      <c r="AD31" s="74">
        <f t="shared" ca="1" si="11"/>
        <v>0</v>
      </c>
      <c r="AE31" s="74">
        <f t="shared" ca="1" si="11"/>
        <v>0</v>
      </c>
      <c r="AF31" s="74">
        <f t="shared" ca="1" si="11"/>
        <v>0</v>
      </c>
      <c r="AG31" s="74">
        <f t="shared" ca="1" si="11"/>
        <v>0</v>
      </c>
      <c r="AH31" s="74">
        <f t="shared" ca="1" si="11"/>
        <v>0</v>
      </c>
      <c r="AI31" s="74">
        <f t="shared" ca="1" si="11"/>
        <v>0</v>
      </c>
      <c r="AJ31" s="74">
        <f t="shared" ca="1" si="11"/>
        <v>0</v>
      </c>
      <c r="AK31" s="74">
        <f t="shared" ca="1" si="12"/>
        <v>0</v>
      </c>
      <c r="AL31" s="74">
        <f t="shared" ca="1" si="12"/>
        <v>10</v>
      </c>
      <c r="AM31" s="74">
        <f t="shared" ca="1" si="12"/>
        <v>25</v>
      </c>
      <c r="AN31" s="74">
        <f t="shared" ca="1" si="12"/>
        <v>25</v>
      </c>
      <c r="AO31" s="74">
        <f t="shared" ca="1" si="12"/>
        <v>0</v>
      </c>
      <c r="AP31" s="74">
        <f t="shared" ca="1" si="12"/>
        <v>0</v>
      </c>
      <c r="AQ31" s="74">
        <f t="shared" ca="1" si="12"/>
        <v>50</v>
      </c>
      <c r="AR31" s="74">
        <f t="shared" ca="1" si="12"/>
        <v>0</v>
      </c>
      <c r="AS31" s="74">
        <f t="shared" ca="1" si="12"/>
        <v>0</v>
      </c>
      <c r="AT31" s="74">
        <f t="shared" ca="1" si="12"/>
        <v>0</v>
      </c>
      <c r="AU31" s="74">
        <f t="shared" ca="1" si="12"/>
        <v>0</v>
      </c>
      <c r="AV31" s="74">
        <f t="shared" ca="1" si="12"/>
        <v>0</v>
      </c>
      <c r="AW31" s="74">
        <f t="shared" ca="1" si="12"/>
        <v>0</v>
      </c>
      <c r="AY31" s="75">
        <f t="shared" ca="1" si="6"/>
        <v>396</v>
      </c>
      <c r="AZ31" s="75">
        <f t="shared" ca="1" si="5"/>
        <v>185</v>
      </c>
    </row>
    <row r="32" spans="1:52">
      <c r="A32" s="42" t="s">
        <v>77</v>
      </c>
      <c r="B32" s="21" t="s">
        <v>38</v>
      </c>
      <c r="C32" s="21">
        <v>25</v>
      </c>
      <c r="D32" s="47">
        <v>101</v>
      </c>
      <c r="E32" s="39">
        <v>37773</v>
      </c>
      <c r="F32" s="39">
        <v>37894</v>
      </c>
      <c r="G32" s="45" t="s">
        <v>7</v>
      </c>
      <c r="I32">
        <v>22</v>
      </c>
      <c r="J32">
        <v>4</v>
      </c>
      <c r="K32">
        <v>4</v>
      </c>
      <c r="L32">
        <v>1</v>
      </c>
      <c r="M32">
        <v>31</v>
      </c>
      <c r="O32" s="73">
        <v>37622</v>
      </c>
      <c r="P32" s="74">
        <f t="shared" si="1"/>
        <v>50</v>
      </c>
      <c r="Q32" s="74">
        <f t="shared" ca="1" si="10"/>
        <v>50</v>
      </c>
      <c r="R32" s="74">
        <f t="shared" ca="1" si="10"/>
        <v>10</v>
      </c>
      <c r="S32" s="74">
        <f t="shared" ca="1" si="10"/>
        <v>0</v>
      </c>
      <c r="T32" s="74">
        <f t="shared" ca="1" si="10"/>
        <v>50</v>
      </c>
      <c r="U32" s="74">
        <f t="shared" ca="1" si="10"/>
        <v>25</v>
      </c>
      <c r="V32" s="74">
        <f t="shared" ca="1" si="10"/>
        <v>0</v>
      </c>
      <c r="W32" s="74">
        <f t="shared" ca="1" si="10"/>
        <v>50</v>
      </c>
      <c r="X32" s="74">
        <f t="shared" ca="1" si="10"/>
        <v>51</v>
      </c>
      <c r="Y32" s="74">
        <f t="shared" ca="1" si="10"/>
        <v>0</v>
      </c>
      <c r="Z32" s="74">
        <f t="shared" ca="1" si="10"/>
        <v>0</v>
      </c>
      <c r="AA32" s="74">
        <f t="shared" ca="1" si="11"/>
        <v>0</v>
      </c>
      <c r="AB32" s="74">
        <f t="shared" ca="1" si="11"/>
        <v>0</v>
      </c>
      <c r="AC32" s="74">
        <f t="shared" ca="1" si="11"/>
        <v>0</v>
      </c>
      <c r="AD32" s="74">
        <f t="shared" ca="1" si="11"/>
        <v>0</v>
      </c>
      <c r="AE32" s="74">
        <f t="shared" ca="1" si="11"/>
        <v>0</v>
      </c>
      <c r="AF32" s="74">
        <f t="shared" ca="1" si="11"/>
        <v>0</v>
      </c>
      <c r="AG32" s="74">
        <f t="shared" ca="1" si="11"/>
        <v>0</v>
      </c>
      <c r="AH32" s="74">
        <f t="shared" ca="1" si="11"/>
        <v>0</v>
      </c>
      <c r="AI32" s="74">
        <f t="shared" ca="1" si="11"/>
        <v>0</v>
      </c>
      <c r="AJ32" s="74">
        <f t="shared" ca="1" si="11"/>
        <v>0</v>
      </c>
      <c r="AK32" s="74">
        <f t="shared" ca="1" si="12"/>
        <v>0</v>
      </c>
      <c r="AL32" s="74">
        <f t="shared" ca="1" si="12"/>
        <v>0</v>
      </c>
      <c r="AM32" s="74">
        <f t="shared" ca="1" si="12"/>
        <v>0</v>
      </c>
      <c r="AN32" s="74">
        <f t="shared" ca="1" si="12"/>
        <v>0</v>
      </c>
      <c r="AO32" s="74">
        <f t="shared" ca="1" si="12"/>
        <v>0</v>
      </c>
      <c r="AP32" s="74">
        <f t="shared" ca="1" si="12"/>
        <v>0</v>
      </c>
      <c r="AQ32" s="74">
        <f t="shared" ca="1" si="12"/>
        <v>50</v>
      </c>
      <c r="AR32" s="74">
        <f t="shared" ca="1" si="12"/>
        <v>0</v>
      </c>
      <c r="AS32" s="74">
        <f t="shared" ca="1" si="12"/>
        <v>0</v>
      </c>
      <c r="AT32" s="74">
        <f t="shared" ca="1" si="12"/>
        <v>0</v>
      </c>
      <c r="AU32" s="74">
        <f t="shared" ca="1" si="12"/>
        <v>0</v>
      </c>
      <c r="AV32" s="74">
        <f t="shared" ca="1" si="12"/>
        <v>0</v>
      </c>
      <c r="AW32" s="74">
        <f t="shared" ca="1" si="12"/>
        <v>0</v>
      </c>
      <c r="AY32" s="75">
        <f t="shared" ca="1" si="6"/>
        <v>336</v>
      </c>
      <c r="AZ32" s="75">
        <f t="shared" ca="1" si="5"/>
        <v>185</v>
      </c>
    </row>
    <row r="33" spans="1:52">
      <c r="A33" s="42" t="s">
        <v>77</v>
      </c>
      <c r="B33" s="21" t="s">
        <v>38</v>
      </c>
      <c r="C33" s="21">
        <v>25</v>
      </c>
      <c r="D33" s="47">
        <v>40.35</v>
      </c>
      <c r="E33" s="39">
        <v>37773</v>
      </c>
      <c r="F33" s="39">
        <v>37437</v>
      </c>
      <c r="G33" s="45" t="s">
        <v>7</v>
      </c>
      <c r="I33">
        <v>20</v>
      </c>
      <c r="J33">
        <v>4</v>
      </c>
      <c r="K33">
        <v>4</v>
      </c>
      <c r="L33">
        <v>0</v>
      </c>
      <c r="M33">
        <v>28</v>
      </c>
      <c r="O33" s="73">
        <v>37653</v>
      </c>
      <c r="P33" s="74">
        <f t="shared" si="1"/>
        <v>50</v>
      </c>
      <c r="Q33" s="74">
        <f t="shared" ca="1" si="10"/>
        <v>50</v>
      </c>
      <c r="R33" s="74">
        <f t="shared" ca="1" si="10"/>
        <v>10</v>
      </c>
      <c r="S33" s="74">
        <f t="shared" ca="1" si="10"/>
        <v>0</v>
      </c>
      <c r="T33" s="74">
        <f t="shared" ca="1" si="10"/>
        <v>50</v>
      </c>
      <c r="U33" s="74">
        <f t="shared" ca="1" si="10"/>
        <v>25</v>
      </c>
      <c r="V33" s="74">
        <f t="shared" ca="1" si="10"/>
        <v>0</v>
      </c>
      <c r="W33" s="74">
        <f t="shared" ca="1" si="10"/>
        <v>50</v>
      </c>
      <c r="X33" s="74">
        <f t="shared" ca="1" si="10"/>
        <v>51</v>
      </c>
      <c r="Y33" s="74">
        <f t="shared" ca="1" si="10"/>
        <v>0</v>
      </c>
      <c r="Z33" s="74">
        <f t="shared" ca="1" si="10"/>
        <v>0</v>
      </c>
      <c r="AA33" s="74">
        <f t="shared" ca="1" si="11"/>
        <v>0</v>
      </c>
      <c r="AB33" s="74">
        <f t="shared" ca="1" si="11"/>
        <v>0</v>
      </c>
      <c r="AC33" s="74">
        <f t="shared" ca="1" si="11"/>
        <v>0</v>
      </c>
      <c r="AD33" s="74">
        <f t="shared" ca="1" si="11"/>
        <v>0</v>
      </c>
      <c r="AE33" s="74">
        <f t="shared" ca="1" si="11"/>
        <v>0</v>
      </c>
      <c r="AF33" s="74">
        <f t="shared" ca="1" si="11"/>
        <v>0</v>
      </c>
      <c r="AG33" s="74">
        <f t="shared" ca="1" si="11"/>
        <v>0</v>
      </c>
      <c r="AH33" s="74">
        <f t="shared" ca="1" si="11"/>
        <v>0</v>
      </c>
      <c r="AI33" s="74">
        <f t="shared" ca="1" si="11"/>
        <v>0</v>
      </c>
      <c r="AJ33" s="74">
        <f t="shared" ca="1" si="11"/>
        <v>0</v>
      </c>
      <c r="AK33" s="74">
        <f t="shared" ca="1" si="12"/>
        <v>0</v>
      </c>
      <c r="AL33" s="74">
        <f t="shared" ca="1" si="12"/>
        <v>0</v>
      </c>
      <c r="AM33" s="74">
        <f t="shared" ca="1" si="12"/>
        <v>0</v>
      </c>
      <c r="AN33" s="74">
        <f t="shared" ca="1" si="12"/>
        <v>0</v>
      </c>
      <c r="AO33" s="74">
        <f t="shared" ca="1" si="12"/>
        <v>0</v>
      </c>
      <c r="AP33" s="74">
        <f t="shared" ca="1" si="12"/>
        <v>0</v>
      </c>
      <c r="AQ33" s="74">
        <f t="shared" ca="1" si="12"/>
        <v>50</v>
      </c>
      <c r="AR33" s="74">
        <f t="shared" ca="1" si="12"/>
        <v>0</v>
      </c>
      <c r="AS33" s="74">
        <f t="shared" ca="1" si="12"/>
        <v>0</v>
      </c>
      <c r="AT33" s="74">
        <f t="shared" ca="1" si="12"/>
        <v>0</v>
      </c>
      <c r="AU33" s="74">
        <f t="shared" ca="1" si="12"/>
        <v>0</v>
      </c>
      <c r="AV33" s="74">
        <f t="shared" ca="1" si="12"/>
        <v>0</v>
      </c>
      <c r="AW33" s="74">
        <f t="shared" ca="1" si="12"/>
        <v>0</v>
      </c>
      <c r="AY33" s="75">
        <f t="shared" ca="1" si="6"/>
        <v>336</v>
      </c>
      <c r="AZ33" s="75">
        <f t="shared" ca="1" si="5"/>
        <v>185</v>
      </c>
    </row>
    <row r="34" spans="1:52">
      <c r="A34" s="42" t="s">
        <v>70</v>
      </c>
      <c r="B34" s="21" t="s">
        <v>45</v>
      </c>
      <c r="C34" s="21">
        <v>12</v>
      </c>
      <c r="D34" s="47">
        <v>120</v>
      </c>
      <c r="E34" s="39">
        <v>36892</v>
      </c>
      <c r="F34" s="39">
        <v>37256</v>
      </c>
      <c r="G34" s="45" t="s">
        <v>7</v>
      </c>
      <c r="I34">
        <v>21</v>
      </c>
      <c r="J34">
        <v>5</v>
      </c>
      <c r="K34">
        <v>5</v>
      </c>
      <c r="L34">
        <v>0</v>
      </c>
      <c r="M34">
        <v>31</v>
      </c>
      <c r="O34" s="73">
        <v>37681</v>
      </c>
      <c r="P34" s="74">
        <f t="shared" si="1"/>
        <v>50</v>
      </c>
      <c r="Q34" s="74">
        <f t="shared" ref="Q34:Z43" ca="1" si="13">IF(AND($O34&gt;=OFFSET($E$4,Q$2,0),$O34&lt;=OFFSET($F$4,Q$2,0)),OFFSET($C$4,Q$2,0),0)</f>
        <v>50</v>
      </c>
      <c r="R34" s="74">
        <f t="shared" ca="1" si="13"/>
        <v>10</v>
      </c>
      <c r="S34" s="74">
        <f t="shared" ca="1" si="13"/>
        <v>0</v>
      </c>
      <c r="T34" s="74">
        <f t="shared" ca="1" si="13"/>
        <v>50</v>
      </c>
      <c r="U34" s="74">
        <f t="shared" ca="1" si="13"/>
        <v>25</v>
      </c>
      <c r="V34" s="74">
        <f t="shared" ca="1" si="13"/>
        <v>0</v>
      </c>
      <c r="W34" s="74">
        <f t="shared" ca="1" si="13"/>
        <v>50</v>
      </c>
      <c r="X34" s="74">
        <f t="shared" ca="1" si="13"/>
        <v>51</v>
      </c>
      <c r="Y34" s="74">
        <f t="shared" ca="1" si="13"/>
        <v>0</v>
      </c>
      <c r="Z34" s="74">
        <f t="shared" ca="1" si="13"/>
        <v>0</v>
      </c>
      <c r="AA34" s="74">
        <f t="shared" ref="AA34:AJ43" ca="1" si="14">IF(AND($O34&gt;=OFFSET($E$4,AA$2,0),$O34&lt;=OFFSET($F$4,AA$2,0)),OFFSET($C$4,AA$2,0),0)</f>
        <v>0</v>
      </c>
      <c r="AB34" s="74">
        <f t="shared" ca="1" si="14"/>
        <v>0</v>
      </c>
      <c r="AC34" s="74">
        <f t="shared" ca="1" si="14"/>
        <v>0</v>
      </c>
      <c r="AD34" s="74">
        <f t="shared" ca="1" si="14"/>
        <v>0</v>
      </c>
      <c r="AE34" s="74">
        <f t="shared" ca="1" si="14"/>
        <v>0</v>
      </c>
      <c r="AF34" s="74">
        <f t="shared" ca="1" si="14"/>
        <v>0</v>
      </c>
      <c r="AG34" s="74">
        <f t="shared" ca="1" si="14"/>
        <v>0</v>
      </c>
      <c r="AH34" s="74">
        <f t="shared" ca="1" si="14"/>
        <v>0</v>
      </c>
      <c r="AI34" s="74">
        <f t="shared" ca="1" si="14"/>
        <v>0</v>
      </c>
      <c r="AJ34" s="74">
        <f t="shared" ca="1" si="14"/>
        <v>0</v>
      </c>
      <c r="AK34" s="74">
        <f t="shared" ref="AK34:AW43" ca="1" si="15">IF(AND($O34&gt;=OFFSET($E$4,AK$2,0),$O34&lt;=OFFSET($F$4,AK$2,0)),OFFSET($C$4,AK$2,0),0)</f>
        <v>0</v>
      </c>
      <c r="AL34" s="74">
        <f t="shared" ca="1" si="15"/>
        <v>0</v>
      </c>
      <c r="AM34" s="74">
        <f t="shared" ca="1" si="15"/>
        <v>0</v>
      </c>
      <c r="AN34" s="74">
        <f t="shared" ca="1" si="15"/>
        <v>0</v>
      </c>
      <c r="AO34" s="74">
        <f t="shared" ca="1" si="15"/>
        <v>0</v>
      </c>
      <c r="AP34" s="74">
        <f t="shared" ca="1" si="15"/>
        <v>0</v>
      </c>
      <c r="AQ34" s="74">
        <f t="shared" ca="1" si="15"/>
        <v>50</v>
      </c>
      <c r="AR34" s="74">
        <f t="shared" ca="1" si="15"/>
        <v>0</v>
      </c>
      <c r="AS34" s="74">
        <f t="shared" ca="1" si="15"/>
        <v>0</v>
      </c>
      <c r="AT34" s="74">
        <f t="shared" ca="1" si="15"/>
        <v>0</v>
      </c>
      <c r="AU34" s="74">
        <f t="shared" ca="1" si="15"/>
        <v>0</v>
      </c>
      <c r="AV34" s="74">
        <f t="shared" ca="1" si="15"/>
        <v>0</v>
      </c>
      <c r="AW34" s="74">
        <f t="shared" ca="1" si="15"/>
        <v>0</v>
      </c>
      <c r="AY34" s="75">
        <f t="shared" ca="1" si="6"/>
        <v>336</v>
      </c>
      <c r="AZ34" s="75">
        <f t="shared" ca="1" si="5"/>
        <v>185</v>
      </c>
    </row>
    <row r="35" spans="1:52">
      <c r="A35" s="42" t="s">
        <v>70</v>
      </c>
      <c r="B35" s="21" t="s">
        <v>45</v>
      </c>
      <c r="C35" s="47">
        <v>48</v>
      </c>
      <c r="D35" s="47">
        <v>190</v>
      </c>
      <c r="E35" s="39">
        <v>37135</v>
      </c>
      <c r="F35" s="39">
        <v>37164</v>
      </c>
      <c r="G35" s="21" t="s">
        <v>88</v>
      </c>
      <c r="I35">
        <v>22</v>
      </c>
      <c r="J35">
        <v>4</v>
      </c>
      <c r="K35">
        <v>4</v>
      </c>
      <c r="L35">
        <v>0</v>
      </c>
      <c r="M35">
        <v>30</v>
      </c>
      <c r="O35" s="73">
        <v>37712</v>
      </c>
      <c r="P35" s="74">
        <f t="shared" si="1"/>
        <v>50</v>
      </c>
      <c r="Q35" s="74">
        <f t="shared" ca="1" si="13"/>
        <v>50</v>
      </c>
      <c r="R35" s="74">
        <f t="shared" ca="1" si="13"/>
        <v>10</v>
      </c>
      <c r="S35" s="74">
        <f t="shared" ca="1" si="13"/>
        <v>0</v>
      </c>
      <c r="T35" s="74">
        <f t="shared" ca="1" si="13"/>
        <v>50</v>
      </c>
      <c r="U35" s="74">
        <f t="shared" ca="1" si="13"/>
        <v>25</v>
      </c>
      <c r="V35" s="74">
        <f t="shared" ca="1" si="13"/>
        <v>0</v>
      </c>
      <c r="W35" s="74">
        <f t="shared" ca="1" si="13"/>
        <v>50</v>
      </c>
      <c r="X35" s="74">
        <f t="shared" ca="1" si="13"/>
        <v>51</v>
      </c>
      <c r="Y35" s="74">
        <f t="shared" ca="1" si="13"/>
        <v>0</v>
      </c>
      <c r="Z35" s="74">
        <f t="shared" ca="1" si="13"/>
        <v>0</v>
      </c>
      <c r="AA35" s="74">
        <f t="shared" ca="1" si="14"/>
        <v>0</v>
      </c>
      <c r="AB35" s="74">
        <f t="shared" ca="1" si="14"/>
        <v>0</v>
      </c>
      <c r="AC35" s="74">
        <f t="shared" ca="1" si="14"/>
        <v>0</v>
      </c>
      <c r="AD35" s="74">
        <f t="shared" ca="1" si="14"/>
        <v>0</v>
      </c>
      <c r="AE35" s="74">
        <f t="shared" ca="1" si="14"/>
        <v>0</v>
      </c>
      <c r="AF35" s="74">
        <f t="shared" ca="1" si="14"/>
        <v>0</v>
      </c>
      <c r="AG35" s="74">
        <f t="shared" ca="1" si="14"/>
        <v>0</v>
      </c>
      <c r="AH35" s="74">
        <f t="shared" ca="1" si="14"/>
        <v>0</v>
      </c>
      <c r="AI35" s="74">
        <f t="shared" ca="1" si="14"/>
        <v>0</v>
      </c>
      <c r="AJ35" s="74">
        <f t="shared" ca="1" si="14"/>
        <v>0</v>
      </c>
      <c r="AK35" s="74">
        <f t="shared" ca="1" si="15"/>
        <v>0</v>
      </c>
      <c r="AL35" s="74">
        <f t="shared" ca="1" si="15"/>
        <v>0</v>
      </c>
      <c r="AM35" s="74">
        <f t="shared" ca="1" si="15"/>
        <v>0</v>
      </c>
      <c r="AN35" s="74">
        <f t="shared" ca="1" si="15"/>
        <v>0</v>
      </c>
      <c r="AO35" s="74">
        <f t="shared" ca="1" si="15"/>
        <v>0</v>
      </c>
      <c r="AP35" s="74">
        <f t="shared" ca="1" si="15"/>
        <v>0</v>
      </c>
      <c r="AQ35" s="74">
        <f t="shared" ca="1" si="15"/>
        <v>50</v>
      </c>
      <c r="AR35" s="74">
        <f t="shared" ca="1" si="15"/>
        <v>0</v>
      </c>
      <c r="AS35" s="74">
        <f t="shared" ca="1" si="15"/>
        <v>0</v>
      </c>
      <c r="AT35" s="74">
        <f t="shared" ca="1" si="15"/>
        <v>0</v>
      </c>
      <c r="AU35" s="74">
        <f t="shared" ca="1" si="15"/>
        <v>0</v>
      </c>
      <c r="AV35" s="74">
        <f t="shared" ca="1" si="15"/>
        <v>0</v>
      </c>
      <c r="AW35" s="74">
        <f t="shared" ca="1" si="15"/>
        <v>0</v>
      </c>
      <c r="AY35" s="75">
        <f t="shared" ca="1" si="6"/>
        <v>336</v>
      </c>
      <c r="AZ35" s="75">
        <f t="shared" ca="1" si="5"/>
        <v>185</v>
      </c>
    </row>
    <row r="36" spans="1:52">
      <c r="A36" s="42" t="s">
        <v>185</v>
      </c>
      <c r="B36" s="21" t="s">
        <v>45</v>
      </c>
      <c r="C36" s="47">
        <v>50</v>
      </c>
      <c r="D36" s="47">
        <v>113</v>
      </c>
      <c r="E36" s="39">
        <v>37165</v>
      </c>
      <c r="F36" s="39">
        <v>37256</v>
      </c>
      <c r="G36" s="21" t="s">
        <v>93</v>
      </c>
      <c r="I36">
        <v>21</v>
      </c>
      <c r="J36">
        <v>5</v>
      </c>
      <c r="K36">
        <v>4</v>
      </c>
      <c r="L36">
        <v>1</v>
      </c>
      <c r="M36">
        <v>31</v>
      </c>
      <c r="O36" s="73">
        <v>37742</v>
      </c>
      <c r="P36" s="74">
        <f t="shared" ref="P36:P67" si="16">IF(AND(O36&gt;=$E$4,O36&lt;=$F$4),$C$4,0)</f>
        <v>50</v>
      </c>
      <c r="Q36" s="74">
        <f t="shared" ca="1" si="13"/>
        <v>50</v>
      </c>
      <c r="R36" s="74">
        <f t="shared" ca="1" si="13"/>
        <v>10</v>
      </c>
      <c r="S36" s="74">
        <f t="shared" ca="1" si="13"/>
        <v>0</v>
      </c>
      <c r="T36" s="74">
        <f t="shared" ca="1" si="13"/>
        <v>50</v>
      </c>
      <c r="U36" s="74">
        <f t="shared" ca="1" si="13"/>
        <v>25</v>
      </c>
      <c r="V36" s="74">
        <f t="shared" ca="1" si="13"/>
        <v>0</v>
      </c>
      <c r="W36" s="74">
        <f t="shared" ca="1" si="13"/>
        <v>50</v>
      </c>
      <c r="X36" s="74">
        <f t="shared" ca="1" si="13"/>
        <v>51</v>
      </c>
      <c r="Y36" s="74">
        <f t="shared" ca="1" si="13"/>
        <v>0</v>
      </c>
      <c r="Z36" s="74">
        <f t="shared" ca="1" si="13"/>
        <v>0</v>
      </c>
      <c r="AA36" s="74">
        <f t="shared" ca="1" si="14"/>
        <v>0</v>
      </c>
      <c r="AB36" s="74">
        <f t="shared" ca="1" si="14"/>
        <v>0</v>
      </c>
      <c r="AC36" s="74">
        <f t="shared" ca="1" si="14"/>
        <v>0</v>
      </c>
      <c r="AD36" s="74">
        <f t="shared" ca="1" si="14"/>
        <v>0</v>
      </c>
      <c r="AE36" s="74">
        <f t="shared" ca="1" si="14"/>
        <v>0</v>
      </c>
      <c r="AF36" s="74">
        <f t="shared" ca="1" si="14"/>
        <v>0</v>
      </c>
      <c r="AG36" s="74">
        <f t="shared" ca="1" si="14"/>
        <v>0</v>
      </c>
      <c r="AH36" s="74">
        <f t="shared" ca="1" si="14"/>
        <v>0</v>
      </c>
      <c r="AI36" s="74">
        <f t="shared" ca="1" si="14"/>
        <v>0</v>
      </c>
      <c r="AJ36" s="74">
        <f t="shared" ca="1" si="14"/>
        <v>0</v>
      </c>
      <c r="AK36" s="74">
        <f t="shared" ca="1" si="15"/>
        <v>0</v>
      </c>
      <c r="AL36" s="74">
        <f t="shared" ca="1" si="15"/>
        <v>0</v>
      </c>
      <c r="AM36" s="74">
        <f t="shared" ca="1" si="15"/>
        <v>0</v>
      </c>
      <c r="AN36" s="74">
        <f t="shared" ca="1" si="15"/>
        <v>0</v>
      </c>
      <c r="AO36" s="74">
        <f t="shared" ca="1" si="15"/>
        <v>0</v>
      </c>
      <c r="AP36" s="74">
        <f t="shared" ca="1" si="15"/>
        <v>0</v>
      </c>
      <c r="AQ36" s="74">
        <f t="shared" ca="1" si="15"/>
        <v>50</v>
      </c>
      <c r="AR36" s="74">
        <f t="shared" ca="1" si="15"/>
        <v>0</v>
      </c>
      <c r="AS36" s="74">
        <f t="shared" ca="1" si="15"/>
        <v>0</v>
      </c>
      <c r="AT36" s="74">
        <f t="shared" ca="1" si="15"/>
        <v>0</v>
      </c>
      <c r="AU36" s="74">
        <f t="shared" ca="1" si="15"/>
        <v>0</v>
      </c>
      <c r="AV36" s="74">
        <f t="shared" ca="1" si="15"/>
        <v>0</v>
      </c>
      <c r="AW36" s="74">
        <f t="shared" ca="1" si="15"/>
        <v>0</v>
      </c>
      <c r="AY36" s="75">
        <f t="shared" ca="1" si="6"/>
        <v>336</v>
      </c>
      <c r="AZ36" s="75">
        <f t="shared" ref="AZ36:AZ67" ca="1" si="17">SUM(P36:V36)+SUM(AT36:AW36)</f>
        <v>185</v>
      </c>
    </row>
    <row r="37" spans="1:52">
      <c r="A37" s="42" t="s">
        <v>95</v>
      </c>
      <c r="B37" s="21" t="s">
        <v>45</v>
      </c>
      <c r="C37" s="47">
        <v>25</v>
      </c>
      <c r="D37" s="47">
        <v>120</v>
      </c>
      <c r="E37" s="39">
        <v>37438</v>
      </c>
      <c r="F37" s="39">
        <v>37529</v>
      </c>
      <c r="G37" s="21" t="s">
        <v>7</v>
      </c>
      <c r="I37">
        <v>21</v>
      </c>
      <c r="J37">
        <v>4</v>
      </c>
      <c r="K37">
        <v>5</v>
      </c>
      <c r="L37">
        <v>0</v>
      </c>
      <c r="M37">
        <v>30</v>
      </c>
      <c r="O37" s="73">
        <v>37773</v>
      </c>
      <c r="P37" s="74">
        <f t="shared" si="16"/>
        <v>50</v>
      </c>
      <c r="Q37" s="74">
        <f t="shared" ca="1" si="13"/>
        <v>50</v>
      </c>
      <c r="R37" s="74">
        <f t="shared" ca="1" si="13"/>
        <v>10</v>
      </c>
      <c r="S37" s="74">
        <f t="shared" ca="1" si="13"/>
        <v>0</v>
      </c>
      <c r="T37" s="74">
        <f t="shared" ca="1" si="13"/>
        <v>50</v>
      </c>
      <c r="U37" s="74">
        <f t="shared" ca="1" si="13"/>
        <v>25</v>
      </c>
      <c r="V37" s="74">
        <f t="shared" ca="1" si="13"/>
        <v>0</v>
      </c>
      <c r="W37" s="74">
        <f t="shared" ca="1" si="13"/>
        <v>50</v>
      </c>
      <c r="X37" s="74">
        <f t="shared" ca="1" si="13"/>
        <v>51</v>
      </c>
      <c r="Y37" s="74">
        <f t="shared" ca="1" si="13"/>
        <v>0</v>
      </c>
      <c r="Z37" s="74">
        <f t="shared" ca="1" si="13"/>
        <v>0</v>
      </c>
      <c r="AA37" s="74">
        <f t="shared" ca="1" si="14"/>
        <v>0</v>
      </c>
      <c r="AB37" s="74">
        <f t="shared" ca="1" si="14"/>
        <v>0</v>
      </c>
      <c r="AC37" s="74">
        <f t="shared" ca="1" si="14"/>
        <v>0</v>
      </c>
      <c r="AD37" s="74">
        <f t="shared" ca="1" si="14"/>
        <v>0</v>
      </c>
      <c r="AE37" s="74">
        <f t="shared" ca="1" si="14"/>
        <v>0</v>
      </c>
      <c r="AF37" s="74">
        <f t="shared" ca="1" si="14"/>
        <v>0</v>
      </c>
      <c r="AG37" s="74">
        <f t="shared" ca="1" si="14"/>
        <v>0</v>
      </c>
      <c r="AH37" s="74">
        <f t="shared" ca="1" si="14"/>
        <v>0</v>
      </c>
      <c r="AI37" s="74">
        <f t="shared" ca="1" si="14"/>
        <v>0</v>
      </c>
      <c r="AJ37" s="74">
        <f t="shared" ca="1" si="14"/>
        <v>0</v>
      </c>
      <c r="AK37" s="74">
        <f t="shared" ca="1" si="15"/>
        <v>0</v>
      </c>
      <c r="AL37" s="74">
        <f t="shared" ca="1" si="15"/>
        <v>0</v>
      </c>
      <c r="AM37" s="74">
        <f t="shared" ca="1" si="15"/>
        <v>0</v>
      </c>
      <c r="AN37" s="74">
        <f t="shared" ca="1" si="15"/>
        <v>0</v>
      </c>
      <c r="AO37" s="74">
        <f t="shared" ca="1" si="15"/>
        <v>0</v>
      </c>
      <c r="AP37" s="74">
        <f t="shared" ca="1" si="15"/>
        <v>0</v>
      </c>
      <c r="AQ37" s="74">
        <f t="shared" ca="1" si="15"/>
        <v>50</v>
      </c>
      <c r="AR37" s="74">
        <f t="shared" ca="1" si="15"/>
        <v>25</v>
      </c>
      <c r="AS37" s="74">
        <f t="shared" ca="1" si="15"/>
        <v>0</v>
      </c>
      <c r="AT37" s="74">
        <f t="shared" ca="1" si="15"/>
        <v>0</v>
      </c>
      <c r="AU37" s="74">
        <f t="shared" ca="1" si="15"/>
        <v>0</v>
      </c>
      <c r="AV37" s="74">
        <f t="shared" ca="1" si="15"/>
        <v>0</v>
      </c>
      <c r="AW37" s="74">
        <f t="shared" ca="1" si="15"/>
        <v>0</v>
      </c>
      <c r="AY37" s="75">
        <f t="shared" ca="1" si="6"/>
        <v>361</v>
      </c>
      <c r="AZ37" s="75">
        <f t="shared" ca="1" si="17"/>
        <v>185</v>
      </c>
    </row>
    <row r="38" spans="1:52">
      <c r="A38" s="21"/>
      <c r="C38" s="47"/>
      <c r="G38" s="21"/>
      <c r="I38">
        <v>22</v>
      </c>
      <c r="J38">
        <v>4</v>
      </c>
      <c r="K38">
        <v>4</v>
      </c>
      <c r="L38">
        <v>1</v>
      </c>
      <c r="M38">
        <v>31</v>
      </c>
      <c r="O38" s="73">
        <v>37803</v>
      </c>
      <c r="P38" s="74">
        <f t="shared" si="16"/>
        <v>50</v>
      </c>
      <c r="Q38" s="74">
        <f t="shared" ca="1" si="13"/>
        <v>50</v>
      </c>
      <c r="R38" s="74">
        <f t="shared" ca="1" si="13"/>
        <v>10</v>
      </c>
      <c r="S38" s="74">
        <f t="shared" ca="1" si="13"/>
        <v>0</v>
      </c>
      <c r="T38" s="74">
        <f t="shared" ca="1" si="13"/>
        <v>50</v>
      </c>
      <c r="U38" s="74">
        <f t="shared" ca="1" si="13"/>
        <v>25</v>
      </c>
      <c r="V38" s="74">
        <f t="shared" ca="1" si="13"/>
        <v>0</v>
      </c>
      <c r="W38" s="74">
        <f t="shared" ca="1" si="13"/>
        <v>50</v>
      </c>
      <c r="X38" s="74">
        <f t="shared" ca="1" si="13"/>
        <v>51</v>
      </c>
      <c r="Y38" s="74">
        <f t="shared" ca="1" si="13"/>
        <v>0</v>
      </c>
      <c r="Z38" s="74">
        <f t="shared" ca="1" si="13"/>
        <v>0</v>
      </c>
      <c r="AA38" s="74">
        <f t="shared" ca="1" si="14"/>
        <v>0</v>
      </c>
      <c r="AB38" s="74">
        <f t="shared" ca="1" si="14"/>
        <v>0</v>
      </c>
      <c r="AC38" s="74">
        <f t="shared" ca="1" si="14"/>
        <v>0</v>
      </c>
      <c r="AD38" s="74">
        <f t="shared" ca="1" si="14"/>
        <v>0</v>
      </c>
      <c r="AE38" s="74">
        <f t="shared" ca="1" si="14"/>
        <v>0</v>
      </c>
      <c r="AF38" s="74">
        <f t="shared" ca="1" si="14"/>
        <v>0</v>
      </c>
      <c r="AG38" s="74">
        <f t="shared" ca="1" si="14"/>
        <v>0</v>
      </c>
      <c r="AH38" s="74">
        <f t="shared" ca="1" si="14"/>
        <v>0</v>
      </c>
      <c r="AI38" s="74">
        <f t="shared" ca="1" si="14"/>
        <v>0</v>
      </c>
      <c r="AJ38" s="74">
        <f t="shared" ca="1" si="14"/>
        <v>0</v>
      </c>
      <c r="AK38" s="74">
        <f t="shared" ca="1" si="15"/>
        <v>0</v>
      </c>
      <c r="AL38" s="74">
        <f t="shared" ca="1" si="15"/>
        <v>0</v>
      </c>
      <c r="AM38" s="74">
        <f t="shared" ca="1" si="15"/>
        <v>0</v>
      </c>
      <c r="AN38" s="74">
        <f t="shared" ca="1" si="15"/>
        <v>0</v>
      </c>
      <c r="AO38" s="74">
        <f t="shared" ca="1" si="15"/>
        <v>0</v>
      </c>
      <c r="AP38" s="74">
        <f t="shared" ca="1" si="15"/>
        <v>0</v>
      </c>
      <c r="AQ38" s="74">
        <f t="shared" ca="1" si="15"/>
        <v>0</v>
      </c>
      <c r="AR38" s="74">
        <f t="shared" ca="1" si="15"/>
        <v>25</v>
      </c>
      <c r="AS38" s="74">
        <f t="shared" ca="1" si="15"/>
        <v>0</v>
      </c>
      <c r="AT38" s="74">
        <f t="shared" ca="1" si="15"/>
        <v>0</v>
      </c>
      <c r="AU38" s="74">
        <f t="shared" ca="1" si="15"/>
        <v>0</v>
      </c>
      <c r="AV38" s="74">
        <f t="shared" ca="1" si="15"/>
        <v>0</v>
      </c>
      <c r="AW38" s="74">
        <f t="shared" ca="1" si="15"/>
        <v>0</v>
      </c>
      <c r="AY38" s="75">
        <f t="shared" ca="1" si="6"/>
        <v>311</v>
      </c>
      <c r="AZ38" s="75">
        <f t="shared" ca="1" si="17"/>
        <v>185</v>
      </c>
    </row>
    <row r="39" spans="1:52">
      <c r="A39" s="21"/>
      <c r="C39" s="47"/>
      <c r="F39" s="45"/>
      <c r="G39" s="21"/>
      <c r="I39">
        <v>21</v>
      </c>
      <c r="J39">
        <v>5</v>
      </c>
      <c r="K39">
        <v>5</v>
      </c>
      <c r="L39">
        <v>0</v>
      </c>
      <c r="M39">
        <v>31</v>
      </c>
      <c r="O39" s="73">
        <v>37834</v>
      </c>
      <c r="P39" s="74">
        <f t="shared" si="16"/>
        <v>50</v>
      </c>
      <c r="Q39" s="74">
        <f t="shared" ca="1" si="13"/>
        <v>50</v>
      </c>
      <c r="R39" s="74">
        <f t="shared" ca="1" si="13"/>
        <v>10</v>
      </c>
      <c r="S39" s="74">
        <f t="shared" ca="1" si="13"/>
        <v>0</v>
      </c>
      <c r="T39" s="74">
        <f t="shared" ca="1" si="13"/>
        <v>50</v>
      </c>
      <c r="U39" s="74">
        <f t="shared" ca="1" si="13"/>
        <v>25</v>
      </c>
      <c r="V39" s="74">
        <f t="shared" ca="1" si="13"/>
        <v>0</v>
      </c>
      <c r="W39" s="74">
        <f t="shared" ca="1" si="13"/>
        <v>50</v>
      </c>
      <c r="X39" s="74">
        <f t="shared" ca="1" si="13"/>
        <v>51</v>
      </c>
      <c r="Y39" s="74">
        <f t="shared" ca="1" si="13"/>
        <v>0</v>
      </c>
      <c r="Z39" s="74">
        <f t="shared" ca="1" si="13"/>
        <v>0</v>
      </c>
      <c r="AA39" s="74">
        <f t="shared" ca="1" si="14"/>
        <v>0</v>
      </c>
      <c r="AB39" s="74">
        <f t="shared" ca="1" si="14"/>
        <v>0</v>
      </c>
      <c r="AC39" s="74">
        <f t="shared" ca="1" si="14"/>
        <v>0</v>
      </c>
      <c r="AD39" s="74">
        <f t="shared" ca="1" si="14"/>
        <v>0</v>
      </c>
      <c r="AE39" s="74">
        <f t="shared" ca="1" si="14"/>
        <v>0</v>
      </c>
      <c r="AF39" s="74">
        <f t="shared" ca="1" si="14"/>
        <v>0</v>
      </c>
      <c r="AG39" s="74">
        <f t="shared" ca="1" si="14"/>
        <v>0</v>
      </c>
      <c r="AH39" s="74">
        <f t="shared" ca="1" si="14"/>
        <v>0</v>
      </c>
      <c r="AI39" s="74">
        <f t="shared" ca="1" si="14"/>
        <v>0</v>
      </c>
      <c r="AJ39" s="74">
        <f t="shared" ca="1" si="14"/>
        <v>0</v>
      </c>
      <c r="AK39" s="74">
        <f t="shared" ca="1" si="15"/>
        <v>0</v>
      </c>
      <c r="AL39" s="74">
        <f t="shared" ca="1" si="15"/>
        <v>0</v>
      </c>
      <c r="AM39" s="74">
        <f t="shared" ca="1" si="15"/>
        <v>0</v>
      </c>
      <c r="AN39" s="74">
        <f t="shared" ca="1" si="15"/>
        <v>0</v>
      </c>
      <c r="AO39" s="74">
        <f t="shared" ca="1" si="15"/>
        <v>0</v>
      </c>
      <c r="AP39" s="74">
        <f t="shared" ca="1" si="15"/>
        <v>0</v>
      </c>
      <c r="AQ39" s="74">
        <f t="shared" ca="1" si="15"/>
        <v>0</v>
      </c>
      <c r="AR39" s="74">
        <f t="shared" ca="1" si="15"/>
        <v>25</v>
      </c>
      <c r="AS39" s="74">
        <f t="shared" ca="1" si="15"/>
        <v>0</v>
      </c>
      <c r="AT39" s="74">
        <f t="shared" ca="1" si="15"/>
        <v>0</v>
      </c>
      <c r="AU39" s="74">
        <f t="shared" ca="1" si="15"/>
        <v>0</v>
      </c>
      <c r="AV39" s="74">
        <f t="shared" ca="1" si="15"/>
        <v>0</v>
      </c>
      <c r="AW39" s="74">
        <f t="shared" ca="1" si="15"/>
        <v>0</v>
      </c>
      <c r="AY39" s="75">
        <f t="shared" ca="1" si="6"/>
        <v>311</v>
      </c>
      <c r="AZ39" s="75">
        <f t="shared" ca="1" si="17"/>
        <v>185</v>
      </c>
    </row>
    <row r="40" spans="1:52">
      <c r="A40" s="21"/>
      <c r="C40" s="47" t="s">
        <v>186</v>
      </c>
      <c r="F40" s="45"/>
      <c r="G40" s="21"/>
      <c r="I40">
        <v>21</v>
      </c>
      <c r="J40">
        <v>4</v>
      </c>
      <c r="K40">
        <v>4</v>
      </c>
      <c r="L40">
        <v>1</v>
      </c>
      <c r="M40">
        <v>30</v>
      </c>
      <c r="O40" s="73">
        <v>37865</v>
      </c>
      <c r="P40" s="74">
        <f t="shared" si="16"/>
        <v>50</v>
      </c>
      <c r="Q40" s="74">
        <f t="shared" ca="1" si="13"/>
        <v>50</v>
      </c>
      <c r="R40" s="74">
        <f t="shared" ca="1" si="13"/>
        <v>10</v>
      </c>
      <c r="S40" s="74">
        <f t="shared" ca="1" si="13"/>
        <v>0</v>
      </c>
      <c r="T40" s="74">
        <f t="shared" ca="1" si="13"/>
        <v>50</v>
      </c>
      <c r="U40" s="74">
        <f t="shared" ca="1" si="13"/>
        <v>25</v>
      </c>
      <c r="V40" s="74">
        <f t="shared" ca="1" si="13"/>
        <v>0</v>
      </c>
      <c r="W40" s="74">
        <f t="shared" ca="1" si="13"/>
        <v>50</v>
      </c>
      <c r="X40" s="74">
        <f t="shared" ca="1" si="13"/>
        <v>51</v>
      </c>
      <c r="Y40" s="74">
        <f t="shared" ca="1" si="13"/>
        <v>0</v>
      </c>
      <c r="Z40" s="74">
        <f t="shared" ca="1" si="13"/>
        <v>0</v>
      </c>
      <c r="AA40" s="74">
        <f t="shared" ca="1" si="14"/>
        <v>0</v>
      </c>
      <c r="AB40" s="74">
        <f t="shared" ca="1" si="14"/>
        <v>0</v>
      </c>
      <c r="AC40" s="74">
        <f t="shared" ca="1" si="14"/>
        <v>0</v>
      </c>
      <c r="AD40" s="74">
        <f t="shared" ca="1" si="14"/>
        <v>0</v>
      </c>
      <c r="AE40" s="74">
        <f t="shared" ca="1" si="14"/>
        <v>0</v>
      </c>
      <c r="AF40" s="74">
        <f t="shared" ca="1" si="14"/>
        <v>0</v>
      </c>
      <c r="AG40" s="74">
        <f t="shared" ca="1" si="14"/>
        <v>0</v>
      </c>
      <c r="AH40" s="74">
        <f t="shared" ca="1" si="14"/>
        <v>0</v>
      </c>
      <c r="AI40" s="74">
        <f t="shared" ca="1" si="14"/>
        <v>0</v>
      </c>
      <c r="AJ40" s="74">
        <f t="shared" ca="1" si="14"/>
        <v>0</v>
      </c>
      <c r="AK40" s="74">
        <f t="shared" ca="1" si="15"/>
        <v>0</v>
      </c>
      <c r="AL40" s="74">
        <f t="shared" ca="1" si="15"/>
        <v>0</v>
      </c>
      <c r="AM40" s="74">
        <f t="shared" ca="1" si="15"/>
        <v>0</v>
      </c>
      <c r="AN40" s="74">
        <f t="shared" ca="1" si="15"/>
        <v>0</v>
      </c>
      <c r="AO40" s="74">
        <f t="shared" ca="1" si="15"/>
        <v>0</v>
      </c>
      <c r="AP40" s="74">
        <f t="shared" ca="1" si="15"/>
        <v>0</v>
      </c>
      <c r="AQ40" s="74">
        <f t="shared" ca="1" si="15"/>
        <v>0</v>
      </c>
      <c r="AR40" s="74">
        <f t="shared" ca="1" si="15"/>
        <v>25</v>
      </c>
      <c r="AS40" s="74">
        <f t="shared" ca="1" si="15"/>
        <v>0</v>
      </c>
      <c r="AT40" s="74">
        <f t="shared" ca="1" si="15"/>
        <v>0</v>
      </c>
      <c r="AU40" s="74">
        <f t="shared" ca="1" si="15"/>
        <v>0</v>
      </c>
      <c r="AV40" s="74">
        <f t="shared" ca="1" si="15"/>
        <v>0</v>
      </c>
      <c r="AW40" s="74">
        <f t="shared" ca="1" si="15"/>
        <v>0</v>
      </c>
      <c r="AY40" s="75">
        <f t="shared" ca="1" si="6"/>
        <v>311</v>
      </c>
      <c r="AZ40" s="75">
        <f t="shared" ca="1" si="17"/>
        <v>185</v>
      </c>
    </row>
    <row r="41" spans="1:52">
      <c r="A41" s="21"/>
      <c r="C41" s="47"/>
      <c r="F41" s="45"/>
      <c r="G41" s="21"/>
      <c r="I41">
        <v>23</v>
      </c>
      <c r="J41">
        <v>4</v>
      </c>
      <c r="K41">
        <v>4</v>
      </c>
      <c r="L41">
        <v>0</v>
      </c>
      <c r="M41">
        <v>31</v>
      </c>
      <c r="O41" s="73">
        <v>37895</v>
      </c>
      <c r="P41" s="74">
        <f t="shared" si="16"/>
        <v>50</v>
      </c>
      <c r="Q41" s="74">
        <f t="shared" ca="1" si="13"/>
        <v>50</v>
      </c>
      <c r="R41" s="74">
        <f t="shared" ca="1" si="13"/>
        <v>10</v>
      </c>
      <c r="S41" s="74">
        <f t="shared" ca="1" si="13"/>
        <v>0</v>
      </c>
      <c r="T41" s="74">
        <f t="shared" ca="1" si="13"/>
        <v>50</v>
      </c>
      <c r="U41" s="74">
        <f t="shared" ca="1" si="13"/>
        <v>25</v>
      </c>
      <c r="V41" s="74">
        <f t="shared" ca="1" si="13"/>
        <v>0</v>
      </c>
      <c r="W41" s="74">
        <f t="shared" ca="1" si="13"/>
        <v>50</v>
      </c>
      <c r="X41" s="74">
        <f t="shared" ca="1" si="13"/>
        <v>51</v>
      </c>
      <c r="Y41" s="74">
        <f t="shared" ca="1" si="13"/>
        <v>0</v>
      </c>
      <c r="Z41" s="74">
        <f t="shared" ca="1" si="13"/>
        <v>0</v>
      </c>
      <c r="AA41" s="74">
        <f t="shared" ca="1" si="14"/>
        <v>0</v>
      </c>
      <c r="AB41" s="74">
        <f t="shared" ca="1" si="14"/>
        <v>0</v>
      </c>
      <c r="AC41" s="74">
        <f t="shared" ca="1" si="14"/>
        <v>0</v>
      </c>
      <c r="AD41" s="74">
        <f t="shared" ca="1" si="14"/>
        <v>0</v>
      </c>
      <c r="AE41" s="74">
        <f t="shared" ca="1" si="14"/>
        <v>0</v>
      </c>
      <c r="AF41" s="74">
        <f t="shared" ca="1" si="14"/>
        <v>0</v>
      </c>
      <c r="AG41" s="74">
        <f t="shared" ca="1" si="14"/>
        <v>0</v>
      </c>
      <c r="AH41" s="74">
        <f t="shared" ca="1" si="14"/>
        <v>0</v>
      </c>
      <c r="AI41" s="74">
        <f t="shared" ca="1" si="14"/>
        <v>0</v>
      </c>
      <c r="AJ41" s="74">
        <f t="shared" ca="1" si="14"/>
        <v>0</v>
      </c>
      <c r="AK41" s="74">
        <f t="shared" ca="1" si="15"/>
        <v>0</v>
      </c>
      <c r="AL41" s="74">
        <f t="shared" ca="1" si="15"/>
        <v>0</v>
      </c>
      <c r="AM41" s="74">
        <f t="shared" ca="1" si="15"/>
        <v>0</v>
      </c>
      <c r="AN41" s="74">
        <f t="shared" ca="1" si="15"/>
        <v>0</v>
      </c>
      <c r="AO41" s="74">
        <f t="shared" ca="1" si="15"/>
        <v>0</v>
      </c>
      <c r="AP41" s="74">
        <f t="shared" ca="1" si="15"/>
        <v>0</v>
      </c>
      <c r="AQ41" s="74">
        <f t="shared" ca="1" si="15"/>
        <v>0</v>
      </c>
      <c r="AR41" s="74">
        <f t="shared" ca="1" si="15"/>
        <v>0</v>
      </c>
      <c r="AS41" s="74">
        <f t="shared" ca="1" si="15"/>
        <v>0</v>
      </c>
      <c r="AT41" s="74">
        <f t="shared" ca="1" si="15"/>
        <v>0</v>
      </c>
      <c r="AU41" s="74">
        <f t="shared" ca="1" si="15"/>
        <v>0</v>
      </c>
      <c r="AV41" s="74">
        <f t="shared" ca="1" si="15"/>
        <v>0</v>
      </c>
      <c r="AW41" s="74">
        <f t="shared" ca="1" si="15"/>
        <v>0</v>
      </c>
      <c r="AY41" s="75">
        <f t="shared" ca="1" si="6"/>
        <v>286</v>
      </c>
      <c r="AZ41" s="75">
        <f t="shared" ca="1" si="17"/>
        <v>185</v>
      </c>
    </row>
    <row r="42" spans="1:52">
      <c r="A42" s="21"/>
      <c r="C42" s="47"/>
      <c r="F42" s="45"/>
      <c r="G42" s="21"/>
      <c r="I42">
        <v>19</v>
      </c>
      <c r="J42">
        <v>5</v>
      </c>
      <c r="K42">
        <v>5</v>
      </c>
      <c r="L42">
        <v>1</v>
      </c>
      <c r="M42">
        <v>30</v>
      </c>
      <c r="O42" s="73">
        <v>37926</v>
      </c>
      <c r="P42" s="74">
        <f t="shared" si="16"/>
        <v>50</v>
      </c>
      <c r="Q42" s="74">
        <f t="shared" ca="1" si="13"/>
        <v>50</v>
      </c>
      <c r="R42" s="74">
        <f t="shared" ca="1" si="13"/>
        <v>10</v>
      </c>
      <c r="S42" s="74">
        <f t="shared" ca="1" si="13"/>
        <v>0</v>
      </c>
      <c r="T42" s="74">
        <f t="shared" ca="1" si="13"/>
        <v>50</v>
      </c>
      <c r="U42" s="74">
        <f t="shared" ca="1" si="13"/>
        <v>25</v>
      </c>
      <c r="V42" s="74">
        <f t="shared" ca="1" si="13"/>
        <v>0</v>
      </c>
      <c r="W42" s="74">
        <f t="shared" ca="1" si="13"/>
        <v>50</v>
      </c>
      <c r="X42" s="74">
        <f t="shared" ca="1" si="13"/>
        <v>51</v>
      </c>
      <c r="Y42" s="74">
        <f t="shared" ca="1" si="13"/>
        <v>0</v>
      </c>
      <c r="Z42" s="74">
        <f t="shared" ca="1" si="13"/>
        <v>0</v>
      </c>
      <c r="AA42" s="74">
        <f t="shared" ca="1" si="14"/>
        <v>0</v>
      </c>
      <c r="AB42" s="74">
        <f t="shared" ca="1" si="14"/>
        <v>0</v>
      </c>
      <c r="AC42" s="74">
        <f t="shared" ca="1" si="14"/>
        <v>0</v>
      </c>
      <c r="AD42" s="74">
        <f t="shared" ca="1" si="14"/>
        <v>0</v>
      </c>
      <c r="AE42" s="74">
        <f t="shared" ca="1" si="14"/>
        <v>0</v>
      </c>
      <c r="AF42" s="74">
        <f t="shared" ca="1" si="14"/>
        <v>0</v>
      </c>
      <c r="AG42" s="74">
        <f t="shared" ca="1" si="14"/>
        <v>0</v>
      </c>
      <c r="AH42" s="74">
        <f t="shared" ca="1" si="14"/>
        <v>0</v>
      </c>
      <c r="AI42" s="74">
        <f t="shared" ca="1" si="14"/>
        <v>0</v>
      </c>
      <c r="AJ42" s="74">
        <f t="shared" ca="1" si="14"/>
        <v>0</v>
      </c>
      <c r="AK42" s="74">
        <f t="shared" ca="1" si="15"/>
        <v>0</v>
      </c>
      <c r="AL42" s="74">
        <f t="shared" ca="1" si="15"/>
        <v>0</v>
      </c>
      <c r="AM42" s="74">
        <f t="shared" ca="1" si="15"/>
        <v>0</v>
      </c>
      <c r="AN42" s="74">
        <f t="shared" ca="1" si="15"/>
        <v>0</v>
      </c>
      <c r="AO42" s="74">
        <f t="shared" ca="1" si="15"/>
        <v>0</v>
      </c>
      <c r="AP42" s="74">
        <f t="shared" ca="1" si="15"/>
        <v>0</v>
      </c>
      <c r="AQ42" s="74">
        <f t="shared" ca="1" si="15"/>
        <v>0</v>
      </c>
      <c r="AR42" s="74">
        <f t="shared" ca="1" si="15"/>
        <v>0</v>
      </c>
      <c r="AS42" s="74">
        <f t="shared" ca="1" si="15"/>
        <v>0</v>
      </c>
      <c r="AT42" s="74">
        <f t="shared" ca="1" si="15"/>
        <v>0</v>
      </c>
      <c r="AU42" s="74">
        <f t="shared" ca="1" si="15"/>
        <v>0</v>
      </c>
      <c r="AV42" s="74">
        <f t="shared" ca="1" si="15"/>
        <v>0</v>
      </c>
      <c r="AW42" s="74">
        <f t="shared" ca="1" si="15"/>
        <v>0</v>
      </c>
      <c r="AY42" s="75">
        <f t="shared" ca="1" si="6"/>
        <v>286</v>
      </c>
      <c r="AZ42" s="75">
        <f t="shared" ca="1" si="17"/>
        <v>185</v>
      </c>
    </row>
    <row r="43" spans="1:52">
      <c r="A43" s="21"/>
      <c r="C43" s="47"/>
      <c r="F43" s="45"/>
      <c r="G43" s="21"/>
      <c r="I43">
        <v>22</v>
      </c>
      <c r="J43">
        <v>4</v>
      </c>
      <c r="K43">
        <v>4</v>
      </c>
      <c r="L43">
        <v>1</v>
      </c>
      <c r="M43">
        <v>31</v>
      </c>
      <c r="O43" s="73">
        <v>37956</v>
      </c>
      <c r="P43" s="74">
        <f t="shared" si="16"/>
        <v>50</v>
      </c>
      <c r="Q43" s="74">
        <f t="shared" ca="1" si="13"/>
        <v>50</v>
      </c>
      <c r="R43" s="74">
        <f t="shared" ca="1" si="13"/>
        <v>10</v>
      </c>
      <c r="S43" s="74">
        <f t="shared" ca="1" si="13"/>
        <v>0</v>
      </c>
      <c r="T43" s="74">
        <f t="shared" ca="1" si="13"/>
        <v>50</v>
      </c>
      <c r="U43" s="74">
        <f t="shared" ca="1" si="13"/>
        <v>25</v>
      </c>
      <c r="V43" s="74">
        <f t="shared" ca="1" si="13"/>
        <v>0</v>
      </c>
      <c r="W43" s="74">
        <f t="shared" ca="1" si="13"/>
        <v>50</v>
      </c>
      <c r="X43" s="74">
        <f t="shared" ca="1" si="13"/>
        <v>51</v>
      </c>
      <c r="Y43" s="74">
        <f t="shared" ca="1" si="13"/>
        <v>0</v>
      </c>
      <c r="Z43" s="74">
        <f t="shared" ca="1" si="13"/>
        <v>0</v>
      </c>
      <c r="AA43" s="74">
        <f t="shared" ca="1" si="14"/>
        <v>0</v>
      </c>
      <c r="AB43" s="74">
        <f t="shared" ca="1" si="14"/>
        <v>0</v>
      </c>
      <c r="AC43" s="74">
        <f t="shared" ca="1" si="14"/>
        <v>0</v>
      </c>
      <c r="AD43" s="74">
        <f t="shared" ca="1" si="14"/>
        <v>0</v>
      </c>
      <c r="AE43" s="74">
        <f t="shared" ca="1" si="14"/>
        <v>0</v>
      </c>
      <c r="AF43" s="74">
        <f t="shared" ca="1" si="14"/>
        <v>0</v>
      </c>
      <c r="AG43" s="74">
        <f t="shared" ca="1" si="14"/>
        <v>0</v>
      </c>
      <c r="AH43" s="74">
        <f t="shared" ca="1" si="14"/>
        <v>0</v>
      </c>
      <c r="AI43" s="74">
        <f t="shared" ca="1" si="14"/>
        <v>0</v>
      </c>
      <c r="AJ43" s="74">
        <f t="shared" ca="1" si="14"/>
        <v>0</v>
      </c>
      <c r="AK43" s="74">
        <f t="shared" ca="1" si="15"/>
        <v>0</v>
      </c>
      <c r="AL43" s="74">
        <f t="shared" ca="1" si="15"/>
        <v>0</v>
      </c>
      <c r="AM43" s="74">
        <f t="shared" ca="1" si="15"/>
        <v>0</v>
      </c>
      <c r="AN43" s="74">
        <f t="shared" ca="1" si="15"/>
        <v>0</v>
      </c>
      <c r="AO43" s="74">
        <f t="shared" ca="1" si="15"/>
        <v>0</v>
      </c>
      <c r="AP43" s="74">
        <f t="shared" ca="1" si="15"/>
        <v>0</v>
      </c>
      <c r="AQ43" s="74">
        <f t="shared" ca="1" si="15"/>
        <v>0</v>
      </c>
      <c r="AR43" s="74">
        <f t="shared" ca="1" si="15"/>
        <v>0</v>
      </c>
      <c r="AS43" s="74">
        <f t="shared" ca="1" si="15"/>
        <v>0</v>
      </c>
      <c r="AT43" s="74">
        <f t="shared" ca="1" si="15"/>
        <v>0</v>
      </c>
      <c r="AU43" s="74">
        <f t="shared" ca="1" si="15"/>
        <v>0</v>
      </c>
      <c r="AV43" s="74">
        <f t="shared" ca="1" si="15"/>
        <v>0</v>
      </c>
      <c r="AW43" s="74">
        <f t="shared" ca="1" si="15"/>
        <v>0</v>
      </c>
      <c r="AY43" s="75">
        <f t="shared" ca="1" si="6"/>
        <v>286</v>
      </c>
      <c r="AZ43" s="75">
        <f t="shared" ca="1" si="17"/>
        <v>185</v>
      </c>
    </row>
    <row r="44" spans="1:52">
      <c r="A44" s="21"/>
      <c r="C44" s="47"/>
      <c r="F44" s="45"/>
      <c r="G44" s="21"/>
      <c r="I44">
        <v>21</v>
      </c>
      <c r="J44">
        <v>5</v>
      </c>
      <c r="K44">
        <v>4</v>
      </c>
      <c r="L44">
        <v>1</v>
      </c>
      <c r="M44">
        <v>31</v>
      </c>
      <c r="O44" s="73">
        <v>37987</v>
      </c>
      <c r="P44" s="74">
        <f t="shared" si="16"/>
        <v>50</v>
      </c>
      <c r="Q44" s="74">
        <f t="shared" ref="Q44:Z53" ca="1" si="18">IF(AND($O44&gt;=OFFSET($E$4,Q$2,0),$O44&lt;=OFFSET($F$4,Q$2,0)),OFFSET($C$4,Q$2,0),0)</f>
        <v>50</v>
      </c>
      <c r="R44" s="74">
        <f t="shared" ca="1" si="18"/>
        <v>10</v>
      </c>
      <c r="S44" s="74">
        <f t="shared" ca="1" si="18"/>
        <v>0</v>
      </c>
      <c r="T44" s="74">
        <f t="shared" ca="1" si="18"/>
        <v>50</v>
      </c>
      <c r="U44" s="74">
        <f t="shared" ca="1" si="18"/>
        <v>25</v>
      </c>
      <c r="V44" s="74">
        <f t="shared" ca="1" si="18"/>
        <v>0</v>
      </c>
      <c r="W44" s="74">
        <f t="shared" ca="1" si="18"/>
        <v>50</v>
      </c>
      <c r="X44" s="74">
        <f t="shared" ca="1" si="18"/>
        <v>51</v>
      </c>
      <c r="Y44" s="74">
        <f t="shared" ca="1" si="18"/>
        <v>0</v>
      </c>
      <c r="Z44" s="74">
        <f t="shared" ca="1" si="18"/>
        <v>0</v>
      </c>
      <c r="AA44" s="74">
        <f t="shared" ref="AA44:AJ53" ca="1" si="19">IF(AND($O44&gt;=OFFSET($E$4,AA$2,0),$O44&lt;=OFFSET($F$4,AA$2,0)),OFFSET($C$4,AA$2,0),0)</f>
        <v>0</v>
      </c>
      <c r="AB44" s="74">
        <f t="shared" ca="1" si="19"/>
        <v>0</v>
      </c>
      <c r="AC44" s="74">
        <f t="shared" ca="1" si="19"/>
        <v>0</v>
      </c>
      <c r="AD44" s="74">
        <f t="shared" ca="1" si="19"/>
        <v>0</v>
      </c>
      <c r="AE44" s="74">
        <f t="shared" ca="1" si="19"/>
        <v>0</v>
      </c>
      <c r="AF44" s="74">
        <f t="shared" ca="1" si="19"/>
        <v>0</v>
      </c>
      <c r="AG44" s="74">
        <f t="shared" ca="1" si="19"/>
        <v>0</v>
      </c>
      <c r="AH44" s="74">
        <f t="shared" ca="1" si="19"/>
        <v>0</v>
      </c>
      <c r="AI44" s="74">
        <f t="shared" ca="1" si="19"/>
        <v>0</v>
      </c>
      <c r="AJ44" s="74">
        <f t="shared" ca="1" si="19"/>
        <v>0</v>
      </c>
      <c r="AK44" s="74">
        <f t="shared" ref="AK44:AW53" ca="1" si="20">IF(AND($O44&gt;=OFFSET($E$4,AK$2,0),$O44&lt;=OFFSET($F$4,AK$2,0)),OFFSET($C$4,AK$2,0),0)</f>
        <v>0</v>
      </c>
      <c r="AL44" s="74">
        <f t="shared" ca="1" si="20"/>
        <v>0</v>
      </c>
      <c r="AM44" s="74">
        <f t="shared" ca="1" si="20"/>
        <v>0</v>
      </c>
      <c r="AN44" s="74">
        <f t="shared" ca="1" si="20"/>
        <v>0</v>
      </c>
      <c r="AO44" s="74">
        <f t="shared" ca="1" si="20"/>
        <v>0</v>
      </c>
      <c r="AP44" s="74">
        <f t="shared" ca="1" si="20"/>
        <v>0</v>
      </c>
      <c r="AQ44" s="74">
        <f t="shared" ca="1" si="20"/>
        <v>0</v>
      </c>
      <c r="AR44" s="74">
        <f t="shared" ca="1" si="20"/>
        <v>0</v>
      </c>
      <c r="AS44" s="74">
        <f t="shared" ca="1" si="20"/>
        <v>0</v>
      </c>
      <c r="AT44" s="74">
        <f t="shared" ca="1" si="20"/>
        <v>0</v>
      </c>
      <c r="AU44" s="74">
        <f t="shared" ca="1" si="20"/>
        <v>0</v>
      </c>
      <c r="AV44" s="74">
        <f t="shared" ca="1" si="20"/>
        <v>0</v>
      </c>
      <c r="AW44" s="74">
        <f t="shared" ca="1" si="20"/>
        <v>0</v>
      </c>
      <c r="AY44" s="75">
        <f t="shared" ca="1" si="6"/>
        <v>286</v>
      </c>
      <c r="AZ44" s="75">
        <f t="shared" ca="1" si="17"/>
        <v>185</v>
      </c>
    </row>
    <row r="45" spans="1:52">
      <c r="A45" s="21"/>
      <c r="C45" s="47"/>
      <c r="F45" s="45"/>
      <c r="G45" s="21"/>
      <c r="I45">
        <v>20</v>
      </c>
      <c r="J45">
        <v>4</v>
      </c>
      <c r="K45">
        <v>5</v>
      </c>
      <c r="L45">
        <v>0</v>
      </c>
      <c r="M45">
        <v>29</v>
      </c>
      <c r="O45" s="73">
        <v>38018</v>
      </c>
      <c r="P45" s="74">
        <f t="shared" si="16"/>
        <v>50</v>
      </c>
      <c r="Q45" s="74">
        <f t="shared" ca="1" si="18"/>
        <v>50</v>
      </c>
      <c r="R45" s="74">
        <f t="shared" ca="1" si="18"/>
        <v>10</v>
      </c>
      <c r="S45" s="74">
        <f t="shared" ca="1" si="18"/>
        <v>0</v>
      </c>
      <c r="T45" s="74">
        <f t="shared" ca="1" si="18"/>
        <v>50</v>
      </c>
      <c r="U45" s="74">
        <f t="shared" ca="1" si="18"/>
        <v>25</v>
      </c>
      <c r="V45" s="74">
        <f t="shared" ca="1" si="18"/>
        <v>0</v>
      </c>
      <c r="W45" s="74">
        <f t="shared" ca="1" si="18"/>
        <v>50</v>
      </c>
      <c r="X45" s="74">
        <f t="shared" ca="1" si="18"/>
        <v>51</v>
      </c>
      <c r="Y45" s="74">
        <f t="shared" ca="1" si="18"/>
        <v>0</v>
      </c>
      <c r="Z45" s="74">
        <f t="shared" ca="1" si="18"/>
        <v>0</v>
      </c>
      <c r="AA45" s="74">
        <f t="shared" ca="1" si="19"/>
        <v>0</v>
      </c>
      <c r="AB45" s="74">
        <f t="shared" ca="1" si="19"/>
        <v>0</v>
      </c>
      <c r="AC45" s="74">
        <f t="shared" ca="1" si="19"/>
        <v>0</v>
      </c>
      <c r="AD45" s="74">
        <f t="shared" ca="1" si="19"/>
        <v>0</v>
      </c>
      <c r="AE45" s="74">
        <f t="shared" ca="1" si="19"/>
        <v>0</v>
      </c>
      <c r="AF45" s="74">
        <f t="shared" ca="1" si="19"/>
        <v>0</v>
      </c>
      <c r="AG45" s="74">
        <f t="shared" ca="1" si="19"/>
        <v>0</v>
      </c>
      <c r="AH45" s="74">
        <f t="shared" ca="1" si="19"/>
        <v>0</v>
      </c>
      <c r="AI45" s="74">
        <f t="shared" ca="1" si="19"/>
        <v>0</v>
      </c>
      <c r="AJ45" s="74">
        <f t="shared" ca="1" si="19"/>
        <v>0</v>
      </c>
      <c r="AK45" s="74">
        <f t="shared" ca="1" si="20"/>
        <v>0</v>
      </c>
      <c r="AL45" s="74">
        <f t="shared" ca="1" si="20"/>
        <v>0</v>
      </c>
      <c r="AM45" s="74">
        <f t="shared" ca="1" si="20"/>
        <v>0</v>
      </c>
      <c r="AN45" s="74">
        <f t="shared" ca="1" si="20"/>
        <v>0</v>
      </c>
      <c r="AO45" s="74">
        <f t="shared" ca="1" si="20"/>
        <v>0</v>
      </c>
      <c r="AP45" s="74">
        <f t="shared" ca="1" si="20"/>
        <v>0</v>
      </c>
      <c r="AQ45" s="74">
        <f t="shared" ca="1" si="20"/>
        <v>0</v>
      </c>
      <c r="AR45" s="74">
        <f t="shared" ca="1" si="20"/>
        <v>0</v>
      </c>
      <c r="AS45" s="74">
        <f t="shared" ca="1" si="20"/>
        <v>0</v>
      </c>
      <c r="AT45" s="74">
        <f t="shared" ca="1" si="20"/>
        <v>0</v>
      </c>
      <c r="AU45" s="74">
        <f t="shared" ca="1" si="20"/>
        <v>0</v>
      </c>
      <c r="AV45" s="74">
        <f t="shared" ca="1" si="20"/>
        <v>0</v>
      </c>
      <c r="AW45" s="74">
        <f t="shared" ca="1" si="20"/>
        <v>0</v>
      </c>
      <c r="AY45" s="75">
        <f t="shared" ca="1" si="6"/>
        <v>286</v>
      </c>
      <c r="AZ45" s="75">
        <f t="shared" ca="1" si="17"/>
        <v>185</v>
      </c>
    </row>
    <row r="46" spans="1:52">
      <c r="A46" s="21"/>
      <c r="C46" s="47"/>
      <c r="F46" s="45"/>
      <c r="G46" s="21"/>
      <c r="I46">
        <v>23</v>
      </c>
      <c r="J46">
        <v>4</v>
      </c>
      <c r="K46">
        <v>4</v>
      </c>
      <c r="L46">
        <v>0</v>
      </c>
      <c r="M46">
        <v>31</v>
      </c>
      <c r="O46" s="73">
        <v>38047</v>
      </c>
      <c r="P46" s="74">
        <f t="shared" si="16"/>
        <v>50</v>
      </c>
      <c r="Q46" s="74">
        <f t="shared" ca="1" si="18"/>
        <v>50</v>
      </c>
      <c r="R46" s="74">
        <f t="shared" ca="1" si="18"/>
        <v>10</v>
      </c>
      <c r="S46" s="74">
        <f t="shared" ca="1" si="18"/>
        <v>0</v>
      </c>
      <c r="T46" s="74">
        <f t="shared" ca="1" si="18"/>
        <v>50</v>
      </c>
      <c r="U46" s="74">
        <f t="shared" ca="1" si="18"/>
        <v>25</v>
      </c>
      <c r="V46" s="74">
        <f t="shared" ca="1" si="18"/>
        <v>0</v>
      </c>
      <c r="W46" s="74">
        <f t="shared" ca="1" si="18"/>
        <v>50</v>
      </c>
      <c r="X46" s="74">
        <f t="shared" ca="1" si="18"/>
        <v>51</v>
      </c>
      <c r="Y46" s="74">
        <f t="shared" ca="1" si="18"/>
        <v>0</v>
      </c>
      <c r="Z46" s="74">
        <f t="shared" ca="1" si="18"/>
        <v>0</v>
      </c>
      <c r="AA46" s="74">
        <f t="shared" ca="1" si="19"/>
        <v>0</v>
      </c>
      <c r="AB46" s="74">
        <f t="shared" ca="1" si="19"/>
        <v>0</v>
      </c>
      <c r="AC46" s="74">
        <f t="shared" ca="1" si="19"/>
        <v>0</v>
      </c>
      <c r="AD46" s="74">
        <f t="shared" ca="1" si="19"/>
        <v>0</v>
      </c>
      <c r="AE46" s="74">
        <f t="shared" ca="1" si="19"/>
        <v>0</v>
      </c>
      <c r="AF46" s="74">
        <f t="shared" ca="1" si="19"/>
        <v>0</v>
      </c>
      <c r="AG46" s="74">
        <f t="shared" ca="1" si="19"/>
        <v>0</v>
      </c>
      <c r="AH46" s="74">
        <f t="shared" ca="1" si="19"/>
        <v>0</v>
      </c>
      <c r="AI46" s="74">
        <f t="shared" ca="1" si="19"/>
        <v>0</v>
      </c>
      <c r="AJ46" s="74">
        <f t="shared" ca="1" si="19"/>
        <v>0</v>
      </c>
      <c r="AK46" s="74">
        <f t="shared" ca="1" si="20"/>
        <v>0</v>
      </c>
      <c r="AL46" s="74">
        <f t="shared" ca="1" si="20"/>
        <v>0</v>
      </c>
      <c r="AM46" s="74">
        <f t="shared" ca="1" si="20"/>
        <v>0</v>
      </c>
      <c r="AN46" s="74">
        <f t="shared" ca="1" si="20"/>
        <v>0</v>
      </c>
      <c r="AO46" s="74">
        <f t="shared" ca="1" si="20"/>
        <v>0</v>
      </c>
      <c r="AP46" s="74">
        <f t="shared" ca="1" si="20"/>
        <v>0</v>
      </c>
      <c r="AQ46" s="74">
        <f t="shared" ca="1" si="20"/>
        <v>0</v>
      </c>
      <c r="AR46" s="74">
        <f t="shared" ca="1" si="20"/>
        <v>0</v>
      </c>
      <c r="AS46" s="74">
        <f t="shared" ca="1" si="20"/>
        <v>0</v>
      </c>
      <c r="AT46" s="74">
        <f t="shared" ca="1" si="20"/>
        <v>0</v>
      </c>
      <c r="AU46" s="74">
        <f t="shared" ca="1" si="20"/>
        <v>0</v>
      </c>
      <c r="AV46" s="74">
        <f t="shared" ca="1" si="20"/>
        <v>0</v>
      </c>
      <c r="AW46" s="74">
        <f t="shared" ca="1" si="20"/>
        <v>0</v>
      </c>
      <c r="AY46" s="75">
        <f t="shared" ca="1" si="6"/>
        <v>286</v>
      </c>
      <c r="AZ46" s="75">
        <f t="shared" ca="1" si="17"/>
        <v>185</v>
      </c>
    </row>
    <row r="47" spans="1:52">
      <c r="A47" s="21"/>
      <c r="C47" s="47"/>
      <c r="F47" s="45"/>
      <c r="G47" s="21"/>
      <c r="I47">
        <v>22</v>
      </c>
      <c r="J47">
        <v>4</v>
      </c>
      <c r="K47">
        <v>4</v>
      </c>
      <c r="L47">
        <v>0</v>
      </c>
      <c r="M47">
        <v>30</v>
      </c>
      <c r="O47" s="73">
        <v>38078</v>
      </c>
      <c r="P47" s="74">
        <f t="shared" si="16"/>
        <v>50</v>
      </c>
      <c r="Q47" s="74">
        <f t="shared" ca="1" si="18"/>
        <v>50</v>
      </c>
      <c r="R47" s="74">
        <f t="shared" ca="1" si="18"/>
        <v>10</v>
      </c>
      <c r="S47" s="74">
        <f t="shared" ca="1" si="18"/>
        <v>0</v>
      </c>
      <c r="T47" s="74">
        <f t="shared" ca="1" si="18"/>
        <v>50</v>
      </c>
      <c r="U47" s="74">
        <f t="shared" ca="1" si="18"/>
        <v>25</v>
      </c>
      <c r="V47" s="74">
        <f t="shared" ca="1" si="18"/>
        <v>0</v>
      </c>
      <c r="W47" s="74">
        <f t="shared" ca="1" si="18"/>
        <v>50</v>
      </c>
      <c r="X47" s="74">
        <f t="shared" ca="1" si="18"/>
        <v>51</v>
      </c>
      <c r="Y47" s="74">
        <f t="shared" ca="1" si="18"/>
        <v>0</v>
      </c>
      <c r="Z47" s="74">
        <f t="shared" ca="1" si="18"/>
        <v>0</v>
      </c>
      <c r="AA47" s="74">
        <f t="shared" ca="1" si="19"/>
        <v>0</v>
      </c>
      <c r="AB47" s="74">
        <f t="shared" ca="1" si="19"/>
        <v>0</v>
      </c>
      <c r="AC47" s="74">
        <f t="shared" ca="1" si="19"/>
        <v>0</v>
      </c>
      <c r="AD47" s="74">
        <f t="shared" ca="1" si="19"/>
        <v>0</v>
      </c>
      <c r="AE47" s="74">
        <f t="shared" ca="1" si="19"/>
        <v>0</v>
      </c>
      <c r="AF47" s="74">
        <f t="shared" ca="1" si="19"/>
        <v>0</v>
      </c>
      <c r="AG47" s="74">
        <f t="shared" ca="1" si="19"/>
        <v>0</v>
      </c>
      <c r="AH47" s="74">
        <f t="shared" ca="1" si="19"/>
        <v>0</v>
      </c>
      <c r="AI47" s="74">
        <f t="shared" ca="1" si="19"/>
        <v>0</v>
      </c>
      <c r="AJ47" s="74">
        <f t="shared" ca="1" si="19"/>
        <v>0</v>
      </c>
      <c r="AK47" s="74">
        <f t="shared" ca="1" si="20"/>
        <v>0</v>
      </c>
      <c r="AL47" s="74">
        <f t="shared" ca="1" si="20"/>
        <v>0</v>
      </c>
      <c r="AM47" s="74">
        <f t="shared" ca="1" si="20"/>
        <v>0</v>
      </c>
      <c r="AN47" s="74">
        <f t="shared" ca="1" si="20"/>
        <v>0</v>
      </c>
      <c r="AO47" s="74">
        <f t="shared" ca="1" si="20"/>
        <v>0</v>
      </c>
      <c r="AP47" s="74">
        <f t="shared" ca="1" si="20"/>
        <v>0</v>
      </c>
      <c r="AQ47" s="74">
        <f t="shared" ca="1" si="20"/>
        <v>0</v>
      </c>
      <c r="AR47" s="74">
        <f t="shared" ca="1" si="20"/>
        <v>0</v>
      </c>
      <c r="AS47" s="74">
        <f t="shared" ca="1" si="20"/>
        <v>0</v>
      </c>
      <c r="AT47" s="74">
        <f t="shared" ca="1" si="20"/>
        <v>0</v>
      </c>
      <c r="AU47" s="74">
        <f t="shared" ca="1" si="20"/>
        <v>0</v>
      </c>
      <c r="AV47" s="74">
        <f t="shared" ca="1" si="20"/>
        <v>0</v>
      </c>
      <c r="AW47" s="74">
        <f t="shared" ca="1" si="20"/>
        <v>0</v>
      </c>
      <c r="AY47" s="75">
        <f t="shared" ca="1" si="6"/>
        <v>286</v>
      </c>
      <c r="AZ47" s="75">
        <f t="shared" ca="1" si="17"/>
        <v>185</v>
      </c>
    </row>
    <row r="48" spans="1:52">
      <c r="A48" s="21"/>
      <c r="C48" s="47"/>
      <c r="F48" s="45"/>
      <c r="G48" s="21"/>
      <c r="I48">
        <v>20</v>
      </c>
      <c r="J48">
        <v>5</v>
      </c>
      <c r="K48">
        <v>5</v>
      </c>
      <c r="L48">
        <v>1</v>
      </c>
      <c r="M48">
        <v>31</v>
      </c>
      <c r="O48" s="73">
        <v>38108</v>
      </c>
      <c r="P48" s="74">
        <f t="shared" si="16"/>
        <v>50</v>
      </c>
      <c r="Q48" s="74">
        <f t="shared" ca="1" si="18"/>
        <v>50</v>
      </c>
      <c r="R48" s="74">
        <f t="shared" ca="1" si="18"/>
        <v>10</v>
      </c>
      <c r="S48" s="74">
        <f t="shared" ca="1" si="18"/>
        <v>0</v>
      </c>
      <c r="T48" s="74">
        <f t="shared" ca="1" si="18"/>
        <v>50</v>
      </c>
      <c r="U48" s="74">
        <f t="shared" ca="1" si="18"/>
        <v>25</v>
      </c>
      <c r="V48" s="74">
        <f t="shared" ca="1" si="18"/>
        <v>0</v>
      </c>
      <c r="W48" s="74">
        <f t="shared" ca="1" si="18"/>
        <v>50</v>
      </c>
      <c r="X48" s="74">
        <f t="shared" ca="1" si="18"/>
        <v>51</v>
      </c>
      <c r="Y48" s="74">
        <f t="shared" ca="1" si="18"/>
        <v>0</v>
      </c>
      <c r="Z48" s="74">
        <f t="shared" ca="1" si="18"/>
        <v>0</v>
      </c>
      <c r="AA48" s="74">
        <f t="shared" ca="1" si="19"/>
        <v>0</v>
      </c>
      <c r="AB48" s="74">
        <f t="shared" ca="1" si="19"/>
        <v>0</v>
      </c>
      <c r="AC48" s="74">
        <f t="shared" ca="1" si="19"/>
        <v>0</v>
      </c>
      <c r="AD48" s="74">
        <f t="shared" ca="1" si="19"/>
        <v>0</v>
      </c>
      <c r="AE48" s="74">
        <f t="shared" ca="1" si="19"/>
        <v>0</v>
      </c>
      <c r="AF48" s="74">
        <f t="shared" ca="1" si="19"/>
        <v>0</v>
      </c>
      <c r="AG48" s="74">
        <f t="shared" ca="1" si="19"/>
        <v>0</v>
      </c>
      <c r="AH48" s="74">
        <f t="shared" ca="1" si="19"/>
        <v>0</v>
      </c>
      <c r="AI48" s="74">
        <f t="shared" ca="1" si="19"/>
        <v>0</v>
      </c>
      <c r="AJ48" s="74">
        <f t="shared" ca="1" si="19"/>
        <v>0</v>
      </c>
      <c r="AK48" s="74">
        <f t="shared" ca="1" si="20"/>
        <v>0</v>
      </c>
      <c r="AL48" s="74">
        <f t="shared" ca="1" si="20"/>
        <v>0</v>
      </c>
      <c r="AM48" s="74">
        <f t="shared" ca="1" si="20"/>
        <v>0</v>
      </c>
      <c r="AN48" s="74">
        <f t="shared" ca="1" si="20"/>
        <v>0</v>
      </c>
      <c r="AO48" s="74">
        <f t="shared" ca="1" si="20"/>
        <v>0</v>
      </c>
      <c r="AP48" s="74">
        <f t="shared" ca="1" si="20"/>
        <v>0</v>
      </c>
      <c r="AQ48" s="74">
        <f t="shared" ca="1" si="20"/>
        <v>0</v>
      </c>
      <c r="AR48" s="74">
        <f t="shared" ca="1" si="20"/>
        <v>0</v>
      </c>
      <c r="AS48" s="74">
        <f t="shared" ca="1" si="20"/>
        <v>0</v>
      </c>
      <c r="AT48" s="74">
        <f t="shared" ca="1" si="20"/>
        <v>0</v>
      </c>
      <c r="AU48" s="74">
        <f t="shared" ca="1" si="20"/>
        <v>0</v>
      </c>
      <c r="AV48" s="74">
        <f t="shared" ca="1" si="20"/>
        <v>0</v>
      </c>
      <c r="AW48" s="74">
        <f t="shared" ca="1" si="20"/>
        <v>0</v>
      </c>
      <c r="AY48" s="75">
        <f t="shared" ca="1" si="6"/>
        <v>286</v>
      </c>
      <c r="AZ48" s="75">
        <f t="shared" ca="1" si="17"/>
        <v>185</v>
      </c>
    </row>
    <row r="49" spans="1:52">
      <c r="A49" s="21"/>
      <c r="C49" s="47"/>
      <c r="F49" s="45"/>
      <c r="G49" s="21"/>
      <c r="I49">
        <v>22</v>
      </c>
      <c r="J49">
        <v>4</v>
      </c>
      <c r="K49">
        <v>4</v>
      </c>
      <c r="L49">
        <v>0</v>
      </c>
      <c r="M49">
        <v>30</v>
      </c>
      <c r="O49" s="73">
        <v>38139</v>
      </c>
      <c r="P49" s="74">
        <f t="shared" si="16"/>
        <v>50</v>
      </c>
      <c r="Q49" s="74">
        <f t="shared" ca="1" si="18"/>
        <v>50</v>
      </c>
      <c r="R49" s="74">
        <f t="shared" ca="1" si="18"/>
        <v>10</v>
      </c>
      <c r="S49" s="74">
        <f t="shared" ca="1" si="18"/>
        <v>0</v>
      </c>
      <c r="T49" s="74">
        <f t="shared" ca="1" si="18"/>
        <v>50</v>
      </c>
      <c r="U49" s="74">
        <f t="shared" ca="1" si="18"/>
        <v>25</v>
      </c>
      <c r="V49" s="74">
        <f t="shared" ca="1" si="18"/>
        <v>0</v>
      </c>
      <c r="W49" s="74">
        <f t="shared" ca="1" si="18"/>
        <v>50</v>
      </c>
      <c r="X49" s="74">
        <f t="shared" ca="1" si="18"/>
        <v>51</v>
      </c>
      <c r="Y49" s="74">
        <f t="shared" ca="1" si="18"/>
        <v>0</v>
      </c>
      <c r="Z49" s="74">
        <f t="shared" ca="1" si="18"/>
        <v>0</v>
      </c>
      <c r="AA49" s="74">
        <f t="shared" ca="1" si="19"/>
        <v>0</v>
      </c>
      <c r="AB49" s="74">
        <f t="shared" ca="1" si="19"/>
        <v>0</v>
      </c>
      <c r="AC49" s="74">
        <f t="shared" ca="1" si="19"/>
        <v>0</v>
      </c>
      <c r="AD49" s="74">
        <f t="shared" ca="1" si="19"/>
        <v>0</v>
      </c>
      <c r="AE49" s="74">
        <f t="shared" ca="1" si="19"/>
        <v>0</v>
      </c>
      <c r="AF49" s="74">
        <f t="shared" ca="1" si="19"/>
        <v>0</v>
      </c>
      <c r="AG49" s="74">
        <f t="shared" ca="1" si="19"/>
        <v>0</v>
      </c>
      <c r="AH49" s="74">
        <f t="shared" ca="1" si="19"/>
        <v>0</v>
      </c>
      <c r="AI49" s="74">
        <f t="shared" ca="1" si="19"/>
        <v>0</v>
      </c>
      <c r="AJ49" s="74">
        <f t="shared" ca="1" si="19"/>
        <v>0</v>
      </c>
      <c r="AK49" s="74">
        <f t="shared" ca="1" si="20"/>
        <v>0</v>
      </c>
      <c r="AL49" s="74">
        <f t="shared" ca="1" si="20"/>
        <v>0</v>
      </c>
      <c r="AM49" s="74">
        <f t="shared" ca="1" si="20"/>
        <v>0</v>
      </c>
      <c r="AN49" s="74">
        <f t="shared" ca="1" si="20"/>
        <v>0</v>
      </c>
      <c r="AO49" s="74">
        <f t="shared" ca="1" si="20"/>
        <v>0</v>
      </c>
      <c r="AP49" s="74">
        <f t="shared" ca="1" si="20"/>
        <v>0</v>
      </c>
      <c r="AQ49" s="74">
        <f t="shared" ca="1" si="20"/>
        <v>0</v>
      </c>
      <c r="AR49" s="74">
        <f t="shared" ca="1" si="20"/>
        <v>0</v>
      </c>
      <c r="AS49" s="74">
        <f t="shared" ca="1" si="20"/>
        <v>0</v>
      </c>
      <c r="AT49" s="74">
        <f t="shared" ca="1" si="20"/>
        <v>0</v>
      </c>
      <c r="AU49" s="74">
        <f t="shared" ca="1" si="20"/>
        <v>0</v>
      </c>
      <c r="AV49" s="74">
        <f t="shared" ca="1" si="20"/>
        <v>0</v>
      </c>
      <c r="AW49" s="74">
        <f t="shared" ca="1" si="20"/>
        <v>0</v>
      </c>
      <c r="AY49" s="75">
        <f t="shared" ca="1" si="6"/>
        <v>286</v>
      </c>
      <c r="AZ49" s="75">
        <f t="shared" ca="1" si="17"/>
        <v>185</v>
      </c>
    </row>
    <row r="50" spans="1:52">
      <c r="A50" s="21"/>
      <c r="C50" s="47"/>
      <c r="F50" s="45"/>
      <c r="G50" s="21"/>
      <c r="I50">
        <v>21</v>
      </c>
      <c r="J50">
        <v>5</v>
      </c>
      <c r="K50">
        <v>4</v>
      </c>
      <c r="L50">
        <v>1</v>
      </c>
      <c r="M50">
        <v>31</v>
      </c>
      <c r="O50" s="73">
        <v>38169</v>
      </c>
      <c r="P50" s="74">
        <f t="shared" si="16"/>
        <v>50</v>
      </c>
      <c r="Q50" s="74">
        <f t="shared" ca="1" si="18"/>
        <v>50</v>
      </c>
      <c r="R50" s="74">
        <f t="shared" ca="1" si="18"/>
        <v>10</v>
      </c>
      <c r="S50" s="74">
        <f t="shared" ca="1" si="18"/>
        <v>0</v>
      </c>
      <c r="T50" s="74">
        <f t="shared" ca="1" si="18"/>
        <v>50</v>
      </c>
      <c r="U50" s="74">
        <f t="shared" ca="1" si="18"/>
        <v>25</v>
      </c>
      <c r="V50" s="74">
        <f t="shared" ca="1" si="18"/>
        <v>0</v>
      </c>
      <c r="W50" s="74">
        <f t="shared" ca="1" si="18"/>
        <v>50</v>
      </c>
      <c r="X50" s="74">
        <f t="shared" ca="1" si="18"/>
        <v>51</v>
      </c>
      <c r="Y50" s="74">
        <f t="shared" ca="1" si="18"/>
        <v>0</v>
      </c>
      <c r="Z50" s="74">
        <f t="shared" ca="1" si="18"/>
        <v>0</v>
      </c>
      <c r="AA50" s="74">
        <f t="shared" ca="1" si="19"/>
        <v>0</v>
      </c>
      <c r="AB50" s="74">
        <f t="shared" ca="1" si="19"/>
        <v>0</v>
      </c>
      <c r="AC50" s="74">
        <f t="shared" ca="1" si="19"/>
        <v>0</v>
      </c>
      <c r="AD50" s="74">
        <f t="shared" ca="1" si="19"/>
        <v>0</v>
      </c>
      <c r="AE50" s="74">
        <f t="shared" ca="1" si="19"/>
        <v>0</v>
      </c>
      <c r="AF50" s="74">
        <f t="shared" ca="1" si="19"/>
        <v>0</v>
      </c>
      <c r="AG50" s="74">
        <f t="shared" ca="1" si="19"/>
        <v>0</v>
      </c>
      <c r="AH50" s="74">
        <f t="shared" ca="1" si="19"/>
        <v>0</v>
      </c>
      <c r="AI50" s="74">
        <f t="shared" ca="1" si="19"/>
        <v>0</v>
      </c>
      <c r="AJ50" s="74">
        <f t="shared" ca="1" si="19"/>
        <v>0</v>
      </c>
      <c r="AK50" s="74">
        <f t="shared" ca="1" si="20"/>
        <v>0</v>
      </c>
      <c r="AL50" s="74">
        <f t="shared" ca="1" si="20"/>
        <v>0</v>
      </c>
      <c r="AM50" s="74">
        <f t="shared" ca="1" si="20"/>
        <v>0</v>
      </c>
      <c r="AN50" s="74">
        <f t="shared" ca="1" si="20"/>
        <v>0</v>
      </c>
      <c r="AO50" s="74">
        <f t="shared" ca="1" si="20"/>
        <v>0</v>
      </c>
      <c r="AP50" s="74">
        <f t="shared" ca="1" si="20"/>
        <v>0</v>
      </c>
      <c r="AQ50" s="74">
        <f t="shared" ca="1" si="20"/>
        <v>0</v>
      </c>
      <c r="AR50" s="74">
        <f t="shared" ca="1" si="20"/>
        <v>0</v>
      </c>
      <c r="AS50" s="74">
        <f t="shared" ca="1" si="20"/>
        <v>0</v>
      </c>
      <c r="AT50" s="74">
        <f t="shared" ca="1" si="20"/>
        <v>0</v>
      </c>
      <c r="AU50" s="74">
        <f t="shared" ca="1" si="20"/>
        <v>0</v>
      </c>
      <c r="AV50" s="74">
        <f t="shared" ca="1" si="20"/>
        <v>0</v>
      </c>
      <c r="AW50" s="74">
        <f t="shared" ca="1" si="20"/>
        <v>0</v>
      </c>
      <c r="AY50" s="75">
        <f t="shared" ca="1" si="6"/>
        <v>286</v>
      </c>
      <c r="AZ50" s="75">
        <f t="shared" ca="1" si="17"/>
        <v>185</v>
      </c>
    </row>
    <row r="51" spans="1:52">
      <c r="A51" s="21"/>
      <c r="C51" s="47"/>
      <c r="F51" s="45"/>
      <c r="G51" s="21"/>
      <c r="I51">
        <v>22</v>
      </c>
      <c r="J51">
        <v>4</v>
      </c>
      <c r="K51">
        <v>5</v>
      </c>
      <c r="L51">
        <v>0</v>
      </c>
      <c r="M51">
        <v>31</v>
      </c>
      <c r="O51" s="73">
        <v>38200</v>
      </c>
      <c r="P51" s="74">
        <f t="shared" si="16"/>
        <v>50</v>
      </c>
      <c r="Q51" s="74">
        <f t="shared" ca="1" si="18"/>
        <v>50</v>
      </c>
      <c r="R51" s="74">
        <f t="shared" ca="1" si="18"/>
        <v>10</v>
      </c>
      <c r="S51" s="74">
        <f t="shared" ca="1" si="18"/>
        <v>0</v>
      </c>
      <c r="T51" s="74">
        <f t="shared" ca="1" si="18"/>
        <v>50</v>
      </c>
      <c r="U51" s="74">
        <f t="shared" ca="1" si="18"/>
        <v>25</v>
      </c>
      <c r="V51" s="74">
        <f t="shared" ca="1" si="18"/>
        <v>0</v>
      </c>
      <c r="W51" s="74">
        <f t="shared" ca="1" si="18"/>
        <v>50</v>
      </c>
      <c r="X51" s="74">
        <f t="shared" ca="1" si="18"/>
        <v>51</v>
      </c>
      <c r="Y51" s="74">
        <f t="shared" ca="1" si="18"/>
        <v>0</v>
      </c>
      <c r="Z51" s="74">
        <f t="shared" ca="1" si="18"/>
        <v>0</v>
      </c>
      <c r="AA51" s="74">
        <f t="shared" ca="1" si="19"/>
        <v>0</v>
      </c>
      <c r="AB51" s="74">
        <f t="shared" ca="1" si="19"/>
        <v>0</v>
      </c>
      <c r="AC51" s="74">
        <f t="shared" ca="1" si="19"/>
        <v>0</v>
      </c>
      <c r="AD51" s="74">
        <f t="shared" ca="1" si="19"/>
        <v>0</v>
      </c>
      <c r="AE51" s="74">
        <f t="shared" ca="1" si="19"/>
        <v>0</v>
      </c>
      <c r="AF51" s="74">
        <f t="shared" ca="1" si="19"/>
        <v>0</v>
      </c>
      <c r="AG51" s="74">
        <f t="shared" ca="1" si="19"/>
        <v>0</v>
      </c>
      <c r="AH51" s="74">
        <f t="shared" ca="1" si="19"/>
        <v>0</v>
      </c>
      <c r="AI51" s="74">
        <f t="shared" ca="1" si="19"/>
        <v>0</v>
      </c>
      <c r="AJ51" s="74">
        <f t="shared" ca="1" si="19"/>
        <v>0</v>
      </c>
      <c r="AK51" s="74">
        <f t="shared" ca="1" si="20"/>
        <v>0</v>
      </c>
      <c r="AL51" s="74">
        <f t="shared" ca="1" si="20"/>
        <v>0</v>
      </c>
      <c r="AM51" s="74">
        <f t="shared" ca="1" si="20"/>
        <v>0</v>
      </c>
      <c r="AN51" s="74">
        <f t="shared" ca="1" si="20"/>
        <v>0</v>
      </c>
      <c r="AO51" s="74">
        <f t="shared" ca="1" si="20"/>
        <v>0</v>
      </c>
      <c r="AP51" s="74">
        <f t="shared" ca="1" si="20"/>
        <v>0</v>
      </c>
      <c r="AQ51" s="74">
        <f t="shared" ca="1" si="20"/>
        <v>0</v>
      </c>
      <c r="AR51" s="74">
        <f t="shared" ca="1" si="20"/>
        <v>0</v>
      </c>
      <c r="AS51" s="74">
        <f t="shared" ca="1" si="20"/>
        <v>0</v>
      </c>
      <c r="AT51" s="74">
        <f t="shared" ca="1" si="20"/>
        <v>0</v>
      </c>
      <c r="AU51" s="74">
        <f t="shared" ca="1" si="20"/>
        <v>0</v>
      </c>
      <c r="AV51" s="74">
        <f t="shared" ca="1" si="20"/>
        <v>0</v>
      </c>
      <c r="AW51" s="74">
        <f t="shared" ca="1" si="20"/>
        <v>0</v>
      </c>
      <c r="AY51" s="75">
        <f t="shared" ca="1" si="6"/>
        <v>286</v>
      </c>
      <c r="AZ51" s="75">
        <f t="shared" ca="1" si="17"/>
        <v>185</v>
      </c>
    </row>
    <row r="52" spans="1:52">
      <c r="A52" s="21"/>
      <c r="C52" s="47"/>
      <c r="F52" s="45"/>
      <c r="G52" s="21"/>
      <c r="I52">
        <v>21</v>
      </c>
      <c r="J52">
        <v>4</v>
      </c>
      <c r="K52">
        <v>4</v>
      </c>
      <c r="L52">
        <v>1</v>
      </c>
      <c r="M52">
        <v>30</v>
      </c>
      <c r="O52" s="73">
        <v>38231</v>
      </c>
      <c r="P52" s="74">
        <f t="shared" si="16"/>
        <v>50</v>
      </c>
      <c r="Q52" s="74">
        <f t="shared" ca="1" si="18"/>
        <v>50</v>
      </c>
      <c r="R52" s="74">
        <f t="shared" ca="1" si="18"/>
        <v>10</v>
      </c>
      <c r="S52" s="74">
        <f t="shared" ca="1" si="18"/>
        <v>0</v>
      </c>
      <c r="T52" s="74">
        <f t="shared" ca="1" si="18"/>
        <v>50</v>
      </c>
      <c r="U52" s="74">
        <f t="shared" ca="1" si="18"/>
        <v>25</v>
      </c>
      <c r="V52" s="74">
        <f t="shared" ca="1" si="18"/>
        <v>0</v>
      </c>
      <c r="W52" s="74">
        <f t="shared" ca="1" si="18"/>
        <v>50</v>
      </c>
      <c r="X52" s="74">
        <f t="shared" ca="1" si="18"/>
        <v>51</v>
      </c>
      <c r="Y52" s="74">
        <f t="shared" ca="1" si="18"/>
        <v>0</v>
      </c>
      <c r="Z52" s="74">
        <f t="shared" ca="1" si="18"/>
        <v>0</v>
      </c>
      <c r="AA52" s="74">
        <f t="shared" ca="1" si="19"/>
        <v>0</v>
      </c>
      <c r="AB52" s="74">
        <f t="shared" ca="1" si="19"/>
        <v>0</v>
      </c>
      <c r="AC52" s="74">
        <f t="shared" ca="1" si="19"/>
        <v>0</v>
      </c>
      <c r="AD52" s="74">
        <f t="shared" ca="1" si="19"/>
        <v>0</v>
      </c>
      <c r="AE52" s="74">
        <f t="shared" ca="1" si="19"/>
        <v>0</v>
      </c>
      <c r="AF52" s="74">
        <f t="shared" ca="1" si="19"/>
        <v>0</v>
      </c>
      <c r="AG52" s="74">
        <f t="shared" ca="1" si="19"/>
        <v>0</v>
      </c>
      <c r="AH52" s="74">
        <f t="shared" ca="1" si="19"/>
        <v>0</v>
      </c>
      <c r="AI52" s="74">
        <f t="shared" ca="1" si="19"/>
        <v>0</v>
      </c>
      <c r="AJ52" s="74">
        <f t="shared" ca="1" si="19"/>
        <v>0</v>
      </c>
      <c r="AK52" s="74">
        <f t="shared" ca="1" si="20"/>
        <v>0</v>
      </c>
      <c r="AL52" s="74">
        <f t="shared" ca="1" si="20"/>
        <v>0</v>
      </c>
      <c r="AM52" s="74">
        <f t="shared" ca="1" si="20"/>
        <v>0</v>
      </c>
      <c r="AN52" s="74">
        <f t="shared" ca="1" si="20"/>
        <v>0</v>
      </c>
      <c r="AO52" s="74">
        <f t="shared" ca="1" si="20"/>
        <v>0</v>
      </c>
      <c r="AP52" s="74">
        <f t="shared" ca="1" si="20"/>
        <v>0</v>
      </c>
      <c r="AQ52" s="74">
        <f t="shared" ca="1" si="20"/>
        <v>0</v>
      </c>
      <c r="AR52" s="74">
        <f t="shared" ca="1" si="20"/>
        <v>0</v>
      </c>
      <c r="AS52" s="74">
        <f t="shared" ca="1" si="20"/>
        <v>0</v>
      </c>
      <c r="AT52" s="74">
        <f t="shared" ca="1" si="20"/>
        <v>0</v>
      </c>
      <c r="AU52" s="74">
        <f t="shared" ca="1" si="20"/>
        <v>0</v>
      </c>
      <c r="AV52" s="74">
        <f t="shared" ca="1" si="20"/>
        <v>0</v>
      </c>
      <c r="AW52" s="74">
        <f t="shared" ca="1" si="20"/>
        <v>0</v>
      </c>
      <c r="AY52" s="75">
        <f t="shared" ca="1" si="6"/>
        <v>286</v>
      </c>
      <c r="AZ52" s="75">
        <f t="shared" ca="1" si="17"/>
        <v>185</v>
      </c>
    </row>
    <row r="53" spans="1:52">
      <c r="A53" s="21"/>
      <c r="C53" s="47"/>
      <c r="F53" s="45"/>
      <c r="G53" s="21"/>
      <c r="I53">
        <v>21</v>
      </c>
      <c r="J53">
        <v>5</v>
      </c>
      <c r="K53">
        <v>5</v>
      </c>
      <c r="L53">
        <v>0</v>
      </c>
      <c r="M53">
        <v>31</v>
      </c>
      <c r="O53" s="73">
        <v>38261</v>
      </c>
      <c r="P53" s="74">
        <f t="shared" si="16"/>
        <v>50</v>
      </c>
      <c r="Q53" s="74">
        <f t="shared" ca="1" si="18"/>
        <v>50</v>
      </c>
      <c r="R53" s="74">
        <f t="shared" ca="1" si="18"/>
        <v>10</v>
      </c>
      <c r="S53" s="74">
        <f t="shared" ca="1" si="18"/>
        <v>0</v>
      </c>
      <c r="T53" s="74">
        <f t="shared" ca="1" si="18"/>
        <v>50</v>
      </c>
      <c r="U53" s="74">
        <f t="shared" ca="1" si="18"/>
        <v>25</v>
      </c>
      <c r="V53" s="74">
        <f t="shared" ca="1" si="18"/>
        <v>0</v>
      </c>
      <c r="W53" s="74">
        <f t="shared" ca="1" si="18"/>
        <v>50</v>
      </c>
      <c r="X53" s="74">
        <f t="shared" ca="1" si="18"/>
        <v>51</v>
      </c>
      <c r="Y53" s="74">
        <f t="shared" ca="1" si="18"/>
        <v>0</v>
      </c>
      <c r="Z53" s="74">
        <f t="shared" ca="1" si="18"/>
        <v>0</v>
      </c>
      <c r="AA53" s="74">
        <f t="shared" ca="1" si="19"/>
        <v>0</v>
      </c>
      <c r="AB53" s="74">
        <f t="shared" ca="1" si="19"/>
        <v>0</v>
      </c>
      <c r="AC53" s="74">
        <f t="shared" ca="1" si="19"/>
        <v>0</v>
      </c>
      <c r="AD53" s="74">
        <f t="shared" ca="1" si="19"/>
        <v>0</v>
      </c>
      <c r="AE53" s="74">
        <f t="shared" ca="1" si="19"/>
        <v>0</v>
      </c>
      <c r="AF53" s="74">
        <f t="shared" ca="1" si="19"/>
        <v>0</v>
      </c>
      <c r="AG53" s="74">
        <f t="shared" ca="1" si="19"/>
        <v>0</v>
      </c>
      <c r="AH53" s="74">
        <f t="shared" ca="1" si="19"/>
        <v>0</v>
      </c>
      <c r="AI53" s="74">
        <f t="shared" ca="1" si="19"/>
        <v>0</v>
      </c>
      <c r="AJ53" s="74">
        <f t="shared" ca="1" si="19"/>
        <v>0</v>
      </c>
      <c r="AK53" s="74">
        <f t="shared" ca="1" si="20"/>
        <v>0</v>
      </c>
      <c r="AL53" s="74">
        <f t="shared" ca="1" si="20"/>
        <v>0</v>
      </c>
      <c r="AM53" s="74">
        <f t="shared" ca="1" si="20"/>
        <v>0</v>
      </c>
      <c r="AN53" s="74">
        <f t="shared" ca="1" si="20"/>
        <v>0</v>
      </c>
      <c r="AO53" s="74">
        <f t="shared" ca="1" si="20"/>
        <v>0</v>
      </c>
      <c r="AP53" s="74">
        <f t="shared" ca="1" si="20"/>
        <v>0</v>
      </c>
      <c r="AQ53" s="74">
        <f t="shared" ca="1" si="20"/>
        <v>0</v>
      </c>
      <c r="AR53" s="74">
        <f t="shared" ca="1" si="20"/>
        <v>0</v>
      </c>
      <c r="AS53" s="74">
        <f t="shared" ca="1" si="20"/>
        <v>0</v>
      </c>
      <c r="AT53" s="74">
        <f t="shared" ca="1" si="20"/>
        <v>0</v>
      </c>
      <c r="AU53" s="74">
        <f t="shared" ca="1" si="20"/>
        <v>0</v>
      </c>
      <c r="AV53" s="74">
        <f t="shared" ca="1" si="20"/>
        <v>0</v>
      </c>
      <c r="AW53" s="74">
        <f t="shared" ca="1" si="20"/>
        <v>0</v>
      </c>
      <c r="AY53" s="75">
        <f t="shared" ca="1" si="6"/>
        <v>286</v>
      </c>
      <c r="AZ53" s="75">
        <f t="shared" ca="1" si="17"/>
        <v>185</v>
      </c>
    </row>
    <row r="54" spans="1:52">
      <c r="A54" s="21"/>
      <c r="C54" s="47"/>
      <c r="F54" s="45"/>
      <c r="G54" s="21"/>
      <c r="I54">
        <v>21</v>
      </c>
      <c r="J54">
        <v>4</v>
      </c>
      <c r="K54">
        <v>4</v>
      </c>
      <c r="L54">
        <v>1</v>
      </c>
      <c r="M54">
        <v>30</v>
      </c>
      <c r="O54" s="73">
        <v>38292</v>
      </c>
      <c r="P54" s="74">
        <f t="shared" si="16"/>
        <v>50</v>
      </c>
      <c r="Q54" s="74">
        <f t="shared" ref="Q54:Z63" ca="1" si="21">IF(AND($O54&gt;=OFFSET($E$4,Q$2,0),$O54&lt;=OFFSET($F$4,Q$2,0)),OFFSET($C$4,Q$2,0),0)</f>
        <v>50</v>
      </c>
      <c r="R54" s="74">
        <f t="shared" ca="1" si="21"/>
        <v>10</v>
      </c>
      <c r="S54" s="74">
        <f t="shared" ca="1" si="21"/>
        <v>0</v>
      </c>
      <c r="T54" s="74">
        <f t="shared" ca="1" si="21"/>
        <v>50</v>
      </c>
      <c r="U54" s="74">
        <f t="shared" ca="1" si="21"/>
        <v>25</v>
      </c>
      <c r="V54" s="74">
        <f t="shared" ca="1" si="21"/>
        <v>25</v>
      </c>
      <c r="W54" s="74">
        <f t="shared" ca="1" si="21"/>
        <v>50</v>
      </c>
      <c r="X54" s="74">
        <f t="shared" ca="1" si="21"/>
        <v>51</v>
      </c>
      <c r="Y54" s="74">
        <f t="shared" ca="1" si="21"/>
        <v>0</v>
      </c>
      <c r="Z54" s="74">
        <f t="shared" ca="1" si="21"/>
        <v>0</v>
      </c>
      <c r="AA54" s="74">
        <f t="shared" ref="AA54:AJ63" ca="1" si="22">IF(AND($O54&gt;=OFFSET($E$4,AA$2,0),$O54&lt;=OFFSET($F$4,AA$2,0)),OFFSET($C$4,AA$2,0),0)</f>
        <v>0</v>
      </c>
      <c r="AB54" s="74">
        <f t="shared" ca="1" si="22"/>
        <v>0</v>
      </c>
      <c r="AC54" s="74">
        <f t="shared" ca="1" si="22"/>
        <v>0</v>
      </c>
      <c r="AD54" s="74">
        <f t="shared" ca="1" si="22"/>
        <v>0</v>
      </c>
      <c r="AE54" s="74">
        <f t="shared" ca="1" si="22"/>
        <v>0</v>
      </c>
      <c r="AF54" s="74">
        <f t="shared" ca="1" si="22"/>
        <v>0</v>
      </c>
      <c r="AG54" s="74">
        <f t="shared" ca="1" si="22"/>
        <v>0</v>
      </c>
      <c r="AH54" s="74">
        <f t="shared" ca="1" si="22"/>
        <v>0</v>
      </c>
      <c r="AI54" s="74">
        <f t="shared" ca="1" si="22"/>
        <v>0</v>
      </c>
      <c r="AJ54" s="74">
        <f t="shared" ca="1" si="22"/>
        <v>0</v>
      </c>
      <c r="AK54" s="74">
        <f t="shared" ref="AK54:AW63" ca="1" si="23">IF(AND($O54&gt;=OFFSET($E$4,AK$2,0),$O54&lt;=OFFSET($F$4,AK$2,0)),OFFSET($C$4,AK$2,0),0)</f>
        <v>0</v>
      </c>
      <c r="AL54" s="74">
        <f t="shared" ca="1" si="23"/>
        <v>0</v>
      </c>
      <c r="AM54" s="74">
        <f t="shared" ca="1" si="23"/>
        <v>0</v>
      </c>
      <c r="AN54" s="74">
        <f t="shared" ca="1" si="23"/>
        <v>0</v>
      </c>
      <c r="AO54" s="74">
        <f t="shared" ca="1" si="23"/>
        <v>0</v>
      </c>
      <c r="AP54" s="74">
        <f t="shared" ca="1" si="23"/>
        <v>0</v>
      </c>
      <c r="AQ54" s="74">
        <f t="shared" ca="1" si="23"/>
        <v>0</v>
      </c>
      <c r="AR54" s="74">
        <f t="shared" ca="1" si="23"/>
        <v>0</v>
      </c>
      <c r="AS54" s="74">
        <f t="shared" ca="1" si="23"/>
        <v>0</v>
      </c>
      <c r="AT54" s="74">
        <f t="shared" ca="1" si="23"/>
        <v>0</v>
      </c>
      <c r="AU54" s="74">
        <f t="shared" ca="1" si="23"/>
        <v>0</v>
      </c>
      <c r="AV54" s="74">
        <f t="shared" ca="1" si="23"/>
        <v>0</v>
      </c>
      <c r="AW54" s="74">
        <f t="shared" ca="1" si="23"/>
        <v>0</v>
      </c>
      <c r="AY54" s="75">
        <f t="shared" ca="1" si="6"/>
        <v>311</v>
      </c>
      <c r="AZ54" s="75">
        <f t="shared" ca="1" si="17"/>
        <v>210</v>
      </c>
    </row>
    <row r="55" spans="1:52">
      <c r="A55" s="21"/>
      <c r="C55" s="47"/>
      <c r="F55" s="45"/>
      <c r="G55" s="21"/>
      <c r="I55">
        <v>23</v>
      </c>
      <c r="J55">
        <v>3</v>
      </c>
      <c r="K55">
        <v>4</v>
      </c>
      <c r="L55">
        <v>1</v>
      </c>
      <c r="M55">
        <v>31</v>
      </c>
      <c r="O55" s="73">
        <v>38322</v>
      </c>
      <c r="P55" s="74">
        <f t="shared" si="16"/>
        <v>50</v>
      </c>
      <c r="Q55" s="74">
        <f t="shared" ca="1" si="21"/>
        <v>50</v>
      </c>
      <c r="R55" s="74">
        <f t="shared" ca="1" si="21"/>
        <v>10</v>
      </c>
      <c r="S55" s="74">
        <f t="shared" ca="1" si="21"/>
        <v>0</v>
      </c>
      <c r="T55" s="74">
        <f t="shared" ca="1" si="21"/>
        <v>50</v>
      </c>
      <c r="U55" s="74">
        <f t="shared" ca="1" si="21"/>
        <v>25</v>
      </c>
      <c r="V55" s="74">
        <f t="shared" ca="1" si="21"/>
        <v>25</v>
      </c>
      <c r="W55" s="74">
        <f t="shared" ca="1" si="21"/>
        <v>50</v>
      </c>
      <c r="X55" s="74">
        <f t="shared" ca="1" si="21"/>
        <v>51</v>
      </c>
      <c r="Y55" s="74">
        <f t="shared" ca="1" si="21"/>
        <v>0</v>
      </c>
      <c r="Z55" s="74">
        <f t="shared" ca="1" si="21"/>
        <v>0</v>
      </c>
      <c r="AA55" s="74">
        <f t="shared" ca="1" si="22"/>
        <v>0</v>
      </c>
      <c r="AB55" s="74">
        <f t="shared" ca="1" si="22"/>
        <v>0</v>
      </c>
      <c r="AC55" s="74">
        <f t="shared" ca="1" si="22"/>
        <v>0</v>
      </c>
      <c r="AD55" s="74">
        <f t="shared" ca="1" si="22"/>
        <v>0</v>
      </c>
      <c r="AE55" s="74">
        <f t="shared" ca="1" si="22"/>
        <v>0</v>
      </c>
      <c r="AF55" s="74">
        <f t="shared" ca="1" si="22"/>
        <v>0</v>
      </c>
      <c r="AG55" s="74">
        <f t="shared" ca="1" si="22"/>
        <v>0</v>
      </c>
      <c r="AH55" s="74">
        <f t="shared" ca="1" si="22"/>
        <v>0</v>
      </c>
      <c r="AI55" s="74">
        <f t="shared" ca="1" si="22"/>
        <v>0</v>
      </c>
      <c r="AJ55" s="74">
        <f t="shared" ca="1" si="22"/>
        <v>0</v>
      </c>
      <c r="AK55" s="74">
        <f t="shared" ca="1" si="23"/>
        <v>0</v>
      </c>
      <c r="AL55" s="74">
        <f t="shared" ca="1" si="23"/>
        <v>0</v>
      </c>
      <c r="AM55" s="74">
        <f t="shared" ca="1" si="23"/>
        <v>0</v>
      </c>
      <c r="AN55" s="74">
        <f t="shared" ca="1" si="23"/>
        <v>0</v>
      </c>
      <c r="AO55" s="74">
        <f t="shared" ca="1" si="23"/>
        <v>0</v>
      </c>
      <c r="AP55" s="74">
        <f t="shared" ca="1" si="23"/>
        <v>0</v>
      </c>
      <c r="AQ55" s="74">
        <f t="shared" ca="1" si="23"/>
        <v>0</v>
      </c>
      <c r="AR55" s="74">
        <f t="shared" ca="1" si="23"/>
        <v>0</v>
      </c>
      <c r="AS55" s="74">
        <f t="shared" ca="1" si="23"/>
        <v>0</v>
      </c>
      <c r="AT55" s="74">
        <f t="shared" ca="1" si="23"/>
        <v>0</v>
      </c>
      <c r="AU55" s="74">
        <f t="shared" ca="1" si="23"/>
        <v>0</v>
      </c>
      <c r="AV55" s="74">
        <f t="shared" ca="1" si="23"/>
        <v>0</v>
      </c>
      <c r="AW55" s="74">
        <f t="shared" ca="1" si="23"/>
        <v>0</v>
      </c>
      <c r="AY55" s="75">
        <f t="shared" ca="1" si="6"/>
        <v>311</v>
      </c>
      <c r="AZ55" s="75">
        <f t="shared" ca="1" si="17"/>
        <v>210</v>
      </c>
    </row>
    <row r="56" spans="1:52">
      <c r="A56" s="21"/>
      <c r="C56" s="47"/>
      <c r="F56" s="45"/>
      <c r="G56" s="21"/>
      <c r="I56">
        <v>21</v>
      </c>
      <c r="J56">
        <v>4</v>
      </c>
      <c r="K56">
        <v>5</v>
      </c>
      <c r="L56">
        <v>1</v>
      </c>
      <c r="M56">
        <v>31</v>
      </c>
      <c r="O56" s="73">
        <v>38353</v>
      </c>
      <c r="P56" s="74">
        <f t="shared" si="16"/>
        <v>50</v>
      </c>
      <c r="Q56" s="74">
        <f t="shared" ca="1" si="21"/>
        <v>50</v>
      </c>
      <c r="R56" s="74">
        <f t="shared" ca="1" si="21"/>
        <v>0</v>
      </c>
      <c r="S56" s="74">
        <f t="shared" ca="1" si="21"/>
        <v>0</v>
      </c>
      <c r="T56" s="74">
        <f t="shared" ca="1" si="21"/>
        <v>50</v>
      </c>
      <c r="U56" s="74">
        <f t="shared" ca="1" si="21"/>
        <v>25</v>
      </c>
      <c r="V56" s="74">
        <f t="shared" ca="1" si="21"/>
        <v>25</v>
      </c>
      <c r="W56" s="74">
        <f t="shared" ca="1" si="21"/>
        <v>50</v>
      </c>
      <c r="X56" s="74">
        <f t="shared" ca="1" si="21"/>
        <v>51</v>
      </c>
      <c r="Y56" s="74">
        <f t="shared" ca="1" si="21"/>
        <v>0</v>
      </c>
      <c r="Z56" s="74">
        <f t="shared" ca="1" si="21"/>
        <v>0</v>
      </c>
      <c r="AA56" s="74">
        <f t="shared" ca="1" si="22"/>
        <v>0</v>
      </c>
      <c r="AB56" s="74">
        <f t="shared" ca="1" si="22"/>
        <v>0</v>
      </c>
      <c r="AC56" s="74">
        <f t="shared" ca="1" si="22"/>
        <v>0</v>
      </c>
      <c r="AD56" s="74">
        <f t="shared" ca="1" si="22"/>
        <v>0</v>
      </c>
      <c r="AE56" s="74">
        <f t="shared" ca="1" si="22"/>
        <v>0</v>
      </c>
      <c r="AF56" s="74">
        <f t="shared" ca="1" si="22"/>
        <v>0</v>
      </c>
      <c r="AG56" s="74">
        <f t="shared" ca="1" si="22"/>
        <v>0</v>
      </c>
      <c r="AH56" s="74">
        <f t="shared" ca="1" si="22"/>
        <v>0</v>
      </c>
      <c r="AI56" s="74">
        <f t="shared" ca="1" si="22"/>
        <v>0</v>
      </c>
      <c r="AJ56" s="74">
        <f t="shared" ca="1" si="22"/>
        <v>0</v>
      </c>
      <c r="AK56" s="74">
        <f t="shared" ca="1" si="23"/>
        <v>0</v>
      </c>
      <c r="AL56" s="74">
        <f t="shared" ca="1" si="23"/>
        <v>0</v>
      </c>
      <c r="AM56" s="74">
        <f t="shared" ca="1" si="23"/>
        <v>0</v>
      </c>
      <c r="AN56" s="74">
        <f t="shared" ca="1" si="23"/>
        <v>0</v>
      </c>
      <c r="AO56" s="74">
        <f t="shared" ca="1" si="23"/>
        <v>0</v>
      </c>
      <c r="AP56" s="74">
        <f t="shared" ca="1" si="23"/>
        <v>0</v>
      </c>
      <c r="AQ56" s="74">
        <f t="shared" ca="1" si="23"/>
        <v>0</v>
      </c>
      <c r="AR56" s="74">
        <f t="shared" ca="1" si="23"/>
        <v>0</v>
      </c>
      <c r="AS56" s="74">
        <f t="shared" ca="1" si="23"/>
        <v>0</v>
      </c>
      <c r="AT56" s="74">
        <f t="shared" ca="1" si="23"/>
        <v>0</v>
      </c>
      <c r="AU56" s="74">
        <f t="shared" ca="1" si="23"/>
        <v>0</v>
      </c>
      <c r="AV56" s="74">
        <f t="shared" ca="1" si="23"/>
        <v>0</v>
      </c>
      <c r="AW56" s="74">
        <f t="shared" ca="1" si="23"/>
        <v>0</v>
      </c>
      <c r="AY56" s="75">
        <f t="shared" ca="1" si="6"/>
        <v>301</v>
      </c>
      <c r="AZ56" s="75">
        <f t="shared" ca="1" si="17"/>
        <v>200</v>
      </c>
    </row>
    <row r="57" spans="1:52">
      <c r="A57" s="21"/>
      <c r="C57" s="47"/>
      <c r="F57" s="45"/>
      <c r="G57" s="21"/>
      <c r="I57">
        <v>20</v>
      </c>
      <c r="J57">
        <v>4</v>
      </c>
      <c r="K57">
        <v>4</v>
      </c>
      <c r="L57">
        <v>0</v>
      </c>
      <c r="M57">
        <v>28</v>
      </c>
      <c r="O57" s="73">
        <v>38384</v>
      </c>
      <c r="P57" s="74">
        <f t="shared" si="16"/>
        <v>50</v>
      </c>
      <c r="Q57" s="74">
        <f t="shared" ca="1" si="21"/>
        <v>50</v>
      </c>
      <c r="R57" s="74">
        <f t="shared" ca="1" si="21"/>
        <v>0</v>
      </c>
      <c r="S57" s="74">
        <f t="shared" ca="1" si="21"/>
        <v>0</v>
      </c>
      <c r="T57" s="74">
        <f t="shared" ca="1" si="21"/>
        <v>50</v>
      </c>
      <c r="U57" s="74">
        <f t="shared" ca="1" si="21"/>
        <v>25</v>
      </c>
      <c r="V57" s="74">
        <f t="shared" ca="1" si="21"/>
        <v>25</v>
      </c>
      <c r="W57" s="74">
        <f t="shared" ca="1" si="21"/>
        <v>50</v>
      </c>
      <c r="X57" s="74">
        <f t="shared" ca="1" si="21"/>
        <v>51</v>
      </c>
      <c r="Y57" s="74">
        <f t="shared" ca="1" si="21"/>
        <v>0</v>
      </c>
      <c r="Z57" s="74">
        <f t="shared" ca="1" si="21"/>
        <v>0</v>
      </c>
      <c r="AA57" s="74">
        <f t="shared" ca="1" si="22"/>
        <v>0</v>
      </c>
      <c r="AB57" s="74">
        <f t="shared" ca="1" si="22"/>
        <v>0</v>
      </c>
      <c r="AC57" s="74">
        <f t="shared" ca="1" si="22"/>
        <v>0</v>
      </c>
      <c r="AD57" s="74">
        <f t="shared" ca="1" si="22"/>
        <v>0</v>
      </c>
      <c r="AE57" s="74">
        <f t="shared" ca="1" si="22"/>
        <v>0</v>
      </c>
      <c r="AF57" s="74">
        <f t="shared" ca="1" si="22"/>
        <v>0</v>
      </c>
      <c r="AG57" s="74">
        <f t="shared" ca="1" si="22"/>
        <v>0</v>
      </c>
      <c r="AH57" s="74">
        <f t="shared" ca="1" si="22"/>
        <v>0</v>
      </c>
      <c r="AI57" s="74">
        <f t="shared" ca="1" si="22"/>
        <v>0</v>
      </c>
      <c r="AJ57" s="74">
        <f t="shared" ca="1" si="22"/>
        <v>0</v>
      </c>
      <c r="AK57" s="74">
        <f t="shared" ca="1" si="23"/>
        <v>0</v>
      </c>
      <c r="AL57" s="74">
        <f t="shared" ca="1" si="23"/>
        <v>0</v>
      </c>
      <c r="AM57" s="74">
        <f t="shared" ca="1" si="23"/>
        <v>0</v>
      </c>
      <c r="AN57" s="74">
        <f t="shared" ca="1" si="23"/>
        <v>0</v>
      </c>
      <c r="AO57" s="74">
        <f t="shared" ca="1" si="23"/>
        <v>0</v>
      </c>
      <c r="AP57" s="74">
        <f t="shared" ca="1" si="23"/>
        <v>0</v>
      </c>
      <c r="AQ57" s="74">
        <f t="shared" ca="1" si="23"/>
        <v>0</v>
      </c>
      <c r="AR57" s="74">
        <f t="shared" ca="1" si="23"/>
        <v>0</v>
      </c>
      <c r="AS57" s="74">
        <f t="shared" ca="1" si="23"/>
        <v>0</v>
      </c>
      <c r="AT57" s="74">
        <f t="shared" ca="1" si="23"/>
        <v>0</v>
      </c>
      <c r="AU57" s="74">
        <f t="shared" ca="1" si="23"/>
        <v>0</v>
      </c>
      <c r="AV57" s="74">
        <f t="shared" ca="1" si="23"/>
        <v>0</v>
      </c>
      <c r="AW57" s="74">
        <f t="shared" ca="1" si="23"/>
        <v>0</v>
      </c>
      <c r="AY57" s="75">
        <f t="shared" ca="1" si="6"/>
        <v>301</v>
      </c>
      <c r="AZ57" s="75">
        <f t="shared" ca="1" si="17"/>
        <v>200</v>
      </c>
    </row>
    <row r="58" spans="1:52">
      <c r="A58" s="21"/>
      <c r="C58" s="47"/>
      <c r="F58" s="45"/>
      <c r="G58" s="21"/>
      <c r="I58">
        <v>23</v>
      </c>
      <c r="J58">
        <v>4</v>
      </c>
      <c r="K58">
        <v>4</v>
      </c>
      <c r="L58">
        <v>0</v>
      </c>
      <c r="M58">
        <v>31</v>
      </c>
      <c r="O58" s="73">
        <v>38412</v>
      </c>
      <c r="P58" s="74">
        <f t="shared" si="16"/>
        <v>50</v>
      </c>
      <c r="Q58" s="74">
        <f t="shared" ca="1" si="21"/>
        <v>50</v>
      </c>
      <c r="R58" s="74">
        <f t="shared" ca="1" si="21"/>
        <v>0</v>
      </c>
      <c r="S58" s="74">
        <f t="shared" ca="1" si="21"/>
        <v>0</v>
      </c>
      <c r="T58" s="74">
        <f t="shared" ca="1" si="21"/>
        <v>50</v>
      </c>
      <c r="U58" s="74">
        <f t="shared" ca="1" si="21"/>
        <v>25</v>
      </c>
      <c r="V58" s="74">
        <f t="shared" ca="1" si="21"/>
        <v>25</v>
      </c>
      <c r="W58" s="74">
        <f t="shared" ca="1" si="21"/>
        <v>50</v>
      </c>
      <c r="X58" s="74">
        <f t="shared" ca="1" si="21"/>
        <v>51</v>
      </c>
      <c r="Y58" s="74">
        <f t="shared" ca="1" si="21"/>
        <v>0</v>
      </c>
      <c r="Z58" s="74">
        <f t="shared" ca="1" si="21"/>
        <v>0</v>
      </c>
      <c r="AA58" s="74">
        <f t="shared" ca="1" si="22"/>
        <v>0</v>
      </c>
      <c r="AB58" s="74">
        <f t="shared" ca="1" si="22"/>
        <v>0</v>
      </c>
      <c r="AC58" s="74">
        <f t="shared" ca="1" si="22"/>
        <v>0</v>
      </c>
      <c r="AD58" s="74">
        <f t="shared" ca="1" si="22"/>
        <v>0</v>
      </c>
      <c r="AE58" s="74">
        <f t="shared" ca="1" si="22"/>
        <v>0</v>
      </c>
      <c r="AF58" s="74">
        <f t="shared" ca="1" si="22"/>
        <v>0</v>
      </c>
      <c r="AG58" s="74">
        <f t="shared" ca="1" si="22"/>
        <v>0</v>
      </c>
      <c r="AH58" s="74">
        <f t="shared" ca="1" si="22"/>
        <v>0</v>
      </c>
      <c r="AI58" s="74">
        <f t="shared" ca="1" si="22"/>
        <v>0</v>
      </c>
      <c r="AJ58" s="74">
        <f t="shared" ca="1" si="22"/>
        <v>0</v>
      </c>
      <c r="AK58" s="74">
        <f t="shared" ca="1" si="23"/>
        <v>0</v>
      </c>
      <c r="AL58" s="74">
        <f t="shared" ca="1" si="23"/>
        <v>0</v>
      </c>
      <c r="AM58" s="74">
        <f t="shared" ca="1" si="23"/>
        <v>0</v>
      </c>
      <c r="AN58" s="74">
        <f t="shared" ca="1" si="23"/>
        <v>0</v>
      </c>
      <c r="AO58" s="74">
        <f t="shared" ca="1" si="23"/>
        <v>0</v>
      </c>
      <c r="AP58" s="74">
        <f t="shared" ca="1" si="23"/>
        <v>0</v>
      </c>
      <c r="AQ58" s="74">
        <f t="shared" ca="1" si="23"/>
        <v>0</v>
      </c>
      <c r="AR58" s="74">
        <f t="shared" ca="1" si="23"/>
        <v>0</v>
      </c>
      <c r="AS58" s="74">
        <f t="shared" ca="1" si="23"/>
        <v>0</v>
      </c>
      <c r="AT58" s="74">
        <f t="shared" ca="1" si="23"/>
        <v>0</v>
      </c>
      <c r="AU58" s="74">
        <f t="shared" ca="1" si="23"/>
        <v>0</v>
      </c>
      <c r="AV58" s="74">
        <f t="shared" ca="1" si="23"/>
        <v>0</v>
      </c>
      <c r="AW58" s="74">
        <f t="shared" ca="1" si="23"/>
        <v>0</v>
      </c>
      <c r="AY58" s="75">
        <f t="shared" ca="1" si="6"/>
        <v>301</v>
      </c>
      <c r="AZ58" s="75">
        <f t="shared" ca="1" si="17"/>
        <v>200</v>
      </c>
    </row>
    <row r="59" spans="1:52">
      <c r="A59" s="21"/>
      <c r="C59" s="47"/>
      <c r="F59" s="45"/>
      <c r="G59" s="21"/>
      <c r="I59">
        <v>21</v>
      </c>
      <c r="J59">
        <v>5</v>
      </c>
      <c r="K59">
        <v>4</v>
      </c>
      <c r="L59">
        <v>0</v>
      </c>
      <c r="M59">
        <v>30</v>
      </c>
      <c r="O59" s="73">
        <v>38443</v>
      </c>
      <c r="P59" s="74">
        <f t="shared" si="16"/>
        <v>50</v>
      </c>
      <c r="Q59" s="74">
        <f t="shared" ca="1" si="21"/>
        <v>50</v>
      </c>
      <c r="R59" s="74">
        <f t="shared" ca="1" si="21"/>
        <v>0</v>
      </c>
      <c r="S59" s="74">
        <f t="shared" ca="1" si="21"/>
        <v>0</v>
      </c>
      <c r="T59" s="74">
        <f t="shared" ca="1" si="21"/>
        <v>50</v>
      </c>
      <c r="U59" s="74">
        <f t="shared" ca="1" si="21"/>
        <v>25</v>
      </c>
      <c r="V59" s="74">
        <f t="shared" ca="1" si="21"/>
        <v>25</v>
      </c>
      <c r="W59" s="74">
        <f t="shared" ca="1" si="21"/>
        <v>50</v>
      </c>
      <c r="X59" s="74">
        <f t="shared" ca="1" si="21"/>
        <v>51</v>
      </c>
      <c r="Y59" s="74">
        <f t="shared" ca="1" si="21"/>
        <v>0</v>
      </c>
      <c r="Z59" s="74">
        <f t="shared" ca="1" si="21"/>
        <v>0</v>
      </c>
      <c r="AA59" s="74">
        <f t="shared" ca="1" si="22"/>
        <v>0</v>
      </c>
      <c r="AB59" s="74">
        <f t="shared" ca="1" si="22"/>
        <v>0</v>
      </c>
      <c r="AC59" s="74">
        <f t="shared" ca="1" si="22"/>
        <v>0</v>
      </c>
      <c r="AD59" s="74">
        <f t="shared" ca="1" si="22"/>
        <v>0</v>
      </c>
      <c r="AE59" s="74">
        <f t="shared" ca="1" si="22"/>
        <v>0</v>
      </c>
      <c r="AF59" s="74">
        <f t="shared" ca="1" si="22"/>
        <v>0</v>
      </c>
      <c r="AG59" s="74">
        <f t="shared" ca="1" si="22"/>
        <v>0</v>
      </c>
      <c r="AH59" s="74">
        <f t="shared" ca="1" si="22"/>
        <v>0</v>
      </c>
      <c r="AI59" s="74">
        <f t="shared" ca="1" si="22"/>
        <v>0</v>
      </c>
      <c r="AJ59" s="74">
        <f t="shared" ca="1" si="22"/>
        <v>0</v>
      </c>
      <c r="AK59" s="74">
        <f t="shared" ca="1" si="23"/>
        <v>0</v>
      </c>
      <c r="AL59" s="74">
        <f t="shared" ca="1" si="23"/>
        <v>0</v>
      </c>
      <c r="AM59" s="74">
        <f t="shared" ca="1" si="23"/>
        <v>0</v>
      </c>
      <c r="AN59" s="74">
        <f t="shared" ca="1" si="23"/>
        <v>0</v>
      </c>
      <c r="AO59" s="74">
        <f t="shared" ca="1" si="23"/>
        <v>0</v>
      </c>
      <c r="AP59" s="74">
        <f t="shared" ca="1" si="23"/>
        <v>0</v>
      </c>
      <c r="AQ59" s="74">
        <f t="shared" ca="1" si="23"/>
        <v>0</v>
      </c>
      <c r="AR59" s="74">
        <f t="shared" ca="1" si="23"/>
        <v>0</v>
      </c>
      <c r="AS59" s="74">
        <f t="shared" ca="1" si="23"/>
        <v>0</v>
      </c>
      <c r="AT59" s="74">
        <f t="shared" ca="1" si="23"/>
        <v>0</v>
      </c>
      <c r="AU59" s="74">
        <f t="shared" ca="1" si="23"/>
        <v>0</v>
      </c>
      <c r="AV59" s="74">
        <f t="shared" ca="1" si="23"/>
        <v>0</v>
      </c>
      <c r="AW59" s="74">
        <f t="shared" ca="1" si="23"/>
        <v>0</v>
      </c>
      <c r="AY59" s="75">
        <f t="shared" ca="1" si="6"/>
        <v>301</v>
      </c>
      <c r="AZ59" s="75">
        <f t="shared" ca="1" si="17"/>
        <v>200</v>
      </c>
    </row>
    <row r="60" spans="1:52">
      <c r="A60" s="21"/>
      <c r="C60" s="47"/>
      <c r="F60" s="45"/>
      <c r="G60" s="21"/>
      <c r="I60">
        <v>21</v>
      </c>
      <c r="J60">
        <v>4</v>
      </c>
      <c r="K60">
        <v>5</v>
      </c>
      <c r="L60">
        <v>1</v>
      </c>
      <c r="M60">
        <v>31</v>
      </c>
      <c r="O60" s="73">
        <v>38473</v>
      </c>
      <c r="P60" s="74">
        <f t="shared" si="16"/>
        <v>50</v>
      </c>
      <c r="Q60" s="74">
        <f t="shared" ca="1" si="21"/>
        <v>50</v>
      </c>
      <c r="R60" s="74">
        <f t="shared" ca="1" si="21"/>
        <v>0</v>
      </c>
      <c r="S60" s="74">
        <f t="shared" ca="1" si="21"/>
        <v>0</v>
      </c>
      <c r="T60" s="74">
        <f t="shared" ca="1" si="21"/>
        <v>50</v>
      </c>
      <c r="U60" s="74">
        <f t="shared" ca="1" si="21"/>
        <v>25</v>
      </c>
      <c r="V60" s="74">
        <f t="shared" ca="1" si="21"/>
        <v>25</v>
      </c>
      <c r="W60" s="74">
        <f t="shared" ca="1" si="21"/>
        <v>50</v>
      </c>
      <c r="X60" s="74">
        <f t="shared" ca="1" si="21"/>
        <v>51</v>
      </c>
      <c r="Y60" s="74">
        <f t="shared" ca="1" si="21"/>
        <v>0</v>
      </c>
      <c r="Z60" s="74">
        <f t="shared" ca="1" si="21"/>
        <v>0</v>
      </c>
      <c r="AA60" s="74">
        <f t="shared" ca="1" si="22"/>
        <v>0</v>
      </c>
      <c r="AB60" s="74">
        <f t="shared" ca="1" si="22"/>
        <v>0</v>
      </c>
      <c r="AC60" s="74">
        <f t="shared" ca="1" si="22"/>
        <v>0</v>
      </c>
      <c r="AD60" s="74">
        <f t="shared" ca="1" si="22"/>
        <v>0</v>
      </c>
      <c r="AE60" s="74">
        <f t="shared" ca="1" si="22"/>
        <v>0</v>
      </c>
      <c r="AF60" s="74">
        <f t="shared" ca="1" si="22"/>
        <v>0</v>
      </c>
      <c r="AG60" s="74">
        <f t="shared" ca="1" si="22"/>
        <v>0</v>
      </c>
      <c r="AH60" s="74">
        <f t="shared" ca="1" si="22"/>
        <v>0</v>
      </c>
      <c r="AI60" s="74">
        <f t="shared" ca="1" si="22"/>
        <v>0</v>
      </c>
      <c r="AJ60" s="74">
        <f t="shared" ca="1" si="22"/>
        <v>0</v>
      </c>
      <c r="AK60" s="74">
        <f t="shared" ca="1" si="23"/>
        <v>0</v>
      </c>
      <c r="AL60" s="74">
        <f t="shared" ca="1" si="23"/>
        <v>0</v>
      </c>
      <c r="AM60" s="74">
        <f t="shared" ca="1" si="23"/>
        <v>0</v>
      </c>
      <c r="AN60" s="74">
        <f t="shared" ca="1" si="23"/>
        <v>0</v>
      </c>
      <c r="AO60" s="74">
        <f t="shared" ca="1" si="23"/>
        <v>0</v>
      </c>
      <c r="AP60" s="74">
        <f t="shared" ca="1" si="23"/>
        <v>0</v>
      </c>
      <c r="AQ60" s="74">
        <f t="shared" ca="1" si="23"/>
        <v>0</v>
      </c>
      <c r="AR60" s="74">
        <f t="shared" ca="1" si="23"/>
        <v>0</v>
      </c>
      <c r="AS60" s="74">
        <f t="shared" ca="1" si="23"/>
        <v>0</v>
      </c>
      <c r="AT60" s="74">
        <f t="shared" ca="1" si="23"/>
        <v>0</v>
      </c>
      <c r="AU60" s="74">
        <f t="shared" ca="1" si="23"/>
        <v>0</v>
      </c>
      <c r="AV60" s="74">
        <f t="shared" ca="1" si="23"/>
        <v>0</v>
      </c>
      <c r="AW60" s="74">
        <f t="shared" ca="1" si="23"/>
        <v>0</v>
      </c>
      <c r="AY60" s="75">
        <f t="shared" ca="1" si="6"/>
        <v>301</v>
      </c>
      <c r="AZ60" s="75">
        <f t="shared" ca="1" si="17"/>
        <v>200</v>
      </c>
    </row>
    <row r="61" spans="1:52">
      <c r="A61" s="21"/>
      <c r="C61" s="47"/>
      <c r="F61" s="45"/>
      <c r="G61" s="21"/>
      <c r="I61">
        <v>22</v>
      </c>
      <c r="J61">
        <v>4</v>
      </c>
      <c r="K61">
        <v>4</v>
      </c>
      <c r="L61">
        <v>0</v>
      </c>
      <c r="M61">
        <v>30</v>
      </c>
      <c r="O61" s="73">
        <v>38504</v>
      </c>
      <c r="P61" s="74">
        <f t="shared" si="16"/>
        <v>50</v>
      </c>
      <c r="Q61" s="74">
        <f t="shared" ca="1" si="21"/>
        <v>50</v>
      </c>
      <c r="R61" s="74">
        <f t="shared" ca="1" si="21"/>
        <v>0</v>
      </c>
      <c r="S61" s="74">
        <f t="shared" ca="1" si="21"/>
        <v>0</v>
      </c>
      <c r="T61" s="74">
        <f t="shared" ca="1" si="21"/>
        <v>50</v>
      </c>
      <c r="U61" s="74">
        <f t="shared" ca="1" si="21"/>
        <v>25</v>
      </c>
      <c r="V61" s="74">
        <f t="shared" ca="1" si="21"/>
        <v>25</v>
      </c>
      <c r="W61" s="74">
        <f t="shared" ca="1" si="21"/>
        <v>50</v>
      </c>
      <c r="X61" s="74">
        <f t="shared" ca="1" si="21"/>
        <v>51</v>
      </c>
      <c r="Y61" s="74">
        <f t="shared" ca="1" si="21"/>
        <v>0</v>
      </c>
      <c r="Z61" s="74">
        <f t="shared" ca="1" si="21"/>
        <v>0</v>
      </c>
      <c r="AA61" s="74">
        <f t="shared" ca="1" si="22"/>
        <v>0</v>
      </c>
      <c r="AB61" s="74">
        <f t="shared" ca="1" si="22"/>
        <v>0</v>
      </c>
      <c r="AC61" s="74">
        <f t="shared" ca="1" si="22"/>
        <v>0</v>
      </c>
      <c r="AD61" s="74">
        <f t="shared" ca="1" si="22"/>
        <v>0</v>
      </c>
      <c r="AE61" s="74">
        <f t="shared" ca="1" si="22"/>
        <v>0</v>
      </c>
      <c r="AF61" s="74">
        <f t="shared" ca="1" si="22"/>
        <v>0</v>
      </c>
      <c r="AG61" s="74">
        <f t="shared" ca="1" si="22"/>
        <v>0</v>
      </c>
      <c r="AH61" s="74">
        <f t="shared" ca="1" si="22"/>
        <v>0</v>
      </c>
      <c r="AI61" s="74">
        <f t="shared" ca="1" si="22"/>
        <v>0</v>
      </c>
      <c r="AJ61" s="74">
        <f t="shared" ca="1" si="22"/>
        <v>0</v>
      </c>
      <c r="AK61" s="74">
        <f t="shared" ca="1" si="23"/>
        <v>0</v>
      </c>
      <c r="AL61" s="74">
        <f t="shared" ca="1" si="23"/>
        <v>0</v>
      </c>
      <c r="AM61" s="74">
        <f t="shared" ca="1" si="23"/>
        <v>0</v>
      </c>
      <c r="AN61" s="74">
        <f t="shared" ca="1" si="23"/>
        <v>0</v>
      </c>
      <c r="AO61" s="74">
        <f t="shared" ca="1" si="23"/>
        <v>0</v>
      </c>
      <c r="AP61" s="74">
        <f t="shared" ca="1" si="23"/>
        <v>0</v>
      </c>
      <c r="AQ61" s="74">
        <f t="shared" ca="1" si="23"/>
        <v>0</v>
      </c>
      <c r="AR61" s="74">
        <f t="shared" ca="1" si="23"/>
        <v>0</v>
      </c>
      <c r="AS61" s="74">
        <f t="shared" ca="1" si="23"/>
        <v>0</v>
      </c>
      <c r="AT61" s="74">
        <f t="shared" ca="1" si="23"/>
        <v>0</v>
      </c>
      <c r="AU61" s="74">
        <f t="shared" ca="1" si="23"/>
        <v>0</v>
      </c>
      <c r="AV61" s="74">
        <f t="shared" ca="1" si="23"/>
        <v>0</v>
      </c>
      <c r="AW61" s="74">
        <f t="shared" ca="1" si="23"/>
        <v>0</v>
      </c>
      <c r="AY61" s="75">
        <f t="shared" ca="1" si="6"/>
        <v>301</v>
      </c>
      <c r="AZ61" s="75">
        <f t="shared" ca="1" si="17"/>
        <v>200</v>
      </c>
    </row>
    <row r="62" spans="1:52">
      <c r="A62" s="21"/>
      <c r="C62" s="47"/>
      <c r="F62" s="45"/>
      <c r="G62" s="21"/>
      <c r="I62">
        <v>20</v>
      </c>
      <c r="J62">
        <v>5</v>
      </c>
      <c r="K62">
        <v>5</v>
      </c>
      <c r="L62">
        <v>1</v>
      </c>
      <c r="M62">
        <v>31</v>
      </c>
      <c r="O62" s="73">
        <v>38534</v>
      </c>
      <c r="P62" s="74">
        <f t="shared" si="16"/>
        <v>50</v>
      </c>
      <c r="Q62" s="74">
        <f t="shared" ca="1" si="21"/>
        <v>50</v>
      </c>
      <c r="R62" s="74">
        <f t="shared" ca="1" si="21"/>
        <v>0</v>
      </c>
      <c r="S62" s="74">
        <f t="shared" ca="1" si="21"/>
        <v>0</v>
      </c>
      <c r="T62" s="74">
        <f t="shared" ca="1" si="21"/>
        <v>50</v>
      </c>
      <c r="U62" s="74">
        <f t="shared" ca="1" si="21"/>
        <v>25</v>
      </c>
      <c r="V62" s="74">
        <f t="shared" ca="1" si="21"/>
        <v>25</v>
      </c>
      <c r="W62" s="74">
        <f t="shared" ca="1" si="21"/>
        <v>50</v>
      </c>
      <c r="X62" s="74">
        <f t="shared" ca="1" si="21"/>
        <v>51</v>
      </c>
      <c r="Y62" s="74">
        <f t="shared" ca="1" si="21"/>
        <v>0</v>
      </c>
      <c r="Z62" s="74">
        <f t="shared" ca="1" si="21"/>
        <v>0</v>
      </c>
      <c r="AA62" s="74">
        <f t="shared" ca="1" si="22"/>
        <v>0</v>
      </c>
      <c r="AB62" s="74">
        <f t="shared" ca="1" si="22"/>
        <v>0</v>
      </c>
      <c r="AC62" s="74">
        <f t="shared" ca="1" si="22"/>
        <v>0</v>
      </c>
      <c r="AD62" s="74">
        <f t="shared" ca="1" si="22"/>
        <v>0</v>
      </c>
      <c r="AE62" s="74">
        <f t="shared" ca="1" si="22"/>
        <v>0</v>
      </c>
      <c r="AF62" s="74">
        <f t="shared" ca="1" si="22"/>
        <v>0</v>
      </c>
      <c r="AG62" s="74">
        <f t="shared" ca="1" si="22"/>
        <v>0</v>
      </c>
      <c r="AH62" s="74">
        <f t="shared" ca="1" si="22"/>
        <v>0</v>
      </c>
      <c r="AI62" s="74">
        <f t="shared" ca="1" si="22"/>
        <v>0</v>
      </c>
      <c r="AJ62" s="74">
        <f t="shared" ca="1" si="22"/>
        <v>0</v>
      </c>
      <c r="AK62" s="74">
        <f t="shared" ca="1" si="23"/>
        <v>0</v>
      </c>
      <c r="AL62" s="74">
        <f t="shared" ca="1" si="23"/>
        <v>0</v>
      </c>
      <c r="AM62" s="74">
        <f t="shared" ca="1" si="23"/>
        <v>0</v>
      </c>
      <c r="AN62" s="74">
        <f t="shared" ca="1" si="23"/>
        <v>0</v>
      </c>
      <c r="AO62" s="74">
        <f t="shared" ca="1" si="23"/>
        <v>0</v>
      </c>
      <c r="AP62" s="74">
        <f t="shared" ca="1" si="23"/>
        <v>0</v>
      </c>
      <c r="AQ62" s="74">
        <f t="shared" ca="1" si="23"/>
        <v>0</v>
      </c>
      <c r="AR62" s="74">
        <f t="shared" ca="1" si="23"/>
        <v>0</v>
      </c>
      <c r="AS62" s="74">
        <f t="shared" ca="1" si="23"/>
        <v>0</v>
      </c>
      <c r="AT62" s="74">
        <f t="shared" ca="1" si="23"/>
        <v>0</v>
      </c>
      <c r="AU62" s="74">
        <f t="shared" ca="1" si="23"/>
        <v>0</v>
      </c>
      <c r="AV62" s="74">
        <f t="shared" ca="1" si="23"/>
        <v>0</v>
      </c>
      <c r="AW62" s="74">
        <f t="shared" ca="1" si="23"/>
        <v>0</v>
      </c>
      <c r="AY62" s="75">
        <f t="shared" ca="1" si="6"/>
        <v>301</v>
      </c>
      <c r="AZ62" s="75">
        <f t="shared" ca="1" si="17"/>
        <v>200</v>
      </c>
    </row>
    <row r="63" spans="1:52">
      <c r="A63" s="21"/>
      <c r="C63" s="47"/>
      <c r="F63" s="45"/>
      <c r="G63" s="21"/>
      <c r="I63">
        <v>23</v>
      </c>
      <c r="J63">
        <v>4</v>
      </c>
      <c r="K63">
        <v>4</v>
      </c>
      <c r="L63">
        <v>0</v>
      </c>
      <c r="M63">
        <v>31</v>
      </c>
      <c r="O63" s="73">
        <v>38565</v>
      </c>
      <c r="P63" s="74">
        <f t="shared" si="16"/>
        <v>50</v>
      </c>
      <c r="Q63" s="74">
        <f t="shared" ca="1" si="21"/>
        <v>50</v>
      </c>
      <c r="R63" s="74">
        <f t="shared" ca="1" si="21"/>
        <v>0</v>
      </c>
      <c r="S63" s="74">
        <f t="shared" ca="1" si="21"/>
        <v>0</v>
      </c>
      <c r="T63" s="74">
        <f t="shared" ca="1" si="21"/>
        <v>50</v>
      </c>
      <c r="U63" s="74">
        <f t="shared" ca="1" si="21"/>
        <v>25</v>
      </c>
      <c r="V63" s="74">
        <f t="shared" ca="1" si="21"/>
        <v>25</v>
      </c>
      <c r="W63" s="74">
        <f t="shared" ca="1" si="21"/>
        <v>50</v>
      </c>
      <c r="X63" s="74">
        <f t="shared" ca="1" si="21"/>
        <v>51</v>
      </c>
      <c r="Y63" s="74">
        <f t="shared" ca="1" si="21"/>
        <v>0</v>
      </c>
      <c r="Z63" s="74">
        <f t="shared" ca="1" si="21"/>
        <v>0</v>
      </c>
      <c r="AA63" s="74">
        <f t="shared" ca="1" si="22"/>
        <v>0</v>
      </c>
      <c r="AB63" s="74">
        <f t="shared" ca="1" si="22"/>
        <v>0</v>
      </c>
      <c r="AC63" s="74">
        <f t="shared" ca="1" si="22"/>
        <v>0</v>
      </c>
      <c r="AD63" s="74">
        <f t="shared" ca="1" si="22"/>
        <v>0</v>
      </c>
      <c r="AE63" s="74">
        <f t="shared" ca="1" si="22"/>
        <v>0</v>
      </c>
      <c r="AF63" s="74">
        <f t="shared" ca="1" si="22"/>
        <v>0</v>
      </c>
      <c r="AG63" s="74">
        <f t="shared" ca="1" si="22"/>
        <v>0</v>
      </c>
      <c r="AH63" s="74">
        <f t="shared" ca="1" si="22"/>
        <v>0</v>
      </c>
      <c r="AI63" s="74">
        <f t="shared" ca="1" si="22"/>
        <v>0</v>
      </c>
      <c r="AJ63" s="74">
        <f t="shared" ca="1" si="22"/>
        <v>0</v>
      </c>
      <c r="AK63" s="74">
        <f t="shared" ca="1" si="23"/>
        <v>0</v>
      </c>
      <c r="AL63" s="74">
        <f t="shared" ca="1" si="23"/>
        <v>0</v>
      </c>
      <c r="AM63" s="74">
        <f t="shared" ca="1" si="23"/>
        <v>0</v>
      </c>
      <c r="AN63" s="74">
        <f t="shared" ca="1" si="23"/>
        <v>0</v>
      </c>
      <c r="AO63" s="74">
        <f t="shared" ca="1" si="23"/>
        <v>0</v>
      </c>
      <c r="AP63" s="74">
        <f t="shared" ca="1" si="23"/>
        <v>0</v>
      </c>
      <c r="AQ63" s="74">
        <f t="shared" ca="1" si="23"/>
        <v>0</v>
      </c>
      <c r="AR63" s="74">
        <f t="shared" ca="1" si="23"/>
        <v>0</v>
      </c>
      <c r="AS63" s="74">
        <f t="shared" ca="1" si="23"/>
        <v>0</v>
      </c>
      <c r="AT63" s="74">
        <f t="shared" ca="1" si="23"/>
        <v>0</v>
      </c>
      <c r="AU63" s="74">
        <f t="shared" ca="1" si="23"/>
        <v>0</v>
      </c>
      <c r="AV63" s="74">
        <f t="shared" ca="1" si="23"/>
        <v>0</v>
      </c>
      <c r="AW63" s="74">
        <f t="shared" ca="1" si="23"/>
        <v>0</v>
      </c>
      <c r="AY63" s="75">
        <f t="shared" ca="1" si="6"/>
        <v>301</v>
      </c>
      <c r="AZ63" s="75">
        <f t="shared" ca="1" si="17"/>
        <v>200</v>
      </c>
    </row>
    <row r="64" spans="1:52">
      <c r="A64" s="21"/>
      <c r="C64" s="47"/>
      <c r="F64" s="45"/>
      <c r="G64" s="21"/>
      <c r="I64">
        <v>21</v>
      </c>
      <c r="J64">
        <v>4</v>
      </c>
      <c r="K64">
        <v>4</v>
      </c>
      <c r="L64">
        <v>1</v>
      </c>
      <c r="M64">
        <v>30</v>
      </c>
      <c r="O64" s="73">
        <v>38596</v>
      </c>
      <c r="P64" s="74">
        <f t="shared" si="16"/>
        <v>50</v>
      </c>
      <c r="Q64" s="74">
        <f t="shared" ref="Q64:Z73" ca="1" si="24">IF(AND($O64&gt;=OFFSET($E$4,Q$2,0),$O64&lt;=OFFSET($F$4,Q$2,0)),OFFSET($C$4,Q$2,0),0)</f>
        <v>50</v>
      </c>
      <c r="R64" s="74">
        <f t="shared" ca="1" si="24"/>
        <v>0</v>
      </c>
      <c r="S64" s="74">
        <f t="shared" ca="1" si="24"/>
        <v>0</v>
      </c>
      <c r="T64" s="74">
        <f t="shared" ca="1" si="24"/>
        <v>50</v>
      </c>
      <c r="U64" s="74">
        <f t="shared" ca="1" si="24"/>
        <v>25</v>
      </c>
      <c r="V64" s="74">
        <f t="shared" ca="1" si="24"/>
        <v>25</v>
      </c>
      <c r="W64" s="74">
        <f t="shared" ca="1" si="24"/>
        <v>50</v>
      </c>
      <c r="X64" s="74">
        <f t="shared" ca="1" si="24"/>
        <v>51</v>
      </c>
      <c r="Y64" s="74">
        <f t="shared" ca="1" si="24"/>
        <v>0</v>
      </c>
      <c r="Z64" s="74">
        <f t="shared" ca="1" si="24"/>
        <v>0</v>
      </c>
      <c r="AA64" s="74">
        <f t="shared" ref="AA64:AJ73" ca="1" si="25">IF(AND($O64&gt;=OFFSET($E$4,AA$2,0),$O64&lt;=OFFSET($F$4,AA$2,0)),OFFSET($C$4,AA$2,0),0)</f>
        <v>0</v>
      </c>
      <c r="AB64" s="74">
        <f t="shared" ca="1" si="25"/>
        <v>0</v>
      </c>
      <c r="AC64" s="74">
        <f t="shared" ca="1" si="25"/>
        <v>0</v>
      </c>
      <c r="AD64" s="74">
        <f t="shared" ca="1" si="25"/>
        <v>0</v>
      </c>
      <c r="AE64" s="74">
        <f t="shared" ca="1" si="25"/>
        <v>0</v>
      </c>
      <c r="AF64" s="74">
        <f t="shared" ca="1" si="25"/>
        <v>0</v>
      </c>
      <c r="AG64" s="74">
        <f t="shared" ca="1" si="25"/>
        <v>0</v>
      </c>
      <c r="AH64" s="74">
        <f t="shared" ca="1" si="25"/>
        <v>0</v>
      </c>
      <c r="AI64" s="74">
        <f t="shared" ca="1" si="25"/>
        <v>0</v>
      </c>
      <c r="AJ64" s="74">
        <f t="shared" ca="1" si="25"/>
        <v>0</v>
      </c>
      <c r="AK64" s="74">
        <f t="shared" ref="AK64:AW73" ca="1" si="26">IF(AND($O64&gt;=OFFSET($E$4,AK$2,0),$O64&lt;=OFFSET($F$4,AK$2,0)),OFFSET($C$4,AK$2,0),0)</f>
        <v>0</v>
      </c>
      <c r="AL64" s="74">
        <f t="shared" ca="1" si="26"/>
        <v>0</v>
      </c>
      <c r="AM64" s="74">
        <f t="shared" ca="1" si="26"/>
        <v>0</v>
      </c>
      <c r="AN64" s="74">
        <f t="shared" ca="1" si="26"/>
        <v>0</v>
      </c>
      <c r="AO64" s="74">
        <f t="shared" ca="1" si="26"/>
        <v>0</v>
      </c>
      <c r="AP64" s="74">
        <f t="shared" ca="1" si="26"/>
        <v>0</v>
      </c>
      <c r="AQ64" s="74">
        <f t="shared" ca="1" si="26"/>
        <v>0</v>
      </c>
      <c r="AR64" s="74">
        <f t="shared" ca="1" si="26"/>
        <v>0</v>
      </c>
      <c r="AS64" s="74">
        <f t="shared" ca="1" si="26"/>
        <v>0</v>
      </c>
      <c r="AT64" s="74">
        <f t="shared" ca="1" si="26"/>
        <v>0</v>
      </c>
      <c r="AU64" s="74">
        <f t="shared" ca="1" si="26"/>
        <v>0</v>
      </c>
      <c r="AV64" s="74">
        <f t="shared" ca="1" si="26"/>
        <v>0</v>
      </c>
      <c r="AW64" s="74">
        <f t="shared" ca="1" si="26"/>
        <v>0</v>
      </c>
      <c r="AY64" s="75">
        <f t="shared" ca="1" si="6"/>
        <v>301</v>
      </c>
      <c r="AZ64" s="75">
        <f t="shared" ca="1" si="17"/>
        <v>200</v>
      </c>
    </row>
    <row r="65" spans="1:52">
      <c r="A65" s="21"/>
      <c r="C65" s="47"/>
      <c r="F65" s="45"/>
      <c r="G65" s="21"/>
      <c r="I65">
        <v>21</v>
      </c>
      <c r="J65">
        <v>5</v>
      </c>
      <c r="K65">
        <v>5</v>
      </c>
      <c r="L65">
        <v>0</v>
      </c>
      <c r="M65">
        <v>31</v>
      </c>
      <c r="O65" s="73">
        <v>38626</v>
      </c>
      <c r="P65" s="74">
        <f t="shared" si="16"/>
        <v>50</v>
      </c>
      <c r="Q65" s="74">
        <f t="shared" ca="1" si="24"/>
        <v>50</v>
      </c>
      <c r="R65" s="74">
        <f t="shared" ca="1" si="24"/>
        <v>0</v>
      </c>
      <c r="S65" s="74">
        <f t="shared" ca="1" si="24"/>
        <v>0</v>
      </c>
      <c r="T65" s="74">
        <f t="shared" ca="1" si="24"/>
        <v>50</v>
      </c>
      <c r="U65" s="74">
        <f t="shared" ca="1" si="24"/>
        <v>25</v>
      </c>
      <c r="V65" s="74">
        <f t="shared" ca="1" si="24"/>
        <v>25</v>
      </c>
      <c r="W65" s="74">
        <f t="shared" ca="1" si="24"/>
        <v>50</v>
      </c>
      <c r="X65" s="74">
        <f t="shared" ca="1" si="24"/>
        <v>51</v>
      </c>
      <c r="Y65" s="74">
        <f t="shared" ca="1" si="24"/>
        <v>0</v>
      </c>
      <c r="Z65" s="74">
        <f t="shared" ca="1" si="24"/>
        <v>0</v>
      </c>
      <c r="AA65" s="74">
        <f t="shared" ca="1" si="25"/>
        <v>0</v>
      </c>
      <c r="AB65" s="74">
        <f t="shared" ca="1" si="25"/>
        <v>0</v>
      </c>
      <c r="AC65" s="74">
        <f t="shared" ca="1" si="25"/>
        <v>0</v>
      </c>
      <c r="AD65" s="74">
        <f t="shared" ca="1" si="25"/>
        <v>0</v>
      </c>
      <c r="AE65" s="74">
        <f t="shared" ca="1" si="25"/>
        <v>0</v>
      </c>
      <c r="AF65" s="74">
        <f t="shared" ca="1" si="25"/>
        <v>0</v>
      </c>
      <c r="AG65" s="74">
        <f t="shared" ca="1" si="25"/>
        <v>0</v>
      </c>
      <c r="AH65" s="74">
        <f t="shared" ca="1" si="25"/>
        <v>0</v>
      </c>
      <c r="AI65" s="74">
        <f t="shared" ca="1" si="25"/>
        <v>0</v>
      </c>
      <c r="AJ65" s="74">
        <f t="shared" ca="1" si="25"/>
        <v>0</v>
      </c>
      <c r="AK65" s="74">
        <f t="shared" ca="1" si="26"/>
        <v>0</v>
      </c>
      <c r="AL65" s="74">
        <f t="shared" ca="1" si="26"/>
        <v>0</v>
      </c>
      <c r="AM65" s="74">
        <f t="shared" ca="1" si="26"/>
        <v>0</v>
      </c>
      <c r="AN65" s="74">
        <f t="shared" ca="1" si="26"/>
        <v>0</v>
      </c>
      <c r="AO65" s="74">
        <f t="shared" ca="1" si="26"/>
        <v>0</v>
      </c>
      <c r="AP65" s="74">
        <f t="shared" ca="1" si="26"/>
        <v>0</v>
      </c>
      <c r="AQ65" s="74">
        <f t="shared" ca="1" si="26"/>
        <v>0</v>
      </c>
      <c r="AR65" s="74">
        <f t="shared" ca="1" si="26"/>
        <v>0</v>
      </c>
      <c r="AS65" s="74">
        <f t="shared" ca="1" si="26"/>
        <v>0</v>
      </c>
      <c r="AT65" s="74">
        <f t="shared" ca="1" si="26"/>
        <v>0</v>
      </c>
      <c r="AU65" s="74">
        <f t="shared" ca="1" si="26"/>
        <v>0</v>
      </c>
      <c r="AV65" s="74">
        <f t="shared" ca="1" si="26"/>
        <v>0</v>
      </c>
      <c r="AW65" s="74">
        <f t="shared" ca="1" si="26"/>
        <v>0</v>
      </c>
      <c r="AY65" s="75">
        <f t="shared" ca="1" si="6"/>
        <v>301</v>
      </c>
      <c r="AZ65" s="75">
        <f t="shared" ca="1" si="17"/>
        <v>200</v>
      </c>
    </row>
    <row r="66" spans="1:52">
      <c r="A66" s="21"/>
      <c r="C66" s="47"/>
      <c r="F66" s="45"/>
      <c r="G66" s="21"/>
      <c r="I66">
        <v>21</v>
      </c>
      <c r="J66">
        <v>4</v>
      </c>
      <c r="K66">
        <v>4</v>
      </c>
      <c r="L66">
        <v>1</v>
      </c>
      <c r="M66">
        <v>30</v>
      </c>
      <c r="O66" s="73">
        <v>38657</v>
      </c>
      <c r="P66" s="74">
        <f t="shared" si="16"/>
        <v>50</v>
      </c>
      <c r="Q66" s="74">
        <f t="shared" ca="1" si="24"/>
        <v>50</v>
      </c>
      <c r="R66" s="74">
        <f t="shared" ca="1" si="24"/>
        <v>0</v>
      </c>
      <c r="S66" s="74">
        <f t="shared" ca="1" si="24"/>
        <v>0</v>
      </c>
      <c r="T66" s="74">
        <f t="shared" ca="1" si="24"/>
        <v>50</v>
      </c>
      <c r="U66" s="74">
        <f t="shared" ca="1" si="24"/>
        <v>25</v>
      </c>
      <c r="V66" s="74">
        <f t="shared" ca="1" si="24"/>
        <v>25</v>
      </c>
      <c r="W66" s="74">
        <f t="shared" ca="1" si="24"/>
        <v>50</v>
      </c>
      <c r="X66" s="74">
        <f t="shared" ca="1" si="24"/>
        <v>51</v>
      </c>
      <c r="Y66" s="74">
        <f t="shared" ca="1" si="24"/>
        <v>0</v>
      </c>
      <c r="Z66" s="74">
        <f t="shared" ca="1" si="24"/>
        <v>0</v>
      </c>
      <c r="AA66" s="74">
        <f t="shared" ca="1" si="25"/>
        <v>0</v>
      </c>
      <c r="AB66" s="74">
        <f t="shared" ca="1" si="25"/>
        <v>0</v>
      </c>
      <c r="AC66" s="74">
        <f t="shared" ca="1" si="25"/>
        <v>0</v>
      </c>
      <c r="AD66" s="74">
        <f t="shared" ca="1" si="25"/>
        <v>0</v>
      </c>
      <c r="AE66" s="74">
        <f t="shared" ca="1" si="25"/>
        <v>0</v>
      </c>
      <c r="AF66" s="74">
        <f t="shared" ca="1" si="25"/>
        <v>0</v>
      </c>
      <c r="AG66" s="74">
        <f t="shared" ca="1" si="25"/>
        <v>0</v>
      </c>
      <c r="AH66" s="74">
        <f t="shared" ca="1" si="25"/>
        <v>0</v>
      </c>
      <c r="AI66" s="74">
        <f t="shared" ca="1" si="25"/>
        <v>0</v>
      </c>
      <c r="AJ66" s="74">
        <f t="shared" ca="1" si="25"/>
        <v>0</v>
      </c>
      <c r="AK66" s="74">
        <f t="shared" ca="1" si="26"/>
        <v>0</v>
      </c>
      <c r="AL66" s="74">
        <f t="shared" ca="1" si="26"/>
        <v>0</v>
      </c>
      <c r="AM66" s="74">
        <f t="shared" ca="1" si="26"/>
        <v>0</v>
      </c>
      <c r="AN66" s="74">
        <f t="shared" ca="1" si="26"/>
        <v>0</v>
      </c>
      <c r="AO66" s="74">
        <f t="shared" ca="1" si="26"/>
        <v>0</v>
      </c>
      <c r="AP66" s="74">
        <f t="shared" ca="1" si="26"/>
        <v>0</v>
      </c>
      <c r="AQ66" s="74">
        <f t="shared" ca="1" si="26"/>
        <v>0</v>
      </c>
      <c r="AR66" s="74">
        <f t="shared" ca="1" si="26"/>
        <v>0</v>
      </c>
      <c r="AS66" s="74">
        <f t="shared" ca="1" si="26"/>
        <v>0</v>
      </c>
      <c r="AT66" s="74">
        <f t="shared" ca="1" si="26"/>
        <v>0</v>
      </c>
      <c r="AU66" s="74">
        <f t="shared" ca="1" si="26"/>
        <v>0</v>
      </c>
      <c r="AV66" s="74">
        <f t="shared" ca="1" si="26"/>
        <v>0</v>
      </c>
      <c r="AW66" s="74">
        <f t="shared" ca="1" si="26"/>
        <v>0</v>
      </c>
      <c r="AY66" s="75">
        <f t="shared" ca="1" si="6"/>
        <v>301</v>
      </c>
      <c r="AZ66" s="75">
        <f t="shared" ca="1" si="17"/>
        <v>200</v>
      </c>
    </row>
    <row r="67" spans="1:52">
      <c r="A67" s="21"/>
      <c r="C67" s="47"/>
      <c r="F67" s="45"/>
      <c r="G67" s="21"/>
      <c r="I67">
        <v>21</v>
      </c>
      <c r="J67">
        <v>5</v>
      </c>
      <c r="K67">
        <v>4</v>
      </c>
      <c r="L67">
        <v>1</v>
      </c>
      <c r="M67">
        <v>31</v>
      </c>
      <c r="O67" s="73">
        <v>38687</v>
      </c>
      <c r="P67" s="74">
        <f t="shared" si="16"/>
        <v>50</v>
      </c>
      <c r="Q67" s="74">
        <f t="shared" ca="1" si="24"/>
        <v>50</v>
      </c>
      <c r="R67" s="74">
        <f t="shared" ca="1" si="24"/>
        <v>0</v>
      </c>
      <c r="S67" s="74">
        <f t="shared" ca="1" si="24"/>
        <v>0</v>
      </c>
      <c r="T67" s="74">
        <f t="shared" ca="1" si="24"/>
        <v>50</v>
      </c>
      <c r="U67" s="74">
        <f t="shared" ca="1" si="24"/>
        <v>25</v>
      </c>
      <c r="V67" s="74">
        <f t="shared" ca="1" si="24"/>
        <v>25</v>
      </c>
      <c r="W67" s="74">
        <f t="shared" ca="1" si="24"/>
        <v>50</v>
      </c>
      <c r="X67" s="74">
        <f t="shared" ca="1" si="24"/>
        <v>51</v>
      </c>
      <c r="Y67" s="74">
        <f t="shared" ca="1" si="24"/>
        <v>0</v>
      </c>
      <c r="Z67" s="74">
        <f t="shared" ca="1" si="24"/>
        <v>0</v>
      </c>
      <c r="AA67" s="74">
        <f t="shared" ca="1" si="25"/>
        <v>0</v>
      </c>
      <c r="AB67" s="74">
        <f t="shared" ca="1" si="25"/>
        <v>0</v>
      </c>
      <c r="AC67" s="74">
        <f t="shared" ca="1" si="25"/>
        <v>0</v>
      </c>
      <c r="AD67" s="74">
        <f t="shared" ca="1" si="25"/>
        <v>0</v>
      </c>
      <c r="AE67" s="74">
        <f t="shared" ca="1" si="25"/>
        <v>0</v>
      </c>
      <c r="AF67" s="74">
        <f t="shared" ca="1" si="25"/>
        <v>0</v>
      </c>
      <c r="AG67" s="74">
        <f t="shared" ca="1" si="25"/>
        <v>0</v>
      </c>
      <c r="AH67" s="74">
        <f t="shared" ca="1" si="25"/>
        <v>0</v>
      </c>
      <c r="AI67" s="74">
        <f t="shared" ca="1" si="25"/>
        <v>0</v>
      </c>
      <c r="AJ67" s="74">
        <f t="shared" ca="1" si="25"/>
        <v>0</v>
      </c>
      <c r="AK67" s="74">
        <f t="shared" ca="1" si="26"/>
        <v>0</v>
      </c>
      <c r="AL67" s="74">
        <f t="shared" ca="1" si="26"/>
        <v>0</v>
      </c>
      <c r="AM67" s="74">
        <f t="shared" ca="1" si="26"/>
        <v>0</v>
      </c>
      <c r="AN67" s="74">
        <f t="shared" ca="1" si="26"/>
        <v>0</v>
      </c>
      <c r="AO67" s="74">
        <f t="shared" ca="1" si="26"/>
        <v>0</v>
      </c>
      <c r="AP67" s="74">
        <f t="shared" ca="1" si="26"/>
        <v>0</v>
      </c>
      <c r="AQ67" s="74">
        <f t="shared" ca="1" si="26"/>
        <v>0</v>
      </c>
      <c r="AR67" s="74">
        <f t="shared" ca="1" si="26"/>
        <v>0</v>
      </c>
      <c r="AS67" s="74">
        <f t="shared" ca="1" si="26"/>
        <v>0</v>
      </c>
      <c r="AT67" s="74">
        <f t="shared" ca="1" si="26"/>
        <v>0</v>
      </c>
      <c r="AU67" s="74">
        <f t="shared" ca="1" si="26"/>
        <v>0</v>
      </c>
      <c r="AV67" s="74">
        <f t="shared" ca="1" si="26"/>
        <v>0</v>
      </c>
      <c r="AW67" s="74">
        <f t="shared" ca="1" si="26"/>
        <v>0</v>
      </c>
      <c r="AY67" s="75">
        <f t="shared" ca="1" si="6"/>
        <v>301</v>
      </c>
      <c r="AZ67" s="75">
        <f t="shared" ca="1" si="17"/>
        <v>200</v>
      </c>
    </row>
    <row r="68" spans="1:52">
      <c r="A68" s="21"/>
      <c r="C68" s="47"/>
      <c r="F68" s="45"/>
      <c r="G68" s="21"/>
      <c r="I68">
        <v>21</v>
      </c>
      <c r="J68">
        <v>4</v>
      </c>
      <c r="K68">
        <v>5</v>
      </c>
      <c r="L68">
        <v>1</v>
      </c>
      <c r="M68">
        <v>31</v>
      </c>
      <c r="O68" s="73">
        <v>38718</v>
      </c>
      <c r="P68" s="74">
        <f t="shared" ref="P68:P99" si="27">IF(AND(O68&gt;=$E$4,O68&lt;=$F$4),$C$4,0)</f>
        <v>0</v>
      </c>
      <c r="Q68" s="74">
        <f t="shared" ca="1" si="24"/>
        <v>0</v>
      </c>
      <c r="R68" s="74">
        <f t="shared" ca="1" si="24"/>
        <v>0</v>
      </c>
      <c r="S68" s="74">
        <f t="shared" ca="1" si="24"/>
        <v>0</v>
      </c>
      <c r="T68" s="74">
        <f t="shared" ca="1" si="24"/>
        <v>50</v>
      </c>
      <c r="U68" s="74">
        <f t="shared" ca="1" si="24"/>
        <v>25</v>
      </c>
      <c r="V68" s="74">
        <f t="shared" ca="1" si="24"/>
        <v>25</v>
      </c>
      <c r="W68" s="74">
        <f t="shared" ca="1" si="24"/>
        <v>0</v>
      </c>
      <c r="X68" s="74">
        <f t="shared" ca="1" si="24"/>
        <v>0</v>
      </c>
      <c r="Y68" s="74">
        <f t="shared" ca="1" si="24"/>
        <v>0</v>
      </c>
      <c r="Z68" s="74">
        <f t="shared" ca="1" si="24"/>
        <v>0</v>
      </c>
      <c r="AA68" s="74">
        <f t="shared" ca="1" si="25"/>
        <v>0</v>
      </c>
      <c r="AB68" s="74">
        <f t="shared" ca="1" si="25"/>
        <v>0</v>
      </c>
      <c r="AC68" s="74">
        <f t="shared" ca="1" si="25"/>
        <v>0</v>
      </c>
      <c r="AD68" s="74">
        <f t="shared" ca="1" si="25"/>
        <v>0</v>
      </c>
      <c r="AE68" s="74">
        <f t="shared" ca="1" si="25"/>
        <v>0</v>
      </c>
      <c r="AF68" s="74">
        <f t="shared" ca="1" si="25"/>
        <v>0</v>
      </c>
      <c r="AG68" s="74">
        <f t="shared" ca="1" si="25"/>
        <v>0</v>
      </c>
      <c r="AH68" s="74">
        <f t="shared" ca="1" si="25"/>
        <v>0</v>
      </c>
      <c r="AI68" s="74">
        <f t="shared" ca="1" si="25"/>
        <v>0</v>
      </c>
      <c r="AJ68" s="74">
        <f t="shared" ca="1" si="25"/>
        <v>0</v>
      </c>
      <c r="AK68" s="74">
        <f t="shared" ca="1" si="26"/>
        <v>0</v>
      </c>
      <c r="AL68" s="74">
        <f t="shared" ca="1" si="26"/>
        <v>0</v>
      </c>
      <c r="AM68" s="74">
        <f t="shared" ca="1" si="26"/>
        <v>0</v>
      </c>
      <c r="AN68" s="74">
        <f t="shared" ca="1" si="26"/>
        <v>0</v>
      </c>
      <c r="AO68" s="74">
        <f t="shared" ca="1" si="26"/>
        <v>0</v>
      </c>
      <c r="AP68" s="74">
        <f t="shared" ca="1" si="26"/>
        <v>0</v>
      </c>
      <c r="AQ68" s="74">
        <f t="shared" ca="1" si="26"/>
        <v>0</v>
      </c>
      <c r="AR68" s="74">
        <f t="shared" ca="1" si="26"/>
        <v>0</v>
      </c>
      <c r="AS68" s="74">
        <f t="shared" ca="1" si="26"/>
        <v>0</v>
      </c>
      <c r="AT68" s="74">
        <f t="shared" ca="1" si="26"/>
        <v>0</v>
      </c>
      <c r="AU68" s="74">
        <f t="shared" ca="1" si="26"/>
        <v>0</v>
      </c>
      <c r="AV68" s="74">
        <f t="shared" ca="1" si="26"/>
        <v>0</v>
      </c>
      <c r="AW68" s="74">
        <f t="shared" ca="1" si="26"/>
        <v>0</v>
      </c>
      <c r="AY68" s="75">
        <f t="shared" ca="1" si="6"/>
        <v>100</v>
      </c>
      <c r="AZ68" s="75">
        <f t="shared" ref="AZ68:AZ99" ca="1" si="28">SUM(P68:V68)+SUM(AT68:AW68)</f>
        <v>100</v>
      </c>
    </row>
    <row r="69" spans="1:52">
      <c r="A69" s="21"/>
      <c r="C69" s="47"/>
      <c r="F69" s="45"/>
      <c r="G69" s="21"/>
      <c r="I69">
        <v>20</v>
      </c>
      <c r="J69">
        <v>4</v>
      </c>
      <c r="K69">
        <v>4</v>
      </c>
      <c r="L69">
        <v>0</v>
      </c>
      <c r="M69">
        <v>28</v>
      </c>
      <c r="O69" s="73">
        <v>38749</v>
      </c>
      <c r="P69" s="74">
        <f t="shared" si="27"/>
        <v>0</v>
      </c>
      <c r="Q69" s="74">
        <f t="shared" ca="1" si="24"/>
        <v>0</v>
      </c>
      <c r="R69" s="74">
        <f t="shared" ca="1" si="24"/>
        <v>0</v>
      </c>
      <c r="S69" s="74">
        <f t="shared" ca="1" si="24"/>
        <v>0</v>
      </c>
      <c r="T69" s="74">
        <f t="shared" ca="1" si="24"/>
        <v>50</v>
      </c>
      <c r="U69" s="74">
        <f t="shared" ca="1" si="24"/>
        <v>25</v>
      </c>
      <c r="V69" s="74">
        <f t="shared" ca="1" si="24"/>
        <v>25</v>
      </c>
      <c r="W69" s="74">
        <f t="shared" ca="1" si="24"/>
        <v>0</v>
      </c>
      <c r="X69" s="74">
        <f t="shared" ca="1" si="24"/>
        <v>0</v>
      </c>
      <c r="Y69" s="74">
        <f t="shared" ca="1" si="24"/>
        <v>0</v>
      </c>
      <c r="Z69" s="74">
        <f t="shared" ca="1" si="24"/>
        <v>0</v>
      </c>
      <c r="AA69" s="74">
        <f t="shared" ca="1" si="25"/>
        <v>0</v>
      </c>
      <c r="AB69" s="74">
        <f t="shared" ca="1" si="25"/>
        <v>0</v>
      </c>
      <c r="AC69" s="74">
        <f t="shared" ca="1" si="25"/>
        <v>0</v>
      </c>
      <c r="AD69" s="74">
        <f t="shared" ca="1" si="25"/>
        <v>0</v>
      </c>
      <c r="AE69" s="74">
        <f t="shared" ca="1" si="25"/>
        <v>0</v>
      </c>
      <c r="AF69" s="74">
        <f t="shared" ca="1" si="25"/>
        <v>0</v>
      </c>
      <c r="AG69" s="74">
        <f t="shared" ca="1" si="25"/>
        <v>0</v>
      </c>
      <c r="AH69" s="74">
        <f t="shared" ca="1" si="25"/>
        <v>0</v>
      </c>
      <c r="AI69" s="74">
        <f t="shared" ca="1" si="25"/>
        <v>0</v>
      </c>
      <c r="AJ69" s="74">
        <f t="shared" ca="1" si="25"/>
        <v>0</v>
      </c>
      <c r="AK69" s="74">
        <f t="shared" ca="1" si="26"/>
        <v>0</v>
      </c>
      <c r="AL69" s="74">
        <f t="shared" ca="1" si="26"/>
        <v>0</v>
      </c>
      <c r="AM69" s="74">
        <f t="shared" ca="1" si="26"/>
        <v>0</v>
      </c>
      <c r="AN69" s="74">
        <f t="shared" ca="1" si="26"/>
        <v>0</v>
      </c>
      <c r="AO69" s="74">
        <f t="shared" ca="1" si="26"/>
        <v>0</v>
      </c>
      <c r="AP69" s="74">
        <f t="shared" ca="1" si="26"/>
        <v>0</v>
      </c>
      <c r="AQ69" s="74">
        <f t="shared" ca="1" si="26"/>
        <v>0</v>
      </c>
      <c r="AR69" s="74">
        <f t="shared" ca="1" si="26"/>
        <v>0</v>
      </c>
      <c r="AS69" s="74">
        <f t="shared" ca="1" si="26"/>
        <v>0</v>
      </c>
      <c r="AT69" s="74">
        <f t="shared" ca="1" si="26"/>
        <v>0</v>
      </c>
      <c r="AU69" s="74">
        <f t="shared" ca="1" si="26"/>
        <v>0</v>
      </c>
      <c r="AV69" s="74">
        <f t="shared" ca="1" si="26"/>
        <v>0</v>
      </c>
      <c r="AW69" s="74">
        <f t="shared" ca="1" si="26"/>
        <v>0</v>
      </c>
      <c r="AY69" s="75">
        <f t="shared" ref="AY69:AY132" ca="1" si="29">SUM(P69:AS69)</f>
        <v>100</v>
      </c>
      <c r="AZ69" s="75">
        <f t="shared" ca="1" si="28"/>
        <v>100</v>
      </c>
    </row>
    <row r="70" spans="1:52">
      <c r="A70" s="21"/>
      <c r="C70" s="47"/>
      <c r="F70" s="45"/>
      <c r="G70" s="21"/>
      <c r="I70">
        <v>23</v>
      </c>
      <c r="J70">
        <v>4</v>
      </c>
      <c r="K70">
        <v>4</v>
      </c>
      <c r="L70">
        <v>0</v>
      </c>
      <c r="M70">
        <v>31</v>
      </c>
      <c r="O70" s="73">
        <v>38777</v>
      </c>
      <c r="P70" s="74">
        <f t="shared" si="27"/>
        <v>0</v>
      </c>
      <c r="Q70" s="74">
        <f t="shared" ca="1" si="24"/>
        <v>0</v>
      </c>
      <c r="R70" s="74">
        <f t="shared" ca="1" si="24"/>
        <v>0</v>
      </c>
      <c r="S70" s="74">
        <f t="shared" ca="1" si="24"/>
        <v>0</v>
      </c>
      <c r="T70" s="74">
        <f t="shared" ca="1" si="24"/>
        <v>50</v>
      </c>
      <c r="U70" s="74">
        <f t="shared" ca="1" si="24"/>
        <v>25</v>
      </c>
      <c r="V70" s="74">
        <f t="shared" ca="1" si="24"/>
        <v>25</v>
      </c>
      <c r="W70" s="74">
        <f t="shared" ca="1" si="24"/>
        <v>0</v>
      </c>
      <c r="X70" s="74">
        <f t="shared" ca="1" si="24"/>
        <v>0</v>
      </c>
      <c r="Y70" s="74">
        <f t="shared" ca="1" si="24"/>
        <v>0</v>
      </c>
      <c r="Z70" s="74">
        <f t="shared" ca="1" si="24"/>
        <v>0</v>
      </c>
      <c r="AA70" s="74">
        <f t="shared" ca="1" si="25"/>
        <v>0</v>
      </c>
      <c r="AB70" s="74">
        <f t="shared" ca="1" si="25"/>
        <v>0</v>
      </c>
      <c r="AC70" s="74">
        <f t="shared" ca="1" si="25"/>
        <v>0</v>
      </c>
      <c r="AD70" s="74">
        <f t="shared" ca="1" si="25"/>
        <v>0</v>
      </c>
      <c r="AE70" s="74">
        <f t="shared" ca="1" si="25"/>
        <v>0</v>
      </c>
      <c r="AF70" s="74">
        <f t="shared" ca="1" si="25"/>
        <v>0</v>
      </c>
      <c r="AG70" s="74">
        <f t="shared" ca="1" si="25"/>
        <v>0</v>
      </c>
      <c r="AH70" s="74">
        <f t="shared" ca="1" si="25"/>
        <v>0</v>
      </c>
      <c r="AI70" s="74">
        <f t="shared" ca="1" si="25"/>
        <v>0</v>
      </c>
      <c r="AJ70" s="74">
        <f t="shared" ca="1" si="25"/>
        <v>0</v>
      </c>
      <c r="AK70" s="74">
        <f t="shared" ca="1" si="26"/>
        <v>0</v>
      </c>
      <c r="AL70" s="74">
        <f t="shared" ca="1" si="26"/>
        <v>0</v>
      </c>
      <c r="AM70" s="74">
        <f t="shared" ca="1" si="26"/>
        <v>0</v>
      </c>
      <c r="AN70" s="74">
        <f t="shared" ca="1" si="26"/>
        <v>0</v>
      </c>
      <c r="AO70" s="74">
        <f t="shared" ca="1" si="26"/>
        <v>0</v>
      </c>
      <c r="AP70" s="74">
        <f t="shared" ca="1" si="26"/>
        <v>0</v>
      </c>
      <c r="AQ70" s="74">
        <f t="shared" ca="1" si="26"/>
        <v>0</v>
      </c>
      <c r="AR70" s="74">
        <f t="shared" ca="1" si="26"/>
        <v>0</v>
      </c>
      <c r="AS70" s="74">
        <f t="shared" ca="1" si="26"/>
        <v>0</v>
      </c>
      <c r="AT70" s="74">
        <f t="shared" ca="1" si="26"/>
        <v>0</v>
      </c>
      <c r="AU70" s="74">
        <f t="shared" ca="1" si="26"/>
        <v>0</v>
      </c>
      <c r="AV70" s="74">
        <f t="shared" ca="1" si="26"/>
        <v>0</v>
      </c>
      <c r="AW70" s="74">
        <f t="shared" ca="1" si="26"/>
        <v>0</v>
      </c>
      <c r="AY70" s="75">
        <f t="shared" ca="1" si="29"/>
        <v>100</v>
      </c>
      <c r="AZ70" s="75">
        <f t="shared" ca="1" si="28"/>
        <v>100</v>
      </c>
    </row>
    <row r="71" spans="1:52">
      <c r="A71" s="21"/>
      <c r="C71" s="47"/>
      <c r="F71" s="45"/>
      <c r="G71" s="21"/>
      <c r="I71">
        <v>20</v>
      </c>
      <c r="J71">
        <v>5</v>
      </c>
      <c r="K71">
        <v>5</v>
      </c>
      <c r="L71">
        <v>0</v>
      </c>
      <c r="M71">
        <v>30</v>
      </c>
      <c r="O71" s="73">
        <v>38808</v>
      </c>
      <c r="P71" s="74">
        <f t="shared" si="27"/>
        <v>0</v>
      </c>
      <c r="Q71" s="74">
        <f t="shared" ca="1" si="24"/>
        <v>0</v>
      </c>
      <c r="R71" s="74">
        <f t="shared" ca="1" si="24"/>
        <v>0</v>
      </c>
      <c r="S71" s="74">
        <f t="shared" ca="1" si="24"/>
        <v>0</v>
      </c>
      <c r="T71" s="74">
        <f t="shared" ca="1" si="24"/>
        <v>50</v>
      </c>
      <c r="U71" s="74">
        <f t="shared" ca="1" si="24"/>
        <v>25</v>
      </c>
      <c r="V71" s="74">
        <f t="shared" ca="1" si="24"/>
        <v>25</v>
      </c>
      <c r="W71" s="74">
        <f t="shared" ca="1" si="24"/>
        <v>0</v>
      </c>
      <c r="X71" s="74">
        <f t="shared" ca="1" si="24"/>
        <v>0</v>
      </c>
      <c r="Y71" s="74">
        <f t="shared" ca="1" si="24"/>
        <v>0</v>
      </c>
      <c r="Z71" s="74">
        <f t="shared" ca="1" si="24"/>
        <v>0</v>
      </c>
      <c r="AA71" s="74">
        <f t="shared" ca="1" si="25"/>
        <v>0</v>
      </c>
      <c r="AB71" s="74">
        <f t="shared" ca="1" si="25"/>
        <v>0</v>
      </c>
      <c r="AC71" s="74">
        <f t="shared" ca="1" si="25"/>
        <v>0</v>
      </c>
      <c r="AD71" s="74">
        <f t="shared" ca="1" si="25"/>
        <v>0</v>
      </c>
      <c r="AE71" s="74">
        <f t="shared" ca="1" si="25"/>
        <v>0</v>
      </c>
      <c r="AF71" s="74">
        <f t="shared" ca="1" si="25"/>
        <v>0</v>
      </c>
      <c r="AG71" s="74">
        <f t="shared" ca="1" si="25"/>
        <v>0</v>
      </c>
      <c r="AH71" s="74">
        <f t="shared" ca="1" si="25"/>
        <v>0</v>
      </c>
      <c r="AI71" s="74">
        <f t="shared" ca="1" si="25"/>
        <v>0</v>
      </c>
      <c r="AJ71" s="74">
        <f t="shared" ca="1" si="25"/>
        <v>0</v>
      </c>
      <c r="AK71" s="74">
        <f t="shared" ca="1" si="26"/>
        <v>0</v>
      </c>
      <c r="AL71" s="74">
        <f t="shared" ca="1" si="26"/>
        <v>0</v>
      </c>
      <c r="AM71" s="74">
        <f t="shared" ca="1" si="26"/>
        <v>0</v>
      </c>
      <c r="AN71" s="74">
        <f t="shared" ca="1" si="26"/>
        <v>0</v>
      </c>
      <c r="AO71" s="74">
        <f t="shared" ca="1" si="26"/>
        <v>0</v>
      </c>
      <c r="AP71" s="74">
        <f t="shared" ca="1" si="26"/>
        <v>0</v>
      </c>
      <c r="AQ71" s="74">
        <f t="shared" ca="1" si="26"/>
        <v>0</v>
      </c>
      <c r="AR71" s="74">
        <f t="shared" ca="1" si="26"/>
        <v>0</v>
      </c>
      <c r="AS71" s="74">
        <f t="shared" ca="1" si="26"/>
        <v>0</v>
      </c>
      <c r="AT71" s="74">
        <f t="shared" ca="1" si="26"/>
        <v>0</v>
      </c>
      <c r="AU71" s="74">
        <f t="shared" ca="1" si="26"/>
        <v>0</v>
      </c>
      <c r="AV71" s="74">
        <f t="shared" ca="1" si="26"/>
        <v>0</v>
      </c>
      <c r="AW71" s="74">
        <f t="shared" ca="1" si="26"/>
        <v>0</v>
      </c>
      <c r="AY71" s="75">
        <f t="shared" ca="1" si="29"/>
        <v>100</v>
      </c>
      <c r="AZ71" s="75">
        <f t="shared" ca="1" si="28"/>
        <v>100</v>
      </c>
    </row>
    <row r="72" spans="1:52">
      <c r="A72" s="21"/>
      <c r="C72" s="47"/>
      <c r="F72" s="45"/>
      <c r="G72" s="21"/>
      <c r="I72">
        <v>22</v>
      </c>
      <c r="J72">
        <v>4</v>
      </c>
      <c r="K72">
        <v>4</v>
      </c>
      <c r="L72">
        <v>1</v>
      </c>
      <c r="M72">
        <v>31</v>
      </c>
      <c r="O72" s="73">
        <v>38838</v>
      </c>
      <c r="P72" s="74">
        <f t="shared" si="27"/>
        <v>0</v>
      </c>
      <c r="Q72" s="74">
        <f t="shared" ca="1" si="24"/>
        <v>0</v>
      </c>
      <c r="R72" s="74">
        <f t="shared" ca="1" si="24"/>
        <v>0</v>
      </c>
      <c r="S72" s="74">
        <f t="shared" ca="1" si="24"/>
        <v>0</v>
      </c>
      <c r="T72" s="74">
        <f t="shared" ca="1" si="24"/>
        <v>50</v>
      </c>
      <c r="U72" s="74">
        <f t="shared" ca="1" si="24"/>
        <v>25</v>
      </c>
      <c r="V72" s="74">
        <f t="shared" ca="1" si="24"/>
        <v>25</v>
      </c>
      <c r="W72" s="74">
        <f t="shared" ca="1" si="24"/>
        <v>0</v>
      </c>
      <c r="X72" s="74">
        <f t="shared" ca="1" si="24"/>
        <v>0</v>
      </c>
      <c r="Y72" s="74">
        <f t="shared" ca="1" si="24"/>
        <v>0</v>
      </c>
      <c r="Z72" s="74">
        <f t="shared" ca="1" si="24"/>
        <v>0</v>
      </c>
      <c r="AA72" s="74">
        <f t="shared" ca="1" si="25"/>
        <v>0</v>
      </c>
      <c r="AB72" s="74">
        <f t="shared" ca="1" si="25"/>
        <v>0</v>
      </c>
      <c r="AC72" s="74">
        <f t="shared" ca="1" si="25"/>
        <v>0</v>
      </c>
      <c r="AD72" s="74">
        <f t="shared" ca="1" si="25"/>
        <v>0</v>
      </c>
      <c r="AE72" s="74">
        <f t="shared" ca="1" si="25"/>
        <v>0</v>
      </c>
      <c r="AF72" s="74">
        <f t="shared" ca="1" si="25"/>
        <v>0</v>
      </c>
      <c r="AG72" s="74">
        <f t="shared" ca="1" si="25"/>
        <v>0</v>
      </c>
      <c r="AH72" s="74">
        <f t="shared" ca="1" si="25"/>
        <v>0</v>
      </c>
      <c r="AI72" s="74">
        <f t="shared" ca="1" si="25"/>
        <v>0</v>
      </c>
      <c r="AJ72" s="74">
        <f t="shared" ca="1" si="25"/>
        <v>0</v>
      </c>
      <c r="AK72" s="74">
        <f t="shared" ca="1" si="26"/>
        <v>0</v>
      </c>
      <c r="AL72" s="74">
        <f t="shared" ca="1" si="26"/>
        <v>0</v>
      </c>
      <c r="AM72" s="74">
        <f t="shared" ca="1" si="26"/>
        <v>0</v>
      </c>
      <c r="AN72" s="74">
        <f t="shared" ca="1" si="26"/>
        <v>0</v>
      </c>
      <c r="AO72" s="74">
        <f t="shared" ca="1" si="26"/>
        <v>0</v>
      </c>
      <c r="AP72" s="74">
        <f t="shared" ca="1" si="26"/>
        <v>0</v>
      </c>
      <c r="AQ72" s="74">
        <f t="shared" ca="1" si="26"/>
        <v>0</v>
      </c>
      <c r="AR72" s="74">
        <f t="shared" ca="1" si="26"/>
        <v>0</v>
      </c>
      <c r="AS72" s="74">
        <f t="shared" ca="1" si="26"/>
        <v>0</v>
      </c>
      <c r="AT72" s="74">
        <f t="shared" ca="1" si="26"/>
        <v>0</v>
      </c>
      <c r="AU72" s="74">
        <f t="shared" ca="1" si="26"/>
        <v>0</v>
      </c>
      <c r="AV72" s="74">
        <f t="shared" ca="1" si="26"/>
        <v>0</v>
      </c>
      <c r="AW72" s="74">
        <f t="shared" ca="1" si="26"/>
        <v>0</v>
      </c>
      <c r="AY72" s="75">
        <f t="shared" ca="1" si="29"/>
        <v>100</v>
      </c>
      <c r="AZ72" s="75">
        <f t="shared" ca="1" si="28"/>
        <v>100</v>
      </c>
    </row>
    <row r="73" spans="1:52">
      <c r="A73" s="21"/>
      <c r="C73" s="47"/>
      <c r="F73" s="45"/>
      <c r="G73" s="21"/>
      <c r="I73">
        <v>22</v>
      </c>
      <c r="J73">
        <v>4</v>
      </c>
      <c r="K73">
        <v>4</v>
      </c>
      <c r="L73">
        <v>0</v>
      </c>
      <c r="M73">
        <v>30</v>
      </c>
      <c r="O73" s="73">
        <v>38869</v>
      </c>
      <c r="P73" s="74">
        <f t="shared" si="27"/>
        <v>0</v>
      </c>
      <c r="Q73" s="74">
        <f t="shared" ca="1" si="24"/>
        <v>0</v>
      </c>
      <c r="R73" s="74">
        <f t="shared" ca="1" si="24"/>
        <v>0</v>
      </c>
      <c r="S73" s="74">
        <f t="shared" ca="1" si="24"/>
        <v>0</v>
      </c>
      <c r="T73" s="74">
        <f t="shared" ca="1" si="24"/>
        <v>50</v>
      </c>
      <c r="U73" s="74">
        <f t="shared" ca="1" si="24"/>
        <v>25</v>
      </c>
      <c r="V73" s="74">
        <f t="shared" ca="1" si="24"/>
        <v>25</v>
      </c>
      <c r="W73" s="74">
        <f t="shared" ca="1" si="24"/>
        <v>0</v>
      </c>
      <c r="X73" s="74">
        <f t="shared" ca="1" si="24"/>
        <v>0</v>
      </c>
      <c r="Y73" s="74">
        <f t="shared" ca="1" si="24"/>
        <v>0</v>
      </c>
      <c r="Z73" s="74">
        <f t="shared" ca="1" si="24"/>
        <v>0</v>
      </c>
      <c r="AA73" s="74">
        <f t="shared" ca="1" si="25"/>
        <v>0</v>
      </c>
      <c r="AB73" s="74">
        <f t="shared" ca="1" si="25"/>
        <v>0</v>
      </c>
      <c r="AC73" s="74">
        <f t="shared" ca="1" si="25"/>
        <v>0</v>
      </c>
      <c r="AD73" s="74">
        <f t="shared" ca="1" si="25"/>
        <v>0</v>
      </c>
      <c r="AE73" s="74">
        <f t="shared" ca="1" si="25"/>
        <v>0</v>
      </c>
      <c r="AF73" s="74">
        <f t="shared" ca="1" si="25"/>
        <v>0</v>
      </c>
      <c r="AG73" s="74">
        <f t="shared" ca="1" si="25"/>
        <v>0</v>
      </c>
      <c r="AH73" s="74">
        <f t="shared" ca="1" si="25"/>
        <v>0</v>
      </c>
      <c r="AI73" s="74">
        <f t="shared" ca="1" si="25"/>
        <v>0</v>
      </c>
      <c r="AJ73" s="74">
        <f t="shared" ca="1" si="25"/>
        <v>0</v>
      </c>
      <c r="AK73" s="74">
        <f t="shared" ca="1" si="26"/>
        <v>0</v>
      </c>
      <c r="AL73" s="74">
        <f t="shared" ca="1" si="26"/>
        <v>0</v>
      </c>
      <c r="AM73" s="74">
        <f t="shared" ca="1" si="26"/>
        <v>0</v>
      </c>
      <c r="AN73" s="74">
        <f t="shared" ca="1" si="26"/>
        <v>0</v>
      </c>
      <c r="AO73" s="74">
        <f t="shared" ca="1" si="26"/>
        <v>0</v>
      </c>
      <c r="AP73" s="74">
        <f t="shared" ca="1" si="26"/>
        <v>0</v>
      </c>
      <c r="AQ73" s="74">
        <f t="shared" ca="1" si="26"/>
        <v>0</v>
      </c>
      <c r="AR73" s="74">
        <f t="shared" ca="1" si="26"/>
        <v>0</v>
      </c>
      <c r="AS73" s="74">
        <f t="shared" ca="1" si="26"/>
        <v>0</v>
      </c>
      <c r="AT73" s="74">
        <f t="shared" ca="1" si="26"/>
        <v>0</v>
      </c>
      <c r="AU73" s="74">
        <f t="shared" ca="1" si="26"/>
        <v>0</v>
      </c>
      <c r="AV73" s="74">
        <f t="shared" ca="1" si="26"/>
        <v>0</v>
      </c>
      <c r="AW73" s="74">
        <f t="shared" ca="1" si="26"/>
        <v>0</v>
      </c>
      <c r="AY73" s="75">
        <f t="shared" ca="1" si="29"/>
        <v>100</v>
      </c>
      <c r="AZ73" s="75">
        <f t="shared" ca="1" si="28"/>
        <v>100</v>
      </c>
    </row>
    <row r="74" spans="1:52">
      <c r="A74" s="21"/>
      <c r="C74" s="47"/>
      <c r="F74" s="45"/>
      <c r="G74" s="21"/>
      <c r="I74">
        <v>20</v>
      </c>
      <c r="J74">
        <v>5</v>
      </c>
      <c r="K74">
        <v>5</v>
      </c>
      <c r="L74">
        <v>1</v>
      </c>
      <c r="M74">
        <v>31</v>
      </c>
      <c r="O74" s="73">
        <v>38899</v>
      </c>
      <c r="P74" s="74">
        <f t="shared" si="27"/>
        <v>0</v>
      </c>
      <c r="Q74" s="74">
        <f t="shared" ref="Q74:Z83" ca="1" si="30">IF(AND($O74&gt;=OFFSET($E$4,Q$2,0),$O74&lt;=OFFSET($F$4,Q$2,0)),OFFSET($C$4,Q$2,0),0)</f>
        <v>0</v>
      </c>
      <c r="R74" s="74">
        <f t="shared" ca="1" si="30"/>
        <v>0</v>
      </c>
      <c r="S74" s="74">
        <f t="shared" ca="1" si="30"/>
        <v>0</v>
      </c>
      <c r="T74" s="74">
        <f t="shared" ca="1" si="30"/>
        <v>50</v>
      </c>
      <c r="U74" s="74">
        <f t="shared" ca="1" si="30"/>
        <v>25</v>
      </c>
      <c r="V74" s="74">
        <f t="shared" ca="1" si="30"/>
        <v>25</v>
      </c>
      <c r="W74" s="74">
        <f t="shared" ca="1" si="30"/>
        <v>0</v>
      </c>
      <c r="X74" s="74">
        <f t="shared" ca="1" si="30"/>
        <v>0</v>
      </c>
      <c r="Y74" s="74">
        <f t="shared" ca="1" si="30"/>
        <v>0</v>
      </c>
      <c r="Z74" s="74">
        <f t="shared" ca="1" si="30"/>
        <v>0</v>
      </c>
      <c r="AA74" s="74">
        <f t="shared" ref="AA74:AJ83" ca="1" si="31">IF(AND($O74&gt;=OFFSET($E$4,AA$2,0),$O74&lt;=OFFSET($F$4,AA$2,0)),OFFSET($C$4,AA$2,0),0)</f>
        <v>0</v>
      </c>
      <c r="AB74" s="74">
        <f t="shared" ca="1" si="31"/>
        <v>0</v>
      </c>
      <c r="AC74" s="74">
        <f t="shared" ca="1" si="31"/>
        <v>0</v>
      </c>
      <c r="AD74" s="74">
        <f t="shared" ca="1" si="31"/>
        <v>0</v>
      </c>
      <c r="AE74" s="74">
        <f t="shared" ca="1" si="31"/>
        <v>0</v>
      </c>
      <c r="AF74" s="74">
        <f t="shared" ca="1" si="31"/>
        <v>0</v>
      </c>
      <c r="AG74" s="74">
        <f t="shared" ca="1" si="31"/>
        <v>0</v>
      </c>
      <c r="AH74" s="74">
        <f t="shared" ca="1" si="31"/>
        <v>0</v>
      </c>
      <c r="AI74" s="74">
        <f t="shared" ca="1" si="31"/>
        <v>0</v>
      </c>
      <c r="AJ74" s="74">
        <f t="shared" ca="1" si="31"/>
        <v>0</v>
      </c>
      <c r="AK74" s="74">
        <f t="shared" ref="AK74:AW83" ca="1" si="32">IF(AND($O74&gt;=OFFSET($E$4,AK$2,0),$O74&lt;=OFFSET($F$4,AK$2,0)),OFFSET($C$4,AK$2,0),0)</f>
        <v>0</v>
      </c>
      <c r="AL74" s="74">
        <f t="shared" ca="1" si="32"/>
        <v>0</v>
      </c>
      <c r="AM74" s="74">
        <f t="shared" ca="1" si="32"/>
        <v>0</v>
      </c>
      <c r="AN74" s="74">
        <f t="shared" ca="1" si="32"/>
        <v>0</v>
      </c>
      <c r="AO74" s="74">
        <f t="shared" ca="1" si="32"/>
        <v>0</v>
      </c>
      <c r="AP74" s="74">
        <f t="shared" ca="1" si="32"/>
        <v>0</v>
      </c>
      <c r="AQ74" s="74">
        <f t="shared" ca="1" si="32"/>
        <v>0</v>
      </c>
      <c r="AR74" s="74">
        <f t="shared" ca="1" si="32"/>
        <v>0</v>
      </c>
      <c r="AS74" s="74">
        <f t="shared" ca="1" si="32"/>
        <v>0</v>
      </c>
      <c r="AT74" s="74">
        <f t="shared" ca="1" si="32"/>
        <v>0</v>
      </c>
      <c r="AU74" s="74">
        <f t="shared" ca="1" si="32"/>
        <v>0</v>
      </c>
      <c r="AV74" s="74">
        <f t="shared" ca="1" si="32"/>
        <v>0</v>
      </c>
      <c r="AW74" s="74">
        <f t="shared" ca="1" si="32"/>
        <v>0</v>
      </c>
      <c r="AY74" s="75">
        <f t="shared" ca="1" si="29"/>
        <v>100</v>
      </c>
      <c r="AZ74" s="75">
        <f t="shared" ca="1" si="28"/>
        <v>100</v>
      </c>
    </row>
    <row r="75" spans="1:52">
      <c r="A75" s="21"/>
      <c r="C75" s="47"/>
      <c r="F75" s="45"/>
      <c r="G75" s="21"/>
      <c r="I75">
        <v>23</v>
      </c>
      <c r="J75">
        <v>4</v>
      </c>
      <c r="K75">
        <v>4</v>
      </c>
      <c r="L75">
        <v>0</v>
      </c>
      <c r="M75">
        <v>31</v>
      </c>
      <c r="O75" s="73">
        <v>38930</v>
      </c>
      <c r="P75" s="74">
        <f t="shared" si="27"/>
        <v>0</v>
      </c>
      <c r="Q75" s="74">
        <f t="shared" ca="1" si="30"/>
        <v>0</v>
      </c>
      <c r="R75" s="74">
        <f t="shared" ca="1" si="30"/>
        <v>0</v>
      </c>
      <c r="S75" s="74">
        <f t="shared" ca="1" si="30"/>
        <v>0</v>
      </c>
      <c r="T75" s="74">
        <f t="shared" ca="1" si="30"/>
        <v>50</v>
      </c>
      <c r="U75" s="74">
        <f t="shared" ca="1" si="30"/>
        <v>25</v>
      </c>
      <c r="V75" s="74">
        <f t="shared" ca="1" si="30"/>
        <v>25</v>
      </c>
      <c r="W75" s="74">
        <f t="shared" ca="1" si="30"/>
        <v>0</v>
      </c>
      <c r="X75" s="74">
        <f t="shared" ca="1" si="30"/>
        <v>0</v>
      </c>
      <c r="Y75" s="74">
        <f t="shared" ca="1" si="30"/>
        <v>0</v>
      </c>
      <c r="Z75" s="74">
        <f t="shared" ca="1" si="30"/>
        <v>0</v>
      </c>
      <c r="AA75" s="74">
        <f t="shared" ca="1" si="31"/>
        <v>0</v>
      </c>
      <c r="AB75" s="74">
        <f t="shared" ca="1" si="31"/>
        <v>0</v>
      </c>
      <c r="AC75" s="74">
        <f t="shared" ca="1" si="31"/>
        <v>0</v>
      </c>
      <c r="AD75" s="74">
        <f t="shared" ca="1" si="31"/>
        <v>0</v>
      </c>
      <c r="AE75" s="74">
        <f t="shared" ca="1" si="31"/>
        <v>0</v>
      </c>
      <c r="AF75" s="74">
        <f t="shared" ca="1" si="31"/>
        <v>0</v>
      </c>
      <c r="AG75" s="74">
        <f t="shared" ca="1" si="31"/>
        <v>0</v>
      </c>
      <c r="AH75" s="74">
        <f t="shared" ca="1" si="31"/>
        <v>0</v>
      </c>
      <c r="AI75" s="74">
        <f t="shared" ca="1" si="31"/>
        <v>0</v>
      </c>
      <c r="AJ75" s="74">
        <f t="shared" ca="1" si="31"/>
        <v>0</v>
      </c>
      <c r="AK75" s="74">
        <f t="shared" ca="1" si="32"/>
        <v>0</v>
      </c>
      <c r="AL75" s="74">
        <f t="shared" ca="1" si="32"/>
        <v>0</v>
      </c>
      <c r="AM75" s="74">
        <f t="shared" ca="1" si="32"/>
        <v>0</v>
      </c>
      <c r="AN75" s="74">
        <f t="shared" ca="1" si="32"/>
        <v>0</v>
      </c>
      <c r="AO75" s="74">
        <f t="shared" ca="1" si="32"/>
        <v>0</v>
      </c>
      <c r="AP75" s="74">
        <f t="shared" ca="1" si="32"/>
        <v>0</v>
      </c>
      <c r="AQ75" s="74">
        <f t="shared" ca="1" si="32"/>
        <v>0</v>
      </c>
      <c r="AR75" s="74">
        <f t="shared" ca="1" si="32"/>
        <v>0</v>
      </c>
      <c r="AS75" s="74">
        <f t="shared" ca="1" si="32"/>
        <v>0</v>
      </c>
      <c r="AT75" s="74">
        <f t="shared" ca="1" si="32"/>
        <v>0</v>
      </c>
      <c r="AU75" s="74">
        <f t="shared" ca="1" si="32"/>
        <v>0</v>
      </c>
      <c r="AV75" s="74">
        <f t="shared" ca="1" si="32"/>
        <v>0</v>
      </c>
      <c r="AW75" s="74">
        <f t="shared" ca="1" si="32"/>
        <v>0</v>
      </c>
      <c r="AY75" s="75">
        <f t="shared" ca="1" si="29"/>
        <v>100</v>
      </c>
      <c r="AZ75" s="75">
        <f t="shared" ca="1" si="28"/>
        <v>100</v>
      </c>
    </row>
    <row r="76" spans="1:52">
      <c r="A76" s="21"/>
      <c r="C76" s="47"/>
      <c r="F76" s="45"/>
      <c r="G76" s="21"/>
      <c r="I76">
        <v>20</v>
      </c>
      <c r="J76">
        <v>5</v>
      </c>
      <c r="K76">
        <v>4</v>
      </c>
      <c r="L76">
        <v>1</v>
      </c>
      <c r="M76">
        <v>30</v>
      </c>
      <c r="O76" s="73">
        <v>38961</v>
      </c>
      <c r="P76" s="74">
        <f t="shared" si="27"/>
        <v>0</v>
      </c>
      <c r="Q76" s="74">
        <f t="shared" ca="1" si="30"/>
        <v>0</v>
      </c>
      <c r="R76" s="74">
        <f t="shared" ca="1" si="30"/>
        <v>0</v>
      </c>
      <c r="S76" s="74">
        <f t="shared" ca="1" si="30"/>
        <v>0</v>
      </c>
      <c r="T76" s="74">
        <f t="shared" ca="1" si="30"/>
        <v>50</v>
      </c>
      <c r="U76" s="74">
        <f t="shared" ca="1" si="30"/>
        <v>25</v>
      </c>
      <c r="V76" s="74">
        <f t="shared" ca="1" si="30"/>
        <v>25</v>
      </c>
      <c r="W76" s="74">
        <f t="shared" ca="1" si="30"/>
        <v>0</v>
      </c>
      <c r="X76" s="74">
        <f t="shared" ca="1" si="30"/>
        <v>0</v>
      </c>
      <c r="Y76" s="74">
        <f t="shared" ca="1" si="30"/>
        <v>0</v>
      </c>
      <c r="Z76" s="74">
        <f t="shared" ca="1" si="30"/>
        <v>0</v>
      </c>
      <c r="AA76" s="74">
        <f t="shared" ca="1" si="31"/>
        <v>0</v>
      </c>
      <c r="AB76" s="74">
        <f t="shared" ca="1" si="31"/>
        <v>0</v>
      </c>
      <c r="AC76" s="74">
        <f t="shared" ca="1" si="31"/>
        <v>0</v>
      </c>
      <c r="AD76" s="74">
        <f t="shared" ca="1" si="31"/>
        <v>0</v>
      </c>
      <c r="AE76" s="74">
        <f t="shared" ca="1" si="31"/>
        <v>0</v>
      </c>
      <c r="AF76" s="74">
        <f t="shared" ca="1" si="31"/>
        <v>0</v>
      </c>
      <c r="AG76" s="74">
        <f t="shared" ca="1" si="31"/>
        <v>0</v>
      </c>
      <c r="AH76" s="74">
        <f t="shared" ca="1" si="31"/>
        <v>0</v>
      </c>
      <c r="AI76" s="74">
        <f t="shared" ca="1" si="31"/>
        <v>0</v>
      </c>
      <c r="AJ76" s="74">
        <f t="shared" ca="1" si="31"/>
        <v>0</v>
      </c>
      <c r="AK76" s="74">
        <f t="shared" ca="1" si="32"/>
        <v>0</v>
      </c>
      <c r="AL76" s="74">
        <f t="shared" ca="1" si="32"/>
        <v>0</v>
      </c>
      <c r="AM76" s="74">
        <f t="shared" ca="1" si="32"/>
        <v>0</v>
      </c>
      <c r="AN76" s="74">
        <f t="shared" ca="1" si="32"/>
        <v>0</v>
      </c>
      <c r="AO76" s="74">
        <f t="shared" ca="1" si="32"/>
        <v>0</v>
      </c>
      <c r="AP76" s="74">
        <f t="shared" ca="1" si="32"/>
        <v>0</v>
      </c>
      <c r="AQ76" s="74">
        <f t="shared" ca="1" si="32"/>
        <v>0</v>
      </c>
      <c r="AR76" s="74">
        <f t="shared" ca="1" si="32"/>
        <v>0</v>
      </c>
      <c r="AS76" s="74">
        <f t="shared" ca="1" si="32"/>
        <v>0</v>
      </c>
      <c r="AT76" s="74">
        <f t="shared" ca="1" si="32"/>
        <v>0</v>
      </c>
      <c r="AU76" s="74">
        <f t="shared" ca="1" si="32"/>
        <v>0</v>
      </c>
      <c r="AV76" s="74">
        <f t="shared" ca="1" si="32"/>
        <v>0</v>
      </c>
      <c r="AW76" s="74">
        <f t="shared" ca="1" si="32"/>
        <v>0</v>
      </c>
      <c r="AY76" s="75">
        <f t="shared" ca="1" si="29"/>
        <v>100</v>
      </c>
      <c r="AZ76" s="75">
        <f t="shared" ca="1" si="28"/>
        <v>100</v>
      </c>
    </row>
    <row r="77" spans="1:52">
      <c r="A77" s="21"/>
      <c r="C77" s="47"/>
      <c r="F77" s="45"/>
      <c r="G77" s="21"/>
      <c r="I77">
        <v>22</v>
      </c>
      <c r="J77">
        <v>4</v>
      </c>
      <c r="K77">
        <v>5</v>
      </c>
      <c r="L77">
        <v>0</v>
      </c>
      <c r="M77">
        <v>31</v>
      </c>
      <c r="O77" s="73">
        <v>38991</v>
      </c>
      <c r="P77" s="74">
        <f t="shared" si="27"/>
        <v>0</v>
      </c>
      <c r="Q77" s="74">
        <f t="shared" ca="1" si="30"/>
        <v>0</v>
      </c>
      <c r="R77" s="74">
        <f t="shared" ca="1" si="30"/>
        <v>0</v>
      </c>
      <c r="S77" s="74">
        <f t="shared" ca="1" si="30"/>
        <v>0</v>
      </c>
      <c r="T77" s="74">
        <f t="shared" ca="1" si="30"/>
        <v>50</v>
      </c>
      <c r="U77" s="74">
        <f t="shared" ca="1" si="30"/>
        <v>25</v>
      </c>
      <c r="V77" s="74">
        <f t="shared" ca="1" si="30"/>
        <v>25</v>
      </c>
      <c r="W77" s="74">
        <f t="shared" ca="1" si="30"/>
        <v>0</v>
      </c>
      <c r="X77" s="74">
        <f t="shared" ca="1" si="30"/>
        <v>0</v>
      </c>
      <c r="Y77" s="74">
        <f t="shared" ca="1" si="30"/>
        <v>0</v>
      </c>
      <c r="Z77" s="74">
        <f t="shared" ca="1" si="30"/>
        <v>0</v>
      </c>
      <c r="AA77" s="74">
        <f t="shared" ca="1" si="31"/>
        <v>0</v>
      </c>
      <c r="AB77" s="74">
        <f t="shared" ca="1" si="31"/>
        <v>0</v>
      </c>
      <c r="AC77" s="74">
        <f t="shared" ca="1" si="31"/>
        <v>0</v>
      </c>
      <c r="AD77" s="74">
        <f t="shared" ca="1" si="31"/>
        <v>0</v>
      </c>
      <c r="AE77" s="74">
        <f t="shared" ca="1" si="31"/>
        <v>0</v>
      </c>
      <c r="AF77" s="74">
        <f t="shared" ca="1" si="31"/>
        <v>0</v>
      </c>
      <c r="AG77" s="74">
        <f t="shared" ca="1" si="31"/>
        <v>0</v>
      </c>
      <c r="AH77" s="74">
        <f t="shared" ca="1" si="31"/>
        <v>0</v>
      </c>
      <c r="AI77" s="74">
        <f t="shared" ca="1" si="31"/>
        <v>0</v>
      </c>
      <c r="AJ77" s="74">
        <f t="shared" ca="1" si="31"/>
        <v>0</v>
      </c>
      <c r="AK77" s="74">
        <f t="shared" ca="1" si="32"/>
        <v>0</v>
      </c>
      <c r="AL77" s="74">
        <f t="shared" ca="1" si="32"/>
        <v>0</v>
      </c>
      <c r="AM77" s="74">
        <f t="shared" ca="1" si="32"/>
        <v>0</v>
      </c>
      <c r="AN77" s="74">
        <f t="shared" ca="1" si="32"/>
        <v>0</v>
      </c>
      <c r="AO77" s="74">
        <f t="shared" ca="1" si="32"/>
        <v>0</v>
      </c>
      <c r="AP77" s="74">
        <f t="shared" ca="1" si="32"/>
        <v>0</v>
      </c>
      <c r="AQ77" s="74">
        <f t="shared" ca="1" si="32"/>
        <v>0</v>
      </c>
      <c r="AR77" s="74">
        <f t="shared" ca="1" si="32"/>
        <v>0</v>
      </c>
      <c r="AS77" s="74">
        <f t="shared" ca="1" si="32"/>
        <v>0</v>
      </c>
      <c r="AT77" s="74">
        <f t="shared" ca="1" si="32"/>
        <v>0</v>
      </c>
      <c r="AU77" s="74">
        <f t="shared" ca="1" si="32"/>
        <v>0</v>
      </c>
      <c r="AV77" s="74">
        <f t="shared" ca="1" si="32"/>
        <v>0</v>
      </c>
      <c r="AW77" s="74">
        <f t="shared" ca="1" si="32"/>
        <v>0</v>
      </c>
      <c r="AY77" s="75">
        <f t="shared" ca="1" si="29"/>
        <v>100</v>
      </c>
      <c r="AZ77" s="75">
        <f t="shared" ca="1" si="28"/>
        <v>100</v>
      </c>
    </row>
    <row r="78" spans="1:52">
      <c r="A78" s="21"/>
      <c r="C78" s="47"/>
      <c r="F78" s="45"/>
      <c r="G78" s="21"/>
      <c r="I78">
        <v>21</v>
      </c>
      <c r="J78">
        <v>4</v>
      </c>
      <c r="K78">
        <v>4</v>
      </c>
      <c r="L78">
        <v>1</v>
      </c>
      <c r="M78">
        <v>30</v>
      </c>
      <c r="O78" s="73">
        <v>39022</v>
      </c>
      <c r="P78" s="74">
        <f t="shared" si="27"/>
        <v>0</v>
      </c>
      <c r="Q78" s="74">
        <f t="shared" ca="1" si="30"/>
        <v>0</v>
      </c>
      <c r="R78" s="74">
        <f t="shared" ca="1" si="30"/>
        <v>0</v>
      </c>
      <c r="S78" s="74">
        <f t="shared" ca="1" si="30"/>
        <v>0</v>
      </c>
      <c r="T78" s="74">
        <f t="shared" ca="1" si="30"/>
        <v>50</v>
      </c>
      <c r="U78" s="74">
        <f t="shared" ca="1" si="30"/>
        <v>25</v>
      </c>
      <c r="V78" s="74">
        <f t="shared" ca="1" si="30"/>
        <v>25</v>
      </c>
      <c r="W78" s="74">
        <f t="shared" ca="1" si="30"/>
        <v>0</v>
      </c>
      <c r="X78" s="74">
        <f t="shared" ca="1" si="30"/>
        <v>0</v>
      </c>
      <c r="Y78" s="74">
        <f t="shared" ca="1" si="30"/>
        <v>0</v>
      </c>
      <c r="Z78" s="74">
        <f t="shared" ca="1" si="30"/>
        <v>0</v>
      </c>
      <c r="AA78" s="74">
        <f t="shared" ca="1" si="31"/>
        <v>0</v>
      </c>
      <c r="AB78" s="74">
        <f t="shared" ca="1" si="31"/>
        <v>0</v>
      </c>
      <c r="AC78" s="74">
        <f t="shared" ca="1" si="31"/>
        <v>0</v>
      </c>
      <c r="AD78" s="74">
        <f t="shared" ca="1" si="31"/>
        <v>0</v>
      </c>
      <c r="AE78" s="74">
        <f t="shared" ca="1" si="31"/>
        <v>0</v>
      </c>
      <c r="AF78" s="74">
        <f t="shared" ca="1" si="31"/>
        <v>0</v>
      </c>
      <c r="AG78" s="74">
        <f t="shared" ca="1" si="31"/>
        <v>0</v>
      </c>
      <c r="AH78" s="74">
        <f t="shared" ca="1" si="31"/>
        <v>0</v>
      </c>
      <c r="AI78" s="74">
        <f t="shared" ca="1" si="31"/>
        <v>0</v>
      </c>
      <c r="AJ78" s="74">
        <f t="shared" ca="1" si="31"/>
        <v>0</v>
      </c>
      <c r="AK78" s="74">
        <f t="shared" ca="1" si="32"/>
        <v>0</v>
      </c>
      <c r="AL78" s="74">
        <f t="shared" ca="1" si="32"/>
        <v>0</v>
      </c>
      <c r="AM78" s="74">
        <f t="shared" ca="1" si="32"/>
        <v>0</v>
      </c>
      <c r="AN78" s="74">
        <f t="shared" ca="1" si="32"/>
        <v>0</v>
      </c>
      <c r="AO78" s="74">
        <f t="shared" ca="1" si="32"/>
        <v>0</v>
      </c>
      <c r="AP78" s="74">
        <f t="shared" ca="1" si="32"/>
        <v>0</v>
      </c>
      <c r="AQ78" s="74">
        <f t="shared" ca="1" si="32"/>
        <v>0</v>
      </c>
      <c r="AR78" s="74">
        <f t="shared" ca="1" si="32"/>
        <v>0</v>
      </c>
      <c r="AS78" s="74">
        <f t="shared" ca="1" si="32"/>
        <v>0</v>
      </c>
      <c r="AT78" s="74">
        <f t="shared" ca="1" si="32"/>
        <v>0</v>
      </c>
      <c r="AU78" s="74">
        <f t="shared" ca="1" si="32"/>
        <v>0</v>
      </c>
      <c r="AV78" s="74">
        <f t="shared" ca="1" si="32"/>
        <v>0</v>
      </c>
      <c r="AW78" s="74">
        <f t="shared" ca="1" si="32"/>
        <v>0</v>
      </c>
      <c r="AY78" s="75">
        <f t="shared" ca="1" si="29"/>
        <v>100</v>
      </c>
      <c r="AZ78" s="75">
        <f t="shared" ca="1" si="28"/>
        <v>100</v>
      </c>
    </row>
    <row r="79" spans="1:52">
      <c r="A79" s="21"/>
      <c r="C79" s="47"/>
      <c r="F79" s="45"/>
      <c r="G79" s="21"/>
      <c r="I79">
        <v>20</v>
      </c>
      <c r="J79">
        <v>5</v>
      </c>
      <c r="K79">
        <v>5</v>
      </c>
      <c r="L79">
        <v>1</v>
      </c>
      <c r="M79">
        <v>31</v>
      </c>
      <c r="O79" s="73">
        <v>39052</v>
      </c>
      <c r="P79" s="74">
        <f t="shared" si="27"/>
        <v>0</v>
      </c>
      <c r="Q79" s="74">
        <f t="shared" ca="1" si="30"/>
        <v>0</v>
      </c>
      <c r="R79" s="74">
        <f t="shared" ca="1" si="30"/>
        <v>0</v>
      </c>
      <c r="S79" s="74">
        <f t="shared" ca="1" si="30"/>
        <v>0</v>
      </c>
      <c r="T79" s="74">
        <f t="shared" ca="1" si="30"/>
        <v>50</v>
      </c>
      <c r="U79" s="74">
        <f t="shared" ca="1" si="30"/>
        <v>25</v>
      </c>
      <c r="V79" s="74">
        <f t="shared" ca="1" si="30"/>
        <v>25</v>
      </c>
      <c r="W79" s="74">
        <f t="shared" ca="1" si="30"/>
        <v>0</v>
      </c>
      <c r="X79" s="74">
        <f t="shared" ca="1" si="30"/>
        <v>0</v>
      </c>
      <c r="Y79" s="74">
        <f t="shared" ca="1" si="30"/>
        <v>0</v>
      </c>
      <c r="Z79" s="74">
        <f t="shared" ca="1" si="30"/>
        <v>0</v>
      </c>
      <c r="AA79" s="74">
        <f t="shared" ca="1" si="31"/>
        <v>0</v>
      </c>
      <c r="AB79" s="74">
        <f t="shared" ca="1" si="31"/>
        <v>0</v>
      </c>
      <c r="AC79" s="74">
        <f t="shared" ca="1" si="31"/>
        <v>0</v>
      </c>
      <c r="AD79" s="74">
        <f t="shared" ca="1" si="31"/>
        <v>0</v>
      </c>
      <c r="AE79" s="74">
        <f t="shared" ca="1" si="31"/>
        <v>0</v>
      </c>
      <c r="AF79" s="74">
        <f t="shared" ca="1" si="31"/>
        <v>0</v>
      </c>
      <c r="AG79" s="74">
        <f t="shared" ca="1" si="31"/>
        <v>0</v>
      </c>
      <c r="AH79" s="74">
        <f t="shared" ca="1" si="31"/>
        <v>0</v>
      </c>
      <c r="AI79" s="74">
        <f t="shared" ca="1" si="31"/>
        <v>0</v>
      </c>
      <c r="AJ79" s="74">
        <f t="shared" ca="1" si="31"/>
        <v>0</v>
      </c>
      <c r="AK79" s="74">
        <f t="shared" ca="1" si="32"/>
        <v>0</v>
      </c>
      <c r="AL79" s="74">
        <f t="shared" ca="1" si="32"/>
        <v>0</v>
      </c>
      <c r="AM79" s="74">
        <f t="shared" ca="1" si="32"/>
        <v>0</v>
      </c>
      <c r="AN79" s="74">
        <f t="shared" ca="1" si="32"/>
        <v>0</v>
      </c>
      <c r="AO79" s="74">
        <f t="shared" ca="1" si="32"/>
        <v>0</v>
      </c>
      <c r="AP79" s="74">
        <f t="shared" ca="1" si="32"/>
        <v>0</v>
      </c>
      <c r="AQ79" s="74">
        <f t="shared" ca="1" si="32"/>
        <v>0</v>
      </c>
      <c r="AR79" s="74">
        <f t="shared" ca="1" si="32"/>
        <v>0</v>
      </c>
      <c r="AS79" s="74">
        <f t="shared" ca="1" si="32"/>
        <v>0</v>
      </c>
      <c r="AT79" s="74">
        <f t="shared" ca="1" si="32"/>
        <v>0</v>
      </c>
      <c r="AU79" s="74">
        <f t="shared" ca="1" si="32"/>
        <v>0</v>
      </c>
      <c r="AV79" s="74">
        <f t="shared" ca="1" si="32"/>
        <v>0</v>
      </c>
      <c r="AW79" s="74">
        <f t="shared" ca="1" si="32"/>
        <v>0</v>
      </c>
      <c r="AY79" s="75">
        <f t="shared" ca="1" si="29"/>
        <v>100</v>
      </c>
      <c r="AZ79" s="75">
        <f t="shared" ca="1" si="28"/>
        <v>100</v>
      </c>
    </row>
    <row r="80" spans="1:52">
      <c r="A80" s="21"/>
      <c r="C80" s="47"/>
      <c r="F80" s="45"/>
      <c r="G80" s="21"/>
      <c r="I80">
        <v>22</v>
      </c>
      <c r="J80">
        <v>4</v>
      </c>
      <c r="K80">
        <v>4</v>
      </c>
      <c r="L80">
        <v>1</v>
      </c>
      <c r="M80">
        <v>31</v>
      </c>
      <c r="O80" s="73">
        <v>39083</v>
      </c>
      <c r="P80" s="74">
        <f t="shared" si="27"/>
        <v>0</v>
      </c>
      <c r="Q80" s="74">
        <f t="shared" ca="1" si="30"/>
        <v>0</v>
      </c>
      <c r="R80" s="74">
        <f t="shared" ca="1" si="30"/>
        <v>0</v>
      </c>
      <c r="S80" s="74">
        <f t="shared" ca="1" si="30"/>
        <v>0</v>
      </c>
      <c r="T80" s="74">
        <f t="shared" ca="1" si="30"/>
        <v>50</v>
      </c>
      <c r="U80" s="74">
        <f t="shared" ca="1" si="30"/>
        <v>25</v>
      </c>
      <c r="V80" s="74">
        <f t="shared" ca="1" si="30"/>
        <v>25</v>
      </c>
      <c r="W80" s="74">
        <f t="shared" ca="1" si="30"/>
        <v>0</v>
      </c>
      <c r="X80" s="74">
        <f t="shared" ca="1" si="30"/>
        <v>0</v>
      </c>
      <c r="Y80" s="74">
        <f t="shared" ca="1" si="30"/>
        <v>0</v>
      </c>
      <c r="Z80" s="74">
        <f t="shared" ca="1" si="30"/>
        <v>0</v>
      </c>
      <c r="AA80" s="74">
        <f t="shared" ca="1" si="31"/>
        <v>0</v>
      </c>
      <c r="AB80" s="74">
        <f t="shared" ca="1" si="31"/>
        <v>0</v>
      </c>
      <c r="AC80" s="74">
        <f t="shared" ca="1" si="31"/>
        <v>0</v>
      </c>
      <c r="AD80" s="74">
        <f t="shared" ca="1" si="31"/>
        <v>0</v>
      </c>
      <c r="AE80" s="74">
        <f t="shared" ca="1" si="31"/>
        <v>0</v>
      </c>
      <c r="AF80" s="74">
        <f t="shared" ca="1" si="31"/>
        <v>0</v>
      </c>
      <c r="AG80" s="74">
        <f t="shared" ca="1" si="31"/>
        <v>0</v>
      </c>
      <c r="AH80" s="74">
        <f t="shared" ca="1" si="31"/>
        <v>0</v>
      </c>
      <c r="AI80" s="74">
        <f t="shared" ca="1" si="31"/>
        <v>0</v>
      </c>
      <c r="AJ80" s="74">
        <f t="shared" ca="1" si="31"/>
        <v>0</v>
      </c>
      <c r="AK80" s="74">
        <f t="shared" ca="1" si="32"/>
        <v>0</v>
      </c>
      <c r="AL80" s="74">
        <f t="shared" ca="1" si="32"/>
        <v>0</v>
      </c>
      <c r="AM80" s="74">
        <f t="shared" ca="1" si="32"/>
        <v>0</v>
      </c>
      <c r="AN80" s="74">
        <f t="shared" ca="1" si="32"/>
        <v>0</v>
      </c>
      <c r="AO80" s="74">
        <f t="shared" ca="1" si="32"/>
        <v>0</v>
      </c>
      <c r="AP80" s="74">
        <f t="shared" ca="1" si="32"/>
        <v>0</v>
      </c>
      <c r="AQ80" s="74">
        <f t="shared" ca="1" si="32"/>
        <v>0</v>
      </c>
      <c r="AR80" s="74">
        <f t="shared" ca="1" si="32"/>
        <v>0</v>
      </c>
      <c r="AS80" s="74">
        <f t="shared" ca="1" si="32"/>
        <v>0</v>
      </c>
      <c r="AT80" s="74">
        <f t="shared" ca="1" si="32"/>
        <v>0</v>
      </c>
      <c r="AU80" s="74">
        <f t="shared" ca="1" si="32"/>
        <v>0</v>
      </c>
      <c r="AV80" s="74">
        <f t="shared" ca="1" si="32"/>
        <v>0</v>
      </c>
      <c r="AW80" s="74">
        <f t="shared" ca="1" si="32"/>
        <v>0</v>
      </c>
      <c r="AY80" s="75">
        <f t="shared" ca="1" si="29"/>
        <v>100</v>
      </c>
      <c r="AZ80" s="75">
        <f t="shared" ca="1" si="28"/>
        <v>100</v>
      </c>
    </row>
    <row r="81" spans="1:52">
      <c r="A81" s="21"/>
      <c r="C81" s="47"/>
      <c r="F81" s="45"/>
      <c r="G81" s="21"/>
      <c r="I81">
        <v>20</v>
      </c>
      <c r="J81">
        <v>4</v>
      </c>
      <c r="K81">
        <v>4</v>
      </c>
      <c r="L81">
        <v>0</v>
      </c>
      <c r="M81">
        <v>28</v>
      </c>
      <c r="O81" s="73">
        <v>39114</v>
      </c>
      <c r="P81" s="74">
        <f t="shared" si="27"/>
        <v>0</v>
      </c>
      <c r="Q81" s="74">
        <f t="shared" ca="1" si="30"/>
        <v>0</v>
      </c>
      <c r="R81" s="74">
        <f t="shared" ca="1" si="30"/>
        <v>0</v>
      </c>
      <c r="S81" s="74">
        <f t="shared" ca="1" si="30"/>
        <v>0</v>
      </c>
      <c r="T81" s="74">
        <f t="shared" ca="1" si="30"/>
        <v>50</v>
      </c>
      <c r="U81" s="74">
        <f t="shared" ca="1" si="30"/>
        <v>25</v>
      </c>
      <c r="V81" s="74">
        <f t="shared" ca="1" si="30"/>
        <v>25</v>
      </c>
      <c r="W81" s="74">
        <f t="shared" ca="1" si="30"/>
        <v>0</v>
      </c>
      <c r="X81" s="74">
        <f t="shared" ca="1" si="30"/>
        <v>0</v>
      </c>
      <c r="Y81" s="74">
        <f t="shared" ca="1" si="30"/>
        <v>0</v>
      </c>
      <c r="Z81" s="74">
        <f t="shared" ca="1" si="30"/>
        <v>0</v>
      </c>
      <c r="AA81" s="74">
        <f t="shared" ca="1" si="31"/>
        <v>0</v>
      </c>
      <c r="AB81" s="74">
        <f t="shared" ca="1" si="31"/>
        <v>0</v>
      </c>
      <c r="AC81" s="74">
        <f t="shared" ca="1" si="31"/>
        <v>0</v>
      </c>
      <c r="AD81" s="74">
        <f t="shared" ca="1" si="31"/>
        <v>0</v>
      </c>
      <c r="AE81" s="74">
        <f t="shared" ca="1" si="31"/>
        <v>0</v>
      </c>
      <c r="AF81" s="74">
        <f t="shared" ca="1" si="31"/>
        <v>0</v>
      </c>
      <c r="AG81" s="74">
        <f t="shared" ca="1" si="31"/>
        <v>0</v>
      </c>
      <c r="AH81" s="74">
        <f t="shared" ca="1" si="31"/>
        <v>0</v>
      </c>
      <c r="AI81" s="74">
        <f t="shared" ca="1" si="31"/>
        <v>0</v>
      </c>
      <c r="AJ81" s="74">
        <f t="shared" ca="1" si="31"/>
        <v>0</v>
      </c>
      <c r="AK81" s="74">
        <f t="shared" ca="1" si="32"/>
        <v>0</v>
      </c>
      <c r="AL81" s="74">
        <f t="shared" ca="1" si="32"/>
        <v>0</v>
      </c>
      <c r="AM81" s="74">
        <f t="shared" ca="1" si="32"/>
        <v>0</v>
      </c>
      <c r="AN81" s="74">
        <f t="shared" ca="1" si="32"/>
        <v>0</v>
      </c>
      <c r="AO81" s="74">
        <f t="shared" ca="1" si="32"/>
        <v>0</v>
      </c>
      <c r="AP81" s="74">
        <f t="shared" ca="1" si="32"/>
        <v>0</v>
      </c>
      <c r="AQ81" s="74">
        <f t="shared" ca="1" si="32"/>
        <v>0</v>
      </c>
      <c r="AR81" s="74">
        <f t="shared" ca="1" si="32"/>
        <v>0</v>
      </c>
      <c r="AS81" s="74">
        <f t="shared" ca="1" si="32"/>
        <v>0</v>
      </c>
      <c r="AT81" s="74">
        <f t="shared" ca="1" si="32"/>
        <v>0</v>
      </c>
      <c r="AU81" s="74">
        <f t="shared" ca="1" si="32"/>
        <v>0</v>
      </c>
      <c r="AV81" s="74">
        <f t="shared" ca="1" si="32"/>
        <v>0</v>
      </c>
      <c r="AW81" s="74">
        <f t="shared" ca="1" si="32"/>
        <v>0</v>
      </c>
      <c r="AY81" s="75">
        <f t="shared" ca="1" si="29"/>
        <v>100</v>
      </c>
      <c r="AZ81" s="75">
        <f t="shared" ca="1" si="28"/>
        <v>100</v>
      </c>
    </row>
    <row r="82" spans="1:52">
      <c r="A82" s="21"/>
      <c r="C82" s="47"/>
      <c r="F82" s="45"/>
      <c r="G82" s="21"/>
      <c r="I82">
        <v>22</v>
      </c>
      <c r="J82">
        <v>5</v>
      </c>
      <c r="K82">
        <v>4</v>
      </c>
      <c r="L82">
        <v>0</v>
      </c>
      <c r="M82">
        <v>31</v>
      </c>
      <c r="O82" s="73">
        <v>39142</v>
      </c>
      <c r="P82" s="74">
        <f t="shared" si="27"/>
        <v>0</v>
      </c>
      <c r="Q82" s="74">
        <f t="shared" ca="1" si="30"/>
        <v>0</v>
      </c>
      <c r="R82" s="74">
        <f t="shared" ca="1" si="30"/>
        <v>0</v>
      </c>
      <c r="S82" s="74">
        <f t="shared" ca="1" si="30"/>
        <v>0</v>
      </c>
      <c r="T82" s="74">
        <f t="shared" ca="1" si="30"/>
        <v>50</v>
      </c>
      <c r="U82" s="74">
        <f t="shared" ca="1" si="30"/>
        <v>25</v>
      </c>
      <c r="V82" s="74">
        <f t="shared" ca="1" si="30"/>
        <v>25</v>
      </c>
      <c r="W82" s="74">
        <f t="shared" ca="1" si="30"/>
        <v>0</v>
      </c>
      <c r="X82" s="74">
        <f t="shared" ca="1" si="30"/>
        <v>0</v>
      </c>
      <c r="Y82" s="74">
        <f t="shared" ca="1" si="30"/>
        <v>0</v>
      </c>
      <c r="Z82" s="74">
        <f t="shared" ca="1" si="30"/>
        <v>0</v>
      </c>
      <c r="AA82" s="74">
        <f t="shared" ca="1" si="31"/>
        <v>0</v>
      </c>
      <c r="AB82" s="74">
        <f t="shared" ca="1" si="31"/>
        <v>0</v>
      </c>
      <c r="AC82" s="74">
        <f t="shared" ca="1" si="31"/>
        <v>0</v>
      </c>
      <c r="AD82" s="74">
        <f t="shared" ca="1" si="31"/>
        <v>0</v>
      </c>
      <c r="AE82" s="74">
        <f t="shared" ca="1" si="31"/>
        <v>0</v>
      </c>
      <c r="AF82" s="74">
        <f t="shared" ca="1" si="31"/>
        <v>0</v>
      </c>
      <c r="AG82" s="74">
        <f t="shared" ca="1" si="31"/>
        <v>0</v>
      </c>
      <c r="AH82" s="74">
        <f t="shared" ca="1" si="31"/>
        <v>0</v>
      </c>
      <c r="AI82" s="74">
        <f t="shared" ca="1" si="31"/>
        <v>0</v>
      </c>
      <c r="AJ82" s="74">
        <f t="shared" ca="1" si="31"/>
        <v>0</v>
      </c>
      <c r="AK82" s="74">
        <f t="shared" ca="1" si="32"/>
        <v>0</v>
      </c>
      <c r="AL82" s="74">
        <f t="shared" ca="1" si="32"/>
        <v>0</v>
      </c>
      <c r="AM82" s="74">
        <f t="shared" ca="1" si="32"/>
        <v>0</v>
      </c>
      <c r="AN82" s="74">
        <f t="shared" ca="1" si="32"/>
        <v>0</v>
      </c>
      <c r="AO82" s="74">
        <f t="shared" ca="1" si="32"/>
        <v>0</v>
      </c>
      <c r="AP82" s="74">
        <f t="shared" ca="1" si="32"/>
        <v>0</v>
      </c>
      <c r="AQ82" s="74">
        <f t="shared" ca="1" si="32"/>
        <v>0</v>
      </c>
      <c r="AR82" s="74">
        <f t="shared" ca="1" si="32"/>
        <v>0</v>
      </c>
      <c r="AS82" s="74">
        <f t="shared" ca="1" si="32"/>
        <v>0</v>
      </c>
      <c r="AT82" s="74">
        <f t="shared" ca="1" si="32"/>
        <v>0</v>
      </c>
      <c r="AU82" s="74">
        <f t="shared" ca="1" si="32"/>
        <v>0</v>
      </c>
      <c r="AV82" s="74">
        <f t="shared" ca="1" si="32"/>
        <v>0</v>
      </c>
      <c r="AW82" s="74">
        <f t="shared" ca="1" si="32"/>
        <v>0</v>
      </c>
      <c r="AY82" s="75">
        <f t="shared" ca="1" si="29"/>
        <v>100</v>
      </c>
      <c r="AZ82" s="75">
        <f t="shared" ca="1" si="28"/>
        <v>100</v>
      </c>
    </row>
    <row r="83" spans="1:52">
      <c r="A83" s="21"/>
      <c r="C83" s="47"/>
      <c r="F83" s="45"/>
      <c r="G83" s="21"/>
      <c r="I83">
        <v>21</v>
      </c>
      <c r="J83">
        <v>4</v>
      </c>
      <c r="K83">
        <v>5</v>
      </c>
      <c r="L83">
        <v>0</v>
      </c>
      <c r="M83">
        <v>30</v>
      </c>
      <c r="O83" s="73">
        <v>39173</v>
      </c>
      <c r="P83" s="74">
        <f t="shared" si="27"/>
        <v>0</v>
      </c>
      <c r="Q83" s="74">
        <f t="shared" ca="1" si="30"/>
        <v>0</v>
      </c>
      <c r="R83" s="74">
        <f t="shared" ca="1" si="30"/>
        <v>0</v>
      </c>
      <c r="S83" s="74">
        <f t="shared" ca="1" si="30"/>
        <v>0</v>
      </c>
      <c r="T83" s="74">
        <f t="shared" ca="1" si="30"/>
        <v>50</v>
      </c>
      <c r="U83" s="74">
        <f t="shared" ca="1" si="30"/>
        <v>25</v>
      </c>
      <c r="V83" s="74">
        <f t="shared" ca="1" si="30"/>
        <v>25</v>
      </c>
      <c r="W83" s="74">
        <f t="shared" ca="1" si="30"/>
        <v>0</v>
      </c>
      <c r="X83" s="74">
        <f t="shared" ca="1" si="30"/>
        <v>0</v>
      </c>
      <c r="Y83" s="74">
        <f t="shared" ca="1" si="30"/>
        <v>0</v>
      </c>
      <c r="Z83" s="74">
        <f t="shared" ca="1" si="30"/>
        <v>0</v>
      </c>
      <c r="AA83" s="74">
        <f t="shared" ca="1" si="31"/>
        <v>0</v>
      </c>
      <c r="AB83" s="74">
        <f t="shared" ca="1" si="31"/>
        <v>0</v>
      </c>
      <c r="AC83" s="74">
        <f t="shared" ca="1" si="31"/>
        <v>0</v>
      </c>
      <c r="AD83" s="74">
        <f t="shared" ca="1" si="31"/>
        <v>0</v>
      </c>
      <c r="AE83" s="74">
        <f t="shared" ca="1" si="31"/>
        <v>0</v>
      </c>
      <c r="AF83" s="74">
        <f t="shared" ca="1" si="31"/>
        <v>0</v>
      </c>
      <c r="AG83" s="74">
        <f t="shared" ca="1" si="31"/>
        <v>0</v>
      </c>
      <c r="AH83" s="74">
        <f t="shared" ca="1" si="31"/>
        <v>0</v>
      </c>
      <c r="AI83" s="74">
        <f t="shared" ca="1" si="31"/>
        <v>0</v>
      </c>
      <c r="AJ83" s="74">
        <f t="shared" ca="1" si="31"/>
        <v>0</v>
      </c>
      <c r="AK83" s="74">
        <f t="shared" ca="1" si="32"/>
        <v>0</v>
      </c>
      <c r="AL83" s="74">
        <f t="shared" ca="1" si="32"/>
        <v>0</v>
      </c>
      <c r="AM83" s="74">
        <f t="shared" ca="1" si="32"/>
        <v>0</v>
      </c>
      <c r="AN83" s="74">
        <f t="shared" ca="1" si="32"/>
        <v>0</v>
      </c>
      <c r="AO83" s="74">
        <f t="shared" ca="1" si="32"/>
        <v>0</v>
      </c>
      <c r="AP83" s="74">
        <f t="shared" ca="1" si="32"/>
        <v>0</v>
      </c>
      <c r="AQ83" s="74">
        <f t="shared" ca="1" si="32"/>
        <v>0</v>
      </c>
      <c r="AR83" s="74">
        <f t="shared" ca="1" si="32"/>
        <v>0</v>
      </c>
      <c r="AS83" s="74">
        <f t="shared" ca="1" si="32"/>
        <v>0</v>
      </c>
      <c r="AT83" s="74">
        <f t="shared" ca="1" si="32"/>
        <v>0</v>
      </c>
      <c r="AU83" s="74">
        <f t="shared" ca="1" si="32"/>
        <v>0</v>
      </c>
      <c r="AV83" s="74">
        <f t="shared" ca="1" si="32"/>
        <v>0</v>
      </c>
      <c r="AW83" s="74">
        <f t="shared" ca="1" si="32"/>
        <v>0</v>
      </c>
      <c r="AY83" s="75">
        <f t="shared" ca="1" si="29"/>
        <v>100</v>
      </c>
      <c r="AZ83" s="75">
        <f t="shared" ca="1" si="28"/>
        <v>100</v>
      </c>
    </row>
    <row r="84" spans="1:52">
      <c r="A84" s="21"/>
      <c r="C84" s="47"/>
      <c r="F84" s="45"/>
      <c r="G84" s="21"/>
      <c r="I84">
        <v>22</v>
      </c>
      <c r="J84">
        <v>4</v>
      </c>
      <c r="K84">
        <v>4</v>
      </c>
      <c r="L84">
        <v>1</v>
      </c>
      <c r="M84">
        <v>31</v>
      </c>
      <c r="O84" s="73">
        <v>39203</v>
      </c>
      <c r="P84" s="74">
        <f t="shared" si="27"/>
        <v>0</v>
      </c>
      <c r="Q84" s="74">
        <f t="shared" ref="Q84:Z93" ca="1" si="33">IF(AND($O84&gt;=OFFSET($E$4,Q$2,0),$O84&lt;=OFFSET($F$4,Q$2,0)),OFFSET($C$4,Q$2,0),0)</f>
        <v>0</v>
      </c>
      <c r="R84" s="74">
        <f t="shared" ca="1" si="33"/>
        <v>0</v>
      </c>
      <c r="S84" s="74">
        <f t="shared" ca="1" si="33"/>
        <v>0</v>
      </c>
      <c r="T84" s="74">
        <f t="shared" ca="1" si="33"/>
        <v>50</v>
      </c>
      <c r="U84" s="74">
        <f t="shared" ca="1" si="33"/>
        <v>25</v>
      </c>
      <c r="V84" s="74">
        <f t="shared" ca="1" si="33"/>
        <v>25</v>
      </c>
      <c r="W84" s="74">
        <f t="shared" ca="1" si="33"/>
        <v>0</v>
      </c>
      <c r="X84" s="74">
        <f t="shared" ca="1" si="33"/>
        <v>0</v>
      </c>
      <c r="Y84" s="74">
        <f t="shared" ca="1" si="33"/>
        <v>0</v>
      </c>
      <c r="Z84" s="74">
        <f t="shared" ca="1" si="33"/>
        <v>0</v>
      </c>
      <c r="AA84" s="74">
        <f t="shared" ref="AA84:AJ93" ca="1" si="34">IF(AND($O84&gt;=OFFSET($E$4,AA$2,0),$O84&lt;=OFFSET($F$4,AA$2,0)),OFFSET($C$4,AA$2,0),0)</f>
        <v>0</v>
      </c>
      <c r="AB84" s="74">
        <f t="shared" ca="1" si="34"/>
        <v>0</v>
      </c>
      <c r="AC84" s="74">
        <f t="shared" ca="1" si="34"/>
        <v>0</v>
      </c>
      <c r="AD84" s="74">
        <f t="shared" ca="1" si="34"/>
        <v>0</v>
      </c>
      <c r="AE84" s="74">
        <f t="shared" ca="1" si="34"/>
        <v>0</v>
      </c>
      <c r="AF84" s="74">
        <f t="shared" ca="1" si="34"/>
        <v>0</v>
      </c>
      <c r="AG84" s="74">
        <f t="shared" ca="1" si="34"/>
        <v>0</v>
      </c>
      <c r="AH84" s="74">
        <f t="shared" ca="1" si="34"/>
        <v>0</v>
      </c>
      <c r="AI84" s="74">
        <f t="shared" ca="1" si="34"/>
        <v>0</v>
      </c>
      <c r="AJ84" s="74">
        <f t="shared" ca="1" si="34"/>
        <v>0</v>
      </c>
      <c r="AK84" s="74">
        <f t="shared" ref="AK84:AW93" ca="1" si="35">IF(AND($O84&gt;=OFFSET($E$4,AK$2,0),$O84&lt;=OFFSET($F$4,AK$2,0)),OFFSET($C$4,AK$2,0),0)</f>
        <v>0</v>
      </c>
      <c r="AL84" s="74">
        <f t="shared" ca="1" si="35"/>
        <v>0</v>
      </c>
      <c r="AM84" s="74">
        <f t="shared" ca="1" si="35"/>
        <v>0</v>
      </c>
      <c r="AN84" s="74">
        <f t="shared" ca="1" si="35"/>
        <v>0</v>
      </c>
      <c r="AO84" s="74">
        <f t="shared" ca="1" si="35"/>
        <v>0</v>
      </c>
      <c r="AP84" s="74">
        <f t="shared" ca="1" si="35"/>
        <v>0</v>
      </c>
      <c r="AQ84" s="74">
        <f t="shared" ca="1" si="35"/>
        <v>0</v>
      </c>
      <c r="AR84" s="74">
        <f t="shared" ca="1" si="35"/>
        <v>0</v>
      </c>
      <c r="AS84" s="74">
        <f t="shared" ca="1" si="35"/>
        <v>0</v>
      </c>
      <c r="AT84" s="74">
        <f t="shared" ca="1" si="35"/>
        <v>0</v>
      </c>
      <c r="AU84" s="74">
        <f t="shared" ca="1" si="35"/>
        <v>0</v>
      </c>
      <c r="AV84" s="74">
        <f t="shared" ca="1" si="35"/>
        <v>0</v>
      </c>
      <c r="AW84" s="74">
        <f t="shared" ca="1" si="35"/>
        <v>0</v>
      </c>
      <c r="AY84" s="75">
        <f t="shared" ca="1" si="29"/>
        <v>100</v>
      </c>
      <c r="AZ84" s="75">
        <f t="shared" ca="1" si="28"/>
        <v>100</v>
      </c>
    </row>
    <row r="85" spans="1:52">
      <c r="A85" s="21"/>
      <c r="C85" s="47"/>
      <c r="F85" s="45"/>
      <c r="G85" s="21"/>
      <c r="I85">
        <v>21</v>
      </c>
      <c r="J85">
        <v>5</v>
      </c>
      <c r="K85">
        <v>4</v>
      </c>
      <c r="L85">
        <v>0</v>
      </c>
      <c r="M85">
        <v>30</v>
      </c>
      <c r="O85" s="73">
        <v>39234</v>
      </c>
      <c r="P85" s="74">
        <f t="shared" si="27"/>
        <v>0</v>
      </c>
      <c r="Q85" s="74">
        <f t="shared" ca="1" si="33"/>
        <v>0</v>
      </c>
      <c r="R85" s="74">
        <f t="shared" ca="1" si="33"/>
        <v>0</v>
      </c>
      <c r="S85" s="74">
        <f t="shared" ca="1" si="33"/>
        <v>0</v>
      </c>
      <c r="T85" s="74">
        <f t="shared" ca="1" si="33"/>
        <v>50</v>
      </c>
      <c r="U85" s="74">
        <f t="shared" ca="1" si="33"/>
        <v>25</v>
      </c>
      <c r="V85" s="74">
        <f t="shared" ca="1" si="33"/>
        <v>25</v>
      </c>
      <c r="W85" s="74">
        <f t="shared" ca="1" si="33"/>
        <v>0</v>
      </c>
      <c r="X85" s="74">
        <f t="shared" ca="1" si="33"/>
        <v>0</v>
      </c>
      <c r="Y85" s="74">
        <f t="shared" ca="1" si="33"/>
        <v>0</v>
      </c>
      <c r="Z85" s="74">
        <f t="shared" ca="1" si="33"/>
        <v>0</v>
      </c>
      <c r="AA85" s="74">
        <f t="shared" ca="1" si="34"/>
        <v>0</v>
      </c>
      <c r="AB85" s="74">
        <f t="shared" ca="1" si="34"/>
        <v>0</v>
      </c>
      <c r="AC85" s="74">
        <f t="shared" ca="1" si="34"/>
        <v>0</v>
      </c>
      <c r="AD85" s="74">
        <f t="shared" ca="1" si="34"/>
        <v>0</v>
      </c>
      <c r="AE85" s="74">
        <f t="shared" ca="1" si="34"/>
        <v>0</v>
      </c>
      <c r="AF85" s="74">
        <f t="shared" ca="1" si="34"/>
        <v>0</v>
      </c>
      <c r="AG85" s="74">
        <f t="shared" ca="1" si="34"/>
        <v>0</v>
      </c>
      <c r="AH85" s="74">
        <f t="shared" ca="1" si="34"/>
        <v>0</v>
      </c>
      <c r="AI85" s="74">
        <f t="shared" ca="1" si="34"/>
        <v>0</v>
      </c>
      <c r="AJ85" s="74">
        <f t="shared" ca="1" si="34"/>
        <v>0</v>
      </c>
      <c r="AK85" s="74">
        <f t="shared" ca="1" si="35"/>
        <v>0</v>
      </c>
      <c r="AL85" s="74">
        <f t="shared" ca="1" si="35"/>
        <v>0</v>
      </c>
      <c r="AM85" s="74">
        <f t="shared" ca="1" si="35"/>
        <v>0</v>
      </c>
      <c r="AN85" s="74">
        <f t="shared" ca="1" si="35"/>
        <v>0</v>
      </c>
      <c r="AO85" s="74">
        <f t="shared" ca="1" si="35"/>
        <v>0</v>
      </c>
      <c r="AP85" s="74">
        <f t="shared" ca="1" si="35"/>
        <v>0</v>
      </c>
      <c r="AQ85" s="74">
        <f t="shared" ca="1" si="35"/>
        <v>0</v>
      </c>
      <c r="AR85" s="74">
        <f t="shared" ca="1" si="35"/>
        <v>0</v>
      </c>
      <c r="AS85" s="74">
        <f t="shared" ca="1" si="35"/>
        <v>0</v>
      </c>
      <c r="AT85" s="74">
        <f t="shared" ca="1" si="35"/>
        <v>0</v>
      </c>
      <c r="AU85" s="74">
        <f t="shared" ca="1" si="35"/>
        <v>0</v>
      </c>
      <c r="AV85" s="74">
        <f t="shared" ca="1" si="35"/>
        <v>0</v>
      </c>
      <c r="AW85" s="74">
        <f t="shared" ca="1" si="35"/>
        <v>0</v>
      </c>
      <c r="AY85" s="75">
        <f t="shared" ca="1" si="29"/>
        <v>100</v>
      </c>
      <c r="AZ85" s="75">
        <f t="shared" ca="1" si="28"/>
        <v>100</v>
      </c>
    </row>
    <row r="86" spans="1:52">
      <c r="A86" s="21"/>
      <c r="C86" s="47"/>
      <c r="F86" s="45"/>
      <c r="G86" s="21"/>
      <c r="I86">
        <v>21</v>
      </c>
      <c r="J86">
        <v>4</v>
      </c>
      <c r="K86">
        <v>5</v>
      </c>
      <c r="L86">
        <v>1</v>
      </c>
      <c r="M86">
        <v>31</v>
      </c>
      <c r="O86" s="73">
        <v>39264</v>
      </c>
      <c r="P86" s="74">
        <f t="shared" si="27"/>
        <v>0</v>
      </c>
      <c r="Q86" s="74">
        <f t="shared" ca="1" si="33"/>
        <v>0</v>
      </c>
      <c r="R86" s="74">
        <f t="shared" ca="1" si="33"/>
        <v>0</v>
      </c>
      <c r="S86" s="74">
        <f t="shared" ca="1" si="33"/>
        <v>0</v>
      </c>
      <c r="T86" s="74">
        <f t="shared" ca="1" si="33"/>
        <v>50</v>
      </c>
      <c r="U86" s="74">
        <f t="shared" ca="1" si="33"/>
        <v>25</v>
      </c>
      <c r="V86" s="74">
        <f t="shared" ca="1" si="33"/>
        <v>25</v>
      </c>
      <c r="W86" s="74">
        <f t="shared" ca="1" si="33"/>
        <v>0</v>
      </c>
      <c r="X86" s="74">
        <f t="shared" ca="1" si="33"/>
        <v>0</v>
      </c>
      <c r="Y86" s="74">
        <f t="shared" ca="1" si="33"/>
        <v>0</v>
      </c>
      <c r="Z86" s="74">
        <f t="shared" ca="1" si="33"/>
        <v>0</v>
      </c>
      <c r="AA86" s="74">
        <f t="shared" ca="1" si="34"/>
        <v>0</v>
      </c>
      <c r="AB86" s="74">
        <f t="shared" ca="1" si="34"/>
        <v>0</v>
      </c>
      <c r="AC86" s="74">
        <f t="shared" ca="1" si="34"/>
        <v>0</v>
      </c>
      <c r="AD86" s="74">
        <f t="shared" ca="1" si="34"/>
        <v>0</v>
      </c>
      <c r="AE86" s="74">
        <f t="shared" ca="1" si="34"/>
        <v>0</v>
      </c>
      <c r="AF86" s="74">
        <f t="shared" ca="1" si="34"/>
        <v>0</v>
      </c>
      <c r="AG86" s="74">
        <f t="shared" ca="1" si="34"/>
        <v>0</v>
      </c>
      <c r="AH86" s="74">
        <f t="shared" ca="1" si="34"/>
        <v>0</v>
      </c>
      <c r="AI86" s="74">
        <f t="shared" ca="1" si="34"/>
        <v>0</v>
      </c>
      <c r="AJ86" s="74">
        <f t="shared" ca="1" si="34"/>
        <v>0</v>
      </c>
      <c r="AK86" s="74">
        <f t="shared" ca="1" si="35"/>
        <v>0</v>
      </c>
      <c r="AL86" s="74">
        <f t="shared" ca="1" si="35"/>
        <v>0</v>
      </c>
      <c r="AM86" s="74">
        <f t="shared" ca="1" si="35"/>
        <v>0</v>
      </c>
      <c r="AN86" s="74">
        <f t="shared" ca="1" si="35"/>
        <v>0</v>
      </c>
      <c r="AO86" s="74">
        <f t="shared" ca="1" si="35"/>
        <v>0</v>
      </c>
      <c r="AP86" s="74">
        <f t="shared" ca="1" si="35"/>
        <v>0</v>
      </c>
      <c r="AQ86" s="74">
        <f t="shared" ca="1" si="35"/>
        <v>0</v>
      </c>
      <c r="AR86" s="74">
        <f t="shared" ca="1" si="35"/>
        <v>0</v>
      </c>
      <c r="AS86" s="74">
        <f t="shared" ca="1" si="35"/>
        <v>0</v>
      </c>
      <c r="AT86" s="74">
        <f t="shared" ca="1" si="35"/>
        <v>0</v>
      </c>
      <c r="AU86" s="74">
        <f t="shared" ca="1" si="35"/>
        <v>0</v>
      </c>
      <c r="AV86" s="74">
        <f t="shared" ca="1" si="35"/>
        <v>0</v>
      </c>
      <c r="AW86" s="74">
        <f t="shared" ca="1" si="35"/>
        <v>0</v>
      </c>
      <c r="AY86" s="75">
        <f t="shared" ca="1" si="29"/>
        <v>100</v>
      </c>
      <c r="AZ86" s="75">
        <f t="shared" ca="1" si="28"/>
        <v>100</v>
      </c>
    </row>
    <row r="87" spans="1:52">
      <c r="A87" s="21"/>
      <c r="C87" s="47"/>
      <c r="F87" s="45"/>
      <c r="G87" s="21"/>
      <c r="I87">
        <v>23</v>
      </c>
      <c r="J87">
        <v>4</v>
      </c>
      <c r="K87">
        <v>4</v>
      </c>
      <c r="L87">
        <v>0</v>
      </c>
      <c r="M87">
        <v>31</v>
      </c>
      <c r="O87" s="73">
        <v>39295</v>
      </c>
      <c r="P87" s="74">
        <f t="shared" si="27"/>
        <v>0</v>
      </c>
      <c r="Q87" s="74">
        <f t="shared" ca="1" si="33"/>
        <v>0</v>
      </c>
      <c r="R87" s="74">
        <f t="shared" ca="1" si="33"/>
        <v>0</v>
      </c>
      <c r="S87" s="74">
        <f t="shared" ca="1" si="33"/>
        <v>0</v>
      </c>
      <c r="T87" s="74">
        <f t="shared" ca="1" si="33"/>
        <v>50</v>
      </c>
      <c r="U87" s="74">
        <f t="shared" ca="1" si="33"/>
        <v>25</v>
      </c>
      <c r="V87" s="74">
        <f t="shared" ca="1" si="33"/>
        <v>25</v>
      </c>
      <c r="W87" s="74">
        <f t="shared" ca="1" si="33"/>
        <v>0</v>
      </c>
      <c r="X87" s="74">
        <f t="shared" ca="1" si="33"/>
        <v>0</v>
      </c>
      <c r="Y87" s="74">
        <f t="shared" ca="1" si="33"/>
        <v>0</v>
      </c>
      <c r="Z87" s="74">
        <f t="shared" ca="1" si="33"/>
        <v>0</v>
      </c>
      <c r="AA87" s="74">
        <f t="shared" ca="1" si="34"/>
        <v>0</v>
      </c>
      <c r="AB87" s="74">
        <f t="shared" ca="1" si="34"/>
        <v>0</v>
      </c>
      <c r="AC87" s="74">
        <f t="shared" ca="1" si="34"/>
        <v>0</v>
      </c>
      <c r="AD87" s="74">
        <f t="shared" ca="1" si="34"/>
        <v>0</v>
      </c>
      <c r="AE87" s="74">
        <f t="shared" ca="1" si="34"/>
        <v>0</v>
      </c>
      <c r="AF87" s="74">
        <f t="shared" ca="1" si="34"/>
        <v>0</v>
      </c>
      <c r="AG87" s="74">
        <f t="shared" ca="1" si="34"/>
        <v>0</v>
      </c>
      <c r="AH87" s="74">
        <f t="shared" ca="1" si="34"/>
        <v>0</v>
      </c>
      <c r="AI87" s="74">
        <f t="shared" ca="1" si="34"/>
        <v>0</v>
      </c>
      <c r="AJ87" s="74">
        <f t="shared" ca="1" si="34"/>
        <v>0</v>
      </c>
      <c r="AK87" s="74">
        <f t="shared" ca="1" si="35"/>
        <v>0</v>
      </c>
      <c r="AL87" s="74">
        <f t="shared" ca="1" si="35"/>
        <v>0</v>
      </c>
      <c r="AM87" s="74">
        <f t="shared" ca="1" si="35"/>
        <v>0</v>
      </c>
      <c r="AN87" s="74">
        <f t="shared" ca="1" si="35"/>
        <v>0</v>
      </c>
      <c r="AO87" s="74">
        <f t="shared" ca="1" si="35"/>
        <v>0</v>
      </c>
      <c r="AP87" s="74">
        <f t="shared" ca="1" si="35"/>
        <v>0</v>
      </c>
      <c r="AQ87" s="74">
        <f t="shared" ca="1" si="35"/>
        <v>0</v>
      </c>
      <c r="AR87" s="74">
        <f t="shared" ca="1" si="35"/>
        <v>0</v>
      </c>
      <c r="AS87" s="74">
        <f t="shared" ca="1" si="35"/>
        <v>0</v>
      </c>
      <c r="AT87" s="74">
        <f t="shared" ca="1" si="35"/>
        <v>0</v>
      </c>
      <c r="AU87" s="74">
        <f t="shared" ca="1" si="35"/>
        <v>0</v>
      </c>
      <c r="AV87" s="74">
        <f t="shared" ca="1" si="35"/>
        <v>0</v>
      </c>
      <c r="AW87" s="74">
        <f t="shared" ca="1" si="35"/>
        <v>0</v>
      </c>
      <c r="AY87" s="75">
        <f t="shared" ca="1" si="29"/>
        <v>100</v>
      </c>
      <c r="AZ87" s="75">
        <f t="shared" ca="1" si="28"/>
        <v>100</v>
      </c>
    </row>
    <row r="88" spans="1:52">
      <c r="A88" s="21"/>
      <c r="C88" s="47"/>
      <c r="F88" s="45"/>
      <c r="G88" s="21"/>
      <c r="I88">
        <v>19</v>
      </c>
      <c r="J88">
        <v>5</v>
      </c>
      <c r="K88">
        <v>5</v>
      </c>
      <c r="L88">
        <v>1</v>
      </c>
      <c r="M88">
        <v>30</v>
      </c>
      <c r="O88" s="73">
        <v>39326</v>
      </c>
      <c r="P88" s="74">
        <f t="shared" si="27"/>
        <v>0</v>
      </c>
      <c r="Q88" s="74">
        <f t="shared" ca="1" si="33"/>
        <v>0</v>
      </c>
      <c r="R88" s="74">
        <f t="shared" ca="1" si="33"/>
        <v>0</v>
      </c>
      <c r="S88" s="74">
        <f t="shared" ca="1" si="33"/>
        <v>0</v>
      </c>
      <c r="T88" s="74">
        <f t="shared" ca="1" si="33"/>
        <v>50</v>
      </c>
      <c r="U88" s="74">
        <f t="shared" ca="1" si="33"/>
        <v>25</v>
      </c>
      <c r="V88" s="74">
        <f t="shared" ca="1" si="33"/>
        <v>25</v>
      </c>
      <c r="W88" s="74">
        <f t="shared" ca="1" si="33"/>
        <v>0</v>
      </c>
      <c r="X88" s="74">
        <f t="shared" ca="1" si="33"/>
        <v>0</v>
      </c>
      <c r="Y88" s="74">
        <f t="shared" ca="1" si="33"/>
        <v>0</v>
      </c>
      <c r="Z88" s="74">
        <f t="shared" ca="1" si="33"/>
        <v>0</v>
      </c>
      <c r="AA88" s="74">
        <f t="shared" ca="1" si="34"/>
        <v>0</v>
      </c>
      <c r="AB88" s="74">
        <f t="shared" ca="1" si="34"/>
        <v>0</v>
      </c>
      <c r="AC88" s="74">
        <f t="shared" ca="1" si="34"/>
        <v>0</v>
      </c>
      <c r="AD88" s="74">
        <f t="shared" ca="1" si="34"/>
        <v>0</v>
      </c>
      <c r="AE88" s="74">
        <f t="shared" ca="1" si="34"/>
        <v>0</v>
      </c>
      <c r="AF88" s="74">
        <f t="shared" ca="1" si="34"/>
        <v>0</v>
      </c>
      <c r="AG88" s="74">
        <f t="shared" ca="1" si="34"/>
        <v>0</v>
      </c>
      <c r="AH88" s="74">
        <f t="shared" ca="1" si="34"/>
        <v>0</v>
      </c>
      <c r="AI88" s="74">
        <f t="shared" ca="1" si="34"/>
        <v>0</v>
      </c>
      <c r="AJ88" s="74">
        <f t="shared" ca="1" si="34"/>
        <v>0</v>
      </c>
      <c r="AK88" s="74">
        <f t="shared" ca="1" si="35"/>
        <v>0</v>
      </c>
      <c r="AL88" s="74">
        <f t="shared" ca="1" si="35"/>
        <v>0</v>
      </c>
      <c r="AM88" s="74">
        <f t="shared" ca="1" si="35"/>
        <v>0</v>
      </c>
      <c r="AN88" s="74">
        <f t="shared" ca="1" si="35"/>
        <v>0</v>
      </c>
      <c r="AO88" s="74">
        <f t="shared" ca="1" si="35"/>
        <v>0</v>
      </c>
      <c r="AP88" s="74">
        <f t="shared" ca="1" si="35"/>
        <v>0</v>
      </c>
      <c r="AQ88" s="74">
        <f t="shared" ca="1" si="35"/>
        <v>0</v>
      </c>
      <c r="AR88" s="74">
        <f t="shared" ca="1" si="35"/>
        <v>0</v>
      </c>
      <c r="AS88" s="74">
        <f t="shared" ca="1" si="35"/>
        <v>0</v>
      </c>
      <c r="AT88" s="74">
        <f t="shared" ca="1" si="35"/>
        <v>0</v>
      </c>
      <c r="AU88" s="74">
        <f t="shared" ca="1" si="35"/>
        <v>0</v>
      </c>
      <c r="AV88" s="74">
        <f t="shared" ca="1" si="35"/>
        <v>0</v>
      </c>
      <c r="AW88" s="74">
        <f t="shared" ca="1" si="35"/>
        <v>0</v>
      </c>
      <c r="AY88" s="75">
        <f t="shared" ca="1" si="29"/>
        <v>100</v>
      </c>
      <c r="AZ88" s="75">
        <f t="shared" ca="1" si="28"/>
        <v>100</v>
      </c>
    </row>
    <row r="89" spans="1:52">
      <c r="A89" s="21"/>
      <c r="C89" s="47"/>
      <c r="F89" s="45"/>
      <c r="G89" s="21"/>
      <c r="I89">
        <v>23</v>
      </c>
      <c r="J89">
        <v>4</v>
      </c>
      <c r="K89">
        <v>4</v>
      </c>
      <c r="L89">
        <v>0</v>
      </c>
      <c r="M89">
        <v>31</v>
      </c>
      <c r="O89" s="73">
        <v>39356</v>
      </c>
      <c r="P89" s="74">
        <f t="shared" si="27"/>
        <v>0</v>
      </c>
      <c r="Q89" s="74">
        <f t="shared" ca="1" si="33"/>
        <v>0</v>
      </c>
      <c r="R89" s="74">
        <f t="shared" ca="1" si="33"/>
        <v>0</v>
      </c>
      <c r="S89" s="74">
        <f t="shared" ca="1" si="33"/>
        <v>0</v>
      </c>
      <c r="T89" s="74">
        <f t="shared" ca="1" si="33"/>
        <v>50</v>
      </c>
      <c r="U89" s="74">
        <f t="shared" ca="1" si="33"/>
        <v>25</v>
      </c>
      <c r="V89" s="74">
        <f t="shared" ca="1" si="33"/>
        <v>25</v>
      </c>
      <c r="W89" s="74">
        <f t="shared" ca="1" si="33"/>
        <v>0</v>
      </c>
      <c r="X89" s="74">
        <f t="shared" ca="1" si="33"/>
        <v>0</v>
      </c>
      <c r="Y89" s="74">
        <f t="shared" ca="1" si="33"/>
        <v>0</v>
      </c>
      <c r="Z89" s="74">
        <f t="shared" ca="1" si="33"/>
        <v>0</v>
      </c>
      <c r="AA89" s="74">
        <f t="shared" ca="1" si="34"/>
        <v>0</v>
      </c>
      <c r="AB89" s="74">
        <f t="shared" ca="1" si="34"/>
        <v>0</v>
      </c>
      <c r="AC89" s="74">
        <f t="shared" ca="1" si="34"/>
        <v>0</v>
      </c>
      <c r="AD89" s="74">
        <f t="shared" ca="1" si="34"/>
        <v>0</v>
      </c>
      <c r="AE89" s="74">
        <f t="shared" ca="1" si="34"/>
        <v>0</v>
      </c>
      <c r="AF89" s="74">
        <f t="shared" ca="1" si="34"/>
        <v>0</v>
      </c>
      <c r="AG89" s="74">
        <f t="shared" ca="1" si="34"/>
        <v>0</v>
      </c>
      <c r="AH89" s="74">
        <f t="shared" ca="1" si="34"/>
        <v>0</v>
      </c>
      <c r="AI89" s="74">
        <f t="shared" ca="1" si="34"/>
        <v>0</v>
      </c>
      <c r="AJ89" s="74">
        <f t="shared" ca="1" si="34"/>
        <v>0</v>
      </c>
      <c r="AK89" s="74">
        <f t="shared" ca="1" si="35"/>
        <v>0</v>
      </c>
      <c r="AL89" s="74">
        <f t="shared" ca="1" si="35"/>
        <v>0</v>
      </c>
      <c r="AM89" s="74">
        <f t="shared" ca="1" si="35"/>
        <v>0</v>
      </c>
      <c r="AN89" s="74">
        <f t="shared" ca="1" si="35"/>
        <v>0</v>
      </c>
      <c r="AO89" s="74">
        <f t="shared" ca="1" si="35"/>
        <v>0</v>
      </c>
      <c r="AP89" s="74">
        <f t="shared" ca="1" si="35"/>
        <v>0</v>
      </c>
      <c r="AQ89" s="74">
        <f t="shared" ca="1" si="35"/>
        <v>0</v>
      </c>
      <c r="AR89" s="74">
        <f t="shared" ca="1" si="35"/>
        <v>0</v>
      </c>
      <c r="AS89" s="74">
        <f t="shared" ca="1" si="35"/>
        <v>0</v>
      </c>
      <c r="AT89" s="74">
        <f t="shared" ca="1" si="35"/>
        <v>0</v>
      </c>
      <c r="AU89" s="74">
        <f t="shared" ca="1" si="35"/>
        <v>0</v>
      </c>
      <c r="AV89" s="74">
        <f t="shared" ca="1" si="35"/>
        <v>0</v>
      </c>
      <c r="AW89" s="74">
        <f t="shared" ca="1" si="35"/>
        <v>0</v>
      </c>
      <c r="AY89" s="75">
        <f t="shared" ca="1" si="29"/>
        <v>100</v>
      </c>
      <c r="AZ89" s="75">
        <f t="shared" ca="1" si="28"/>
        <v>100</v>
      </c>
    </row>
    <row r="90" spans="1:52">
      <c r="A90" s="21"/>
      <c r="C90" s="47"/>
      <c r="F90" s="45"/>
      <c r="G90" s="21"/>
      <c r="I90">
        <v>21</v>
      </c>
      <c r="J90">
        <v>4</v>
      </c>
      <c r="K90">
        <v>4</v>
      </c>
      <c r="L90">
        <v>1</v>
      </c>
      <c r="M90">
        <v>30</v>
      </c>
      <c r="O90" s="73">
        <v>39387</v>
      </c>
      <c r="P90" s="74">
        <f t="shared" si="27"/>
        <v>0</v>
      </c>
      <c r="Q90" s="74">
        <f t="shared" ca="1" si="33"/>
        <v>0</v>
      </c>
      <c r="R90" s="74">
        <f t="shared" ca="1" si="33"/>
        <v>0</v>
      </c>
      <c r="S90" s="74">
        <f t="shared" ca="1" si="33"/>
        <v>0</v>
      </c>
      <c r="T90" s="74">
        <f t="shared" ca="1" si="33"/>
        <v>50</v>
      </c>
      <c r="U90" s="74">
        <f t="shared" ca="1" si="33"/>
        <v>25</v>
      </c>
      <c r="V90" s="74">
        <f t="shared" ca="1" si="33"/>
        <v>25</v>
      </c>
      <c r="W90" s="74">
        <f t="shared" ca="1" si="33"/>
        <v>0</v>
      </c>
      <c r="X90" s="74">
        <f t="shared" ca="1" si="33"/>
        <v>0</v>
      </c>
      <c r="Y90" s="74">
        <f t="shared" ca="1" si="33"/>
        <v>0</v>
      </c>
      <c r="Z90" s="74">
        <f t="shared" ca="1" si="33"/>
        <v>0</v>
      </c>
      <c r="AA90" s="74">
        <f t="shared" ca="1" si="34"/>
        <v>0</v>
      </c>
      <c r="AB90" s="74">
        <f t="shared" ca="1" si="34"/>
        <v>0</v>
      </c>
      <c r="AC90" s="74">
        <f t="shared" ca="1" si="34"/>
        <v>0</v>
      </c>
      <c r="AD90" s="74">
        <f t="shared" ca="1" si="34"/>
        <v>0</v>
      </c>
      <c r="AE90" s="74">
        <f t="shared" ca="1" si="34"/>
        <v>0</v>
      </c>
      <c r="AF90" s="74">
        <f t="shared" ca="1" si="34"/>
        <v>0</v>
      </c>
      <c r="AG90" s="74">
        <f t="shared" ca="1" si="34"/>
        <v>0</v>
      </c>
      <c r="AH90" s="74">
        <f t="shared" ca="1" si="34"/>
        <v>0</v>
      </c>
      <c r="AI90" s="74">
        <f t="shared" ca="1" si="34"/>
        <v>0</v>
      </c>
      <c r="AJ90" s="74">
        <f t="shared" ca="1" si="34"/>
        <v>0</v>
      </c>
      <c r="AK90" s="74">
        <f t="shared" ca="1" si="35"/>
        <v>0</v>
      </c>
      <c r="AL90" s="74">
        <f t="shared" ca="1" si="35"/>
        <v>0</v>
      </c>
      <c r="AM90" s="74">
        <f t="shared" ca="1" si="35"/>
        <v>0</v>
      </c>
      <c r="AN90" s="74">
        <f t="shared" ca="1" si="35"/>
        <v>0</v>
      </c>
      <c r="AO90" s="74">
        <f t="shared" ca="1" si="35"/>
        <v>0</v>
      </c>
      <c r="AP90" s="74">
        <f t="shared" ca="1" si="35"/>
        <v>0</v>
      </c>
      <c r="AQ90" s="74">
        <f t="shared" ca="1" si="35"/>
        <v>0</v>
      </c>
      <c r="AR90" s="74">
        <f t="shared" ca="1" si="35"/>
        <v>0</v>
      </c>
      <c r="AS90" s="74">
        <f t="shared" ca="1" si="35"/>
        <v>0</v>
      </c>
      <c r="AT90" s="74">
        <f t="shared" ca="1" si="35"/>
        <v>0</v>
      </c>
      <c r="AU90" s="74">
        <f t="shared" ca="1" si="35"/>
        <v>0</v>
      </c>
      <c r="AV90" s="74">
        <f t="shared" ca="1" si="35"/>
        <v>0</v>
      </c>
      <c r="AW90" s="74">
        <f t="shared" ca="1" si="35"/>
        <v>0</v>
      </c>
      <c r="AY90" s="75">
        <f t="shared" ca="1" si="29"/>
        <v>100</v>
      </c>
      <c r="AZ90" s="75">
        <f t="shared" ca="1" si="28"/>
        <v>100</v>
      </c>
    </row>
    <row r="91" spans="1:52">
      <c r="A91" s="21"/>
      <c r="C91" s="47"/>
      <c r="F91" s="45"/>
      <c r="G91" s="21"/>
      <c r="I91">
        <v>20</v>
      </c>
      <c r="J91">
        <v>5</v>
      </c>
      <c r="K91">
        <v>5</v>
      </c>
      <c r="L91">
        <v>1</v>
      </c>
      <c r="M91">
        <v>31</v>
      </c>
      <c r="O91" s="73">
        <v>39417</v>
      </c>
      <c r="P91" s="74">
        <f t="shared" si="27"/>
        <v>0</v>
      </c>
      <c r="Q91" s="74">
        <f t="shared" ca="1" si="33"/>
        <v>0</v>
      </c>
      <c r="R91" s="74">
        <f t="shared" ca="1" si="33"/>
        <v>0</v>
      </c>
      <c r="S91" s="74">
        <f t="shared" ca="1" si="33"/>
        <v>0</v>
      </c>
      <c r="T91" s="74">
        <f t="shared" ca="1" si="33"/>
        <v>50</v>
      </c>
      <c r="U91" s="74">
        <f t="shared" ca="1" si="33"/>
        <v>25</v>
      </c>
      <c r="V91" s="74">
        <f t="shared" ca="1" si="33"/>
        <v>25</v>
      </c>
      <c r="W91" s="74">
        <f t="shared" ca="1" si="33"/>
        <v>0</v>
      </c>
      <c r="X91" s="74">
        <f t="shared" ca="1" si="33"/>
        <v>0</v>
      </c>
      <c r="Y91" s="74">
        <f t="shared" ca="1" si="33"/>
        <v>0</v>
      </c>
      <c r="Z91" s="74">
        <f t="shared" ca="1" si="33"/>
        <v>0</v>
      </c>
      <c r="AA91" s="74">
        <f t="shared" ca="1" si="34"/>
        <v>0</v>
      </c>
      <c r="AB91" s="74">
        <f t="shared" ca="1" si="34"/>
        <v>0</v>
      </c>
      <c r="AC91" s="74">
        <f t="shared" ca="1" si="34"/>
        <v>0</v>
      </c>
      <c r="AD91" s="74">
        <f t="shared" ca="1" si="34"/>
        <v>0</v>
      </c>
      <c r="AE91" s="74">
        <f t="shared" ca="1" si="34"/>
        <v>0</v>
      </c>
      <c r="AF91" s="74">
        <f t="shared" ca="1" si="34"/>
        <v>0</v>
      </c>
      <c r="AG91" s="74">
        <f t="shared" ca="1" si="34"/>
        <v>0</v>
      </c>
      <c r="AH91" s="74">
        <f t="shared" ca="1" si="34"/>
        <v>0</v>
      </c>
      <c r="AI91" s="74">
        <f t="shared" ca="1" si="34"/>
        <v>0</v>
      </c>
      <c r="AJ91" s="74">
        <f t="shared" ca="1" si="34"/>
        <v>0</v>
      </c>
      <c r="AK91" s="74">
        <f t="shared" ca="1" si="35"/>
        <v>0</v>
      </c>
      <c r="AL91" s="74">
        <f t="shared" ca="1" si="35"/>
        <v>0</v>
      </c>
      <c r="AM91" s="74">
        <f t="shared" ca="1" si="35"/>
        <v>0</v>
      </c>
      <c r="AN91" s="74">
        <f t="shared" ca="1" si="35"/>
        <v>0</v>
      </c>
      <c r="AO91" s="74">
        <f t="shared" ca="1" si="35"/>
        <v>0</v>
      </c>
      <c r="AP91" s="74">
        <f t="shared" ca="1" si="35"/>
        <v>0</v>
      </c>
      <c r="AQ91" s="74">
        <f t="shared" ca="1" si="35"/>
        <v>0</v>
      </c>
      <c r="AR91" s="74">
        <f t="shared" ca="1" si="35"/>
        <v>0</v>
      </c>
      <c r="AS91" s="74">
        <f t="shared" ca="1" si="35"/>
        <v>0</v>
      </c>
      <c r="AT91" s="74">
        <f t="shared" ca="1" si="35"/>
        <v>0</v>
      </c>
      <c r="AU91" s="74">
        <f t="shared" ca="1" si="35"/>
        <v>0</v>
      </c>
      <c r="AV91" s="74">
        <f t="shared" ca="1" si="35"/>
        <v>0</v>
      </c>
      <c r="AW91" s="74">
        <f t="shared" ca="1" si="35"/>
        <v>0</v>
      </c>
      <c r="AY91" s="75">
        <f t="shared" ca="1" si="29"/>
        <v>100</v>
      </c>
      <c r="AZ91" s="75">
        <f t="shared" ca="1" si="28"/>
        <v>100</v>
      </c>
    </row>
    <row r="92" spans="1:52">
      <c r="A92" s="21"/>
      <c r="C92" s="47"/>
      <c r="F92" s="45"/>
      <c r="G92" s="21"/>
      <c r="I92">
        <v>22</v>
      </c>
      <c r="J92">
        <v>4</v>
      </c>
      <c r="K92">
        <v>4</v>
      </c>
      <c r="L92">
        <v>1</v>
      </c>
      <c r="M92">
        <v>31</v>
      </c>
      <c r="O92" s="73">
        <v>39448</v>
      </c>
      <c r="P92" s="74">
        <f t="shared" si="27"/>
        <v>0</v>
      </c>
      <c r="Q92" s="74">
        <f t="shared" ca="1" si="33"/>
        <v>0</v>
      </c>
      <c r="R92" s="74">
        <f t="shared" ca="1" si="33"/>
        <v>0</v>
      </c>
      <c r="S92" s="74">
        <f t="shared" ca="1" si="33"/>
        <v>0</v>
      </c>
      <c r="T92" s="74">
        <f t="shared" ca="1" si="33"/>
        <v>50</v>
      </c>
      <c r="U92" s="74">
        <f t="shared" ca="1" si="33"/>
        <v>25</v>
      </c>
      <c r="V92" s="74">
        <f t="shared" ca="1" si="33"/>
        <v>25</v>
      </c>
      <c r="W92" s="74">
        <f t="shared" ca="1" si="33"/>
        <v>0</v>
      </c>
      <c r="X92" s="74">
        <f t="shared" ca="1" si="33"/>
        <v>0</v>
      </c>
      <c r="Y92" s="74">
        <f t="shared" ca="1" si="33"/>
        <v>0</v>
      </c>
      <c r="Z92" s="74">
        <f t="shared" ca="1" si="33"/>
        <v>0</v>
      </c>
      <c r="AA92" s="74">
        <f t="shared" ca="1" si="34"/>
        <v>0</v>
      </c>
      <c r="AB92" s="74">
        <f t="shared" ca="1" si="34"/>
        <v>0</v>
      </c>
      <c r="AC92" s="74">
        <f t="shared" ca="1" si="34"/>
        <v>0</v>
      </c>
      <c r="AD92" s="74">
        <f t="shared" ca="1" si="34"/>
        <v>0</v>
      </c>
      <c r="AE92" s="74">
        <f t="shared" ca="1" si="34"/>
        <v>0</v>
      </c>
      <c r="AF92" s="74">
        <f t="shared" ca="1" si="34"/>
        <v>0</v>
      </c>
      <c r="AG92" s="74">
        <f t="shared" ca="1" si="34"/>
        <v>0</v>
      </c>
      <c r="AH92" s="74">
        <f t="shared" ca="1" si="34"/>
        <v>0</v>
      </c>
      <c r="AI92" s="74">
        <f t="shared" ca="1" si="34"/>
        <v>0</v>
      </c>
      <c r="AJ92" s="74">
        <f t="shared" ca="1" si="34"/>
        <v>0</v>
      </c>
      <c r="AK92" s="74">
        <f t="shared" ca="1" si="35"/>
        <v>0</v>
      </c>
      <c r="AL92" s="74">
        <f t="shared" ca="1" si="35"/>
        <v>0</v>
      </c>
      <c r="AM92" s="74">
        <f t="shared" ca="1" si="35"/>
        <v>0</v>
      </c>
      <c r="AN92" s="74">
        <f t="shared" ca="1" si="35"/>
        <v>0</v>
      </c>
      <c r="AO92" s="74">
        <f t="shared" ca="1" si="35"/>
        <v>0</v>
      </c>
      <c r="AP92" s="74">
        <f t="shared" ca="1" si="35"/>
        <v>0</v>
      </c>
      <c r="AQ92" s="74">
        <f t="shared" ca="1" si="35"/>
        <v>0</v>
      </c>
      <c r="AR92" s="74">
        <f t="shared" ca="1" si="35"/>
        <v>0</v>
      </c>
      <c r="AS92" s="74">
        <f t="shared" ca="1" si="35"/>
        <v>0</v>
      </c>
      <c r="AT92" s="74">
        <f t="shared" ca="1" si="35"/>
        <v>0</v>
      </c>
      <c r="AU92" s="74">
        <f t="shared" ca="1" si="35"/>
        <v>0</v>
      </c>
      <c r="AV92" s="74">
        <f t="shared" ca="1" si="35"/>
        <v>0</v>
      </c>
      <c r="AW92" s="74">
        <f t="shared" ca="1" si="35"/>
        <v>0</v>
      </c>
      <c r="AY92" s="75">
        <f t="shared" ca="1" si="29"/>
        <v>100</v>
      </c>
      <c r="AZ92" s="75">
        <f t="shared" ca="1" si="28"/>
        <v>100</v>
      </c>
    </row>
    <row r="93" spans="1:52">
      <c r="A93" s="21"/>
      <c r="C93" s="47"/>
      <c r="F93" s="45"/>
      <c r="G93" s="21"/>
      <c r="I93">
        <v>21</v>
      </c>
      <c r="J93">
        <v>4</v>
      </c>
      <c r="K93">
        <v>4</v>
      </c>
      <c r="L93">
        <v>0</v>
      </c>
      <c r="M93">
        <v>29</v>
      </c>
      <c r="O93" s="73">
        <v>39479</v>
      </c>
      <c r="P93" s="74">
        <f t="shared" si="27"/>
        <v>0</v>
      </c>
      <c r="Q93" s="74">
        <f t="shared" ca="1" si="33"/>
        <v>0</v>
      </c>
      <c r="R93" s="74">
        <f t="shared" ca="1" si="33"/>
        <v>0</v>
      </c>
      <c r="S93" s="74">
        <f t="shared" ca="1" si="33"/>
        <v>0</v>
      </c>
      <c r="T93" s="74">
        <f t="shared" ca="1" si="33"/>
        <v>50</v>
      </c>
      <c r="U93" s="74">
        <f t="shared" ca="1" si="33"/>
        <v>25</v>
      </c>
      <c r="V93" s="74">
        <f t="shared" ca="1" si="33"/>
        <v>25</v>
      </c>
      <c r="W93" s="74">
        <f t="shared" ca="1" si="33"/>
        <v>0</v>
      </c>
      <c r="X93" s="74">
        <f t="shared" ca="1" si="33"/>
        <v>0</v>
      </c>
      <c r="Y93" s="74">
        <f t="shared" ca="1" si="33"/>
        <v>0</v>
      </c>
      <c r="Z93" s="74">
        <f t="shared" ca="1" si="33"/>
        <v>0</v>
      </c>
      <c r="AA93" s="74">
        <f t="shared" ca="1" si="34"/>
        <v>0</v>
      </c>
      <c r="AB93" s="74">
        <f t="shared" ca="1" si="34"/>
        <v>0</v>
      </c>
      <c r="AC93" s="74">
        <f t="shared" ca="1" si="34"/>
        <v>0</v>
      </c>
      <c r="AD93" s="74">
        <f t="shared" ca="1" si="34"/>
        <v>0</v>
      </c>
      <c r="AE93" s="74">
        <f t="shared" ca="1" si="34"/>
        <v>0</v>
      </c>
      <c r="AF93" s="74">
        <f t="shared" ca="1" si="34"/>
        <v>0</v>
      </c>
      <c r="AG93" s="74">
        <f t="shared" ca="1" si="34"/>
        <v>0</v>
      </c>
      <c r="AH93" s="74">
        <f t="shared" ca="1" si="34"/>
        <v>0</v>
      </c>
      <c r="AI93" s="74">
        <f t="shared" ca="1" si="34"/>
        <v>0</v>
      </c>
      <c r="AJ93" s="74">
        <f t="shared" ca="1" si="34"/>
        <v>0</v>
      </c>
      <c r="AK93" s="74">
        <f t="shared" ca="1" si="35"/>
        <v>0</v>
      </c>
      <c r="AL93" s="74">
        <f t="shared" ca="1" si="35"/>
        <v>0</v>
      </c>
      <c r="AM93" s="74">
        <f t="shared" ca="1" si="35"/>
        <v>0</v>
      </c>
      <c r="AN93" s="74">
        <f t="shared" ca="1" si="35"/>
        <v>0</v>
      </c>
      <c r="AO93" s="74">
        <f t="shared" ca="1" si="35"/>
        <v>0</v>
      </c>
      <c r="AP93" s="74">
        <f t="shared" ca="1" si="35"/>
        <v>0</v>
      </c>
      <c r="AQ93" s="74">
        <f t="shared" ca="1" si="35"/>
        <v>0</v>
      </c>
      <c r="AR93" s="74">
        <f t="shared" ca="1" si="35"/>
        <v>0</v>
      </c>
      <c r="AS93" s="74">
        <f t="shared" ca="1" si="35"/>
        <v>0</v>
      </c>
      <c r="AT93" s="74">
        <f t="shared" ca="1" si="35"/>
        <v>0</v>
      </c>
      <c r="AU93" s="74">
        <f t="shared" ca="1" si="35"/>
        <v>0</v>
      </c>
      <c r="AV93" s="74">
        <f t="shared" ca="1" si="35"/>
        <v>0</v>
      </c>
      <c r="AW93" s="74">
        <f t="shared" ca="1" si="35"/>
        <v>0</v>
      </c>
      <c r="AY93" s="75">
        <f t="shared" ca="1" si="29"/>
        <v>100</v>
      </c>
      <c r="AZ93" s="75">
        <f t="shared" ca="1" si="28"/>
        <v>100</v>
      </c>
    </row>
    <row r="94" spans="1:52">
      <c r="A94" s="21"/>
      <c r="C94" s="47"/>
      <c r="F94" s="45"/>
      <c r="G94" s="21"/>
      <c r="I94">
        <v>21</v>
      </c>
      <c r="J94">
        <v>5</v>
      </c>
      <c r="K94">
        <v>5</v>
      </c>
      <c r="L94">
        <v>0</v>
      </c>
      <c r="M94">
        <v>31</v>
      </c>
      <c r="O94" s="73">
        <v>39508</v>
      </c>
      <c r="P94" s="74">
        <f t="shared" si="27"/>
        <v>0</v>
      </c>
      <c r="Q94" s="74">
        <f t="shared" ref="Q94:Z103" ca="1" si="36">IF(AND($O94&gt;=OFFSET($E$4,Q$2,0),$O94&lt;=OFFSET($F$4,Q$2,0)),OFFSET($C$4,Q$2,0),0)</f>
        <v>0</v>
      </c>
      <c r="R94" s="74">
        <f t="shared" ca="1" si="36"/>
        <v>0</v>
      </c>
      <c r="S94" s="74">
        <f t="shared" ca="1" si="36"/>
        <v>0</v>
      </c>
      <c r="T94" s="74">
        <f t="shared" ca="1" si="36"/>
        <v>50</v>
      </c>
      <c r="U94" s="74">
        <f t="shared" ca="1" si="36"/>
        <v>25</v>
      </c>
      <c r="V94" s="74">
        <f t="shared" ca="1" si="36"/>
        <v>25</v>
      </c>
      <c r="W94" s="74">
        <f t="shared" ca="1" si="36"/>
        <v>0</v>
      </c>
      <c r="X94" s="74">
        <f t="shared" ca="1" si="36"/>
        <v>0</v>
      </c>
      <c r="Y94" s="74">
        <f t="shared" ca="1" si="36"/>
        <v>0</v>
      </c>
      <c r="Z94" s="74">
        <f t="shared" ca="1" si="36"/>
        <v>0</v>
      </c>
      <c r="AA94" s="74">
        <f t="shared" ref="AA94:AJ103" ca="1" si="37">IF(AND($O94&gt;=OFFSET($E$4,AA$2,0),$O94&lt;=OFFSET($F$4,AA$2,0)),OFFSET($C$4,AA$2,0),0)</f>
        <v>0</v>
      </c>
      <c r="AB94" s="74">
        <f t="shared" ca="1" si="37"/>
        <v>0</v>
      </c>
      <c r="AC94" s="74">
        <f t="shared" ca="1" si="37"/>
        <v>0</v>
      </c>
      <c r="AD94" s="74">
        <f t="shared" ca="1" si="37"/>
        <v>0</v>
      </c>
      <c r="AE94" s="74">
        <f t="shared" ca="1" si="37"/>
        <v>0</v>
      </c>
      <c r="AF94" s="74">
        <f t="shared" ca="1" si="37"/>
        <v>0</v>
      </c>
      <c r="AG94" s="74">
        <f t="shared" ca="1" si="37"/>
        <v>0</v>
      </c>
      <c r="AH94" s="74">
        <f t="shared" ca="1" si="37"/>
        <v>0</v>
      </c>
      <c r="AI94" s="74">
        <f t="shared" ca="1" si="37"/>
        <v>0</v>
      </c>
      <c r="AJ94" s="74">
        <f t="shared" ca="1" si="37"/>
        <v>0</v>
      </c>
      <c r="AK94" s="74">
        <f t="shared" ref="AK94:AW103" ca="1" si="38">IF(AND($O94&gt;=OFFSET($E$4,AK$2,0),$O94&lt;=OFFSET($F$4,AK$2,0)),OFFSET($C$4,AK$2,0),0)</f>
        <v>0</v>
      </c>
      <c r="AL94" s="74">
        <f t="shared" ca="1" si="38"/>
        <v>0</v>
      </c>
      <c r="AM94" s="74">
        <f t="shared" ca="1" si="38"/>
        <v>0</v>
      </c>
      <c r="AN94" s="74">
        <f t="shared" ca="1" si="38"/>
        <v>0</v>
      </c>
      <c r="AO94" s="74">
        <f t="shared" ca="1" si="38"/>
        <v>0</v>
      </c>
      <c r="AP94" s="74">
        <f t="shared" ca="1" si="38"/>
        <v>0</v>
      </c>
      <c r="AQ94" s="74">
        <f t="shared" ca="1" si="38"/>
        <v>0</v>
      </c>
      <c r="AR94" s="74">
        <f t="shared" ca="1" si="38"/>
        <v>0</v>
      </c>
      <c r="AS94" s="74">
        <f t="shared" ca="1" si="38"/>
        <v>0</v>
      </c>
      <c r="AT94" s="74">
        <f t="shared" ca="1" si="38"/>
        <v>0</v>
      </c>
      <c r="AU94" s="74">
        <f t="shared" ca="1" si="38"/>
        <v>0</v>
      </c>
      <c r="AV94" s="74">
        <f t="shared" ca="1" si="38"/>
        <v>0</v>
      </c>
      <c r="AW94" s="74">
        <f t="shared" ca="1" si="38"/>
        <v>0</v>
      </c>
      <c r="AY94" s="75">
        <f t="shared" ca="1" si="29"/>
        <v>100</v>
      </c>
      <c r="AZ94" s="75">
        <f t="shared" ca="1" si="28"/>
        <v>100</v>
      </c>
    </row>
    <row r="95" spans="1:52">
      <c r="A95" s="21"/>
      <c r="C95" s="47"/>
      <c r="F95" s="45"/>
      <c r="G95" s="21"/>
      <c r="I95">
        <v>22</v>
      </c>
      <c r="J95">
        <v>4</v>
      </c>
      <c r="K95">
        <v>4</v>
      </c>
      <c r="L95">
        <v>0</v>
      </c>
      <c r="M95">
        <v>30</v>
      </c>
      <c r="O95" s="73">
        <v>39539</v>
      </c>
      <c r="P95" s="74">
        <f t="shared" si="27"/>
        <v>0</v>
      </c>
      <c r="Q95" s="74">
        <f t="shared" ca="1" si="36"/>
        <v>0</v>
      </c>
      <c r="R95" s="74">
        <f t="shared" ca="1" si="36"/>
        <v>0</v>
      </c>
      <c r="S95" s="74">
        <f t="shared" ca="1" si="36"/>
        <v>0</v>
      </c>
      <c r="T95" s="74">
        <f t="shared" ca="1" si="36"/>
        <v>50</v>
      </c>
      <c r="U95" s="74">
        <f t="shared" ca="1" si="36"/>
        <v>25</v>
      </c>
      <c r="V95" s="74">
        <f t="shared" ca="1" si="36"/>
        <v>25</v>
      </c>
      <c r="W95" s="74">
        <f t="shared" ca="1" si="36"/>
        <v>0</v>
      </c>
      <c r="X95" s="74">
        <f t="shared" ca="1" si="36"/>
        <v>0</v>
      </c>
      <c r="Y95" s="74">
        <f t="shared" ca="1" si="36"/>
        <v>0</v>
      </c>
      <c r="Z95" s="74">
        <f t="shared" ca="1" si="36"/>
        <v>0</v>
      </c>
      <c r="AA95" s="74">
        <f t="shared" ca="1" si="37"/>
        <v>0</v>
      </c>
      <c r="AB95" s="74">
        <f t="shared" ca="1" si="37"/>
        <v>0</v>
      </c>
      <c r="AC95" s="74">
        <f t="shared" ca="1" si="37"/>
        <v>0</v>
      </c>
      <c r="AD95" s="74">
        <f t="shared" ca="1" si="37"/>
        <v>0</v>
      </c>
      <c r="AE95" s="74">
        <f t="shared" ca="1" si="37"/>
        <v>0</v>
      </c>
      <c r="AF95" s="74">
        <f t="shared" ca="1" si="37"/>
        <v>0</v>
      </c>
      <c r="AG95" s="74">
        <f t="shared" ca="1" si="37"/>
        <v>0</v>
      </c>
      <c r="AH95" s="74">
        <f t="shared" ca="1" si="37"/>
        <v>0</v>
      </c>
      <c r="AI95" s="74">
        <f t="shared" ca="1" si="37"/>
        <v>0</v>
      </c>
      <c r="AJ95" s="74">
        <f t="shared" ca="1" si="37"/>
        <v>0</v>
      </c>
      <c r="AK95" s="74">
        <f t="shared" ca="1" si="38"/>
        <v>0</v>
      </c>
      <c r="AL95" s="74">
        <f t="shared" ca="1" si="38"/>
        <v>0</v>
      </c>
      <c r="AM95" s="74">
        <f t="shared" ca="1" si="38"/>
        <v>0</v>
      </c>
      <c r="AN95" s="74">
        <f t="shared" ca="1" si="38"/>
        <v>0</v>
      </c>
      <c r="AO95" s="74">
        <f t="shared" ca="1" si="38"/>
        <v>0</v>
      </c>
      <c r="AP95" s="74">
        <f t="shared" ca="1" si="38"/>
        <v>0</v>
      </c>
      <c r="AQ95" s="74">
        <f t="shared" ca="1" si="38"/>
        <v>0</v>
      </c>
      <c r="AR95" s="74">
        <f t="shared" ca="1" si="38"/>
        <v>0</v>
      </c>
      <c r="AS95" s="74">
        <f t="shared" ca="1" si="38"/>
        <v>0</v>
      </c>
      <c r="AT95" s="74">
        <f t="shared" ca="1" si="38"/>
        <v>0</v>
      </c>
      <c r="AU95" s="74">
        <f t="shared" ca="1" si="38"/>
        <v>0</v>
      </c>
      <c r="AV95" s="74">
        <f t="shared" ca="1" si="38"/>
        <v>0</v>
      </c>
      <c r="AW95" s="74">
        <f t="shared" ca="1" si="38"/>
        <v>0</v>
      </c>
      <c r="AY95" s="75">
        <f t="shared" ca="1" si="29"/>
        <v>100</v>
      </c>
      <c r="AZ95" s="75">
        <f t="shared" ca="1" si="28"/>
        <v>100</v>
      </c>
    </row>
    <row r="96" spans="1:52">
      <c r="A96" s="21"/>
      <c r="C96" s="47"/>
      <c r="F96" s="45"/>
      <c r="G96" s="21"/>
      <c r="I96">
        <v>21</v>
      </c>
      <c r="J96">
        <v>5</v>
      </c>
      <c r="K96">
        <v>4</v>
      </c>
      <c r="L96">
        <v>1</v>
      </c>
      <c r="M96">
        <v>31</v>
      </c>
      <c r="O96" s="73">
        <v>39569</v>
      </c>
      <c r="P96" s="74">
        <f t="shared" si="27"/>
        <v>0</v>
      </c>
      <c r="Q96" s="74">
        <f t="shared" ca="1" si="36"/>
        <v>0</v>
      </c>
      <c r="R96" s="74">
        <f t="shared" ca="1" si="36"/>
        <v>0</v>
      </c>
      <c r="S96" s="74">
        <f t="shared" ca="1" si="36"/>
        <v>0</v>
      </c>
      <c r="T96" s="74">
        <f t="shared" ca="1" si="36"/>
        <v>50</v>
      </c>
      <c r="U96" s="74">
        <f t="shared" ca="1" si="36"/>
        <v>25</v>
      </c>
      <c r="V96" s="74">
        <f t="shared" ca="1" si="36"/>
        <v>25</v>
      </c>
      <c r="W96" s="74">
        <f t="shared" ca="1" si="36"/>
        <v>0</v>
      </c>
      <c r="X96" s="74">
        <f t="shared" ca="1" si="36"/>
        <v>0</v>
      </c>
      <c r="Y96" s="74">
        <f t="shared" ca="1" si="36"/>
        <v>0</v>
      </c>
      <c r="Z96" s="74">
        <f t="shared" ca="1" si="36"/>
        <v>0</v>
      </c>
      <c r="AA96" s="74">
        <f t="shared" ca="1" si="37"/>
        <v>0</v>
      </c>
      <c r="AB96" s="74">
        <f t="shared" ca="1" si="37"/>
        <v>0</v>
      </c>
      <c r="AC96" s="74">
        <f t="shared" ca="1" si="37"/>
        <v>0</v>
      </c>
      <c r="AD96" s="74">
        <f t="shared" ca="1" si="37"/>
        <v>0</v>
      </c>
      <c r="AE96" s="74">
        <f t="shared" ca="1" si="37"/>
        <v>0</v>
      </c>
      <c r="AF96" s="74">
        <f t="shared" ca="1" si="37"/>
        <v>0</v>
      </c>
      <c r="AG96" s="74">
        <f t="shared" ca="1" si="37"/>
        <v>0</v>
      </c>
      <c r="AH96" s="74">
        <f t="shared" ca="1" si="37"/>
        <v>0</v>
      </c>
      <c r="AI96" s="74">
        <f t="shared" ca="1" si="37"/>
        <v>0</v>
      </c>
      <c r="AJ96" s="74">
        <f t="shared" ca="1" si="37"/>
        <v>0</v>
      </c>
      <c r="AK96" s="74">
        <f t="shared" ca="1" si="38"/>
        <v>0</v>
      </c>
      <c r="AL96" s="74">
        <f t="shared" ca="1" si="38"/>
        <v>0</v>
      </c>
      <c r="AM96" s="74">
        <f t="shared" ca="1" si="38"/>
        <v>0</v>
      </c>
      <c r="AN96" s="74">
        <f t="shared" ca="1" si="38"/>
        <v>0</v>
      </c>
      <c r="AO96" s="74">
        <f t="shared" ca="1" si="38"/>
        <v>0</v>
      </c>
      <c r="AP96" s="74">
        <f t="shared" ca="1" si="38"/>
        <v>0</v>
      </c>
      <c r="AQ96" s="74">
        <f t="shared" ca="1" si="38"/>
        <v>0</v>
      </c>
      <c r="AR96" s="74">
        <f t="shared" ca="1" si="38"/>
        <v>0</v>
      </c>
      <c r="AS96" s="74">
        <f t="shared" ca="1" si="38"/>
        <v>0</v>
      </c>
      <c r="AT96" s="74">
        <f t="shared" ca="1" si="38"/>
        <v>0</v>
      </c>
      <c r="AU96" s="74">
        <f t="shared" ca="1" si="38"/>
        <v>0</v>
      </c>
      <c r="AV96" s="74">
        <f t="shared" ca="1" si="38"/>
        <v>0</v>
      </c>
      <c r="AW96" s="74">
        <f t="shared" ca="1" si="38"/>
        <v>0</v>
      </c>
      <c r="AY96" s="75">
        <f t="shared" ca="1" si="29"/>
        <v>100</v>
      </c>
      <c r="AZ96" s="75">
        <f t="shared" ca="1" si="28"/>
        <v>100</v>
      </c>
    </row>
    <row r="97" spans="1:52">
      <c r="A97" s="21"/>
      <c r="C97" s="47"/>
      <c r="F97" s="45"/>
      <c r="G97" s="21"/>
      <c r="I97">
        <v>21</v>
      </c>
      <c r="J97">
        <v>4</v>
      </c>
      <c r="K97">
        <v>5</v>
      </c>
      <c r="L97">
        <v>0</v>
      </c>
      <c r="M97">
        <v>30</v>
      </c>
      <c r="O97" s="73">
        <v>39600</v>
      </c>
      <c r="P97" s="74">
        <f t="shared" si="27"/>
        <v>0</v>
      </c>
      <c r="Q97" s="74">
        <f t="shared" ca="1" si="36"/>
        <v>0</v>
      </c>
      <c r="R97" s="74">
        <f t="shared" ca="1" si="36"/>
        <v>0</v>
      </c>
      <c r="S97" s="74">
        <f t="shared" ca="1" si="36"/>
        <v>0</v>
      </c>
      <c r="T97" s="74">
        <f t="shared" ca="1" si="36"/>
        <v>50</v>
      </c>
      <c r="U97" s="74">
        <f t="shared" ca="1" si="36"/>
        <v>25</v>
      </c>
      <c r="V97" s="74">
        <f t="shared" ca="1" si="36"/>
        <v>25</v>
      </c>
      <c r="W97" s="74">
        <f t="shared" ca="1" si="36"/>
        <v>0</v>
      </c>
      <c r="X97" s="74">
        <f t="shared" ca="1" si="36"/>
        <v>0</v>
      </c>
      <c r="Y97" s="74">
        <f t="shared" ca="1" si="36"/>
        <v>0</v>
      </c>
      <c r="Z97" s="74">
        <f t="shared" ca="1" si="36"/>
        <v>0</v>
      </c>
      <c r="AA97" s="74">
        <f t="shared" ca="1" si="37"/>
        <v>0</v>
      </c>
      <c r="AB97" s="74">
        <f t="shared" ca="1" si="37"/>
        <v>0</v>
      </c>
      <c r="AC97" s="74">
        <f t="shared" ca="1" si="37"/>
        <v>0</v>
      </c>
      <c r="AD97" s="74">
        <f t="shared" ca="1" si="37"/>
        <v>0</v>
      </c>
      <c r="AE97" s="74">
        <f t="shared" ca="1" si="37"/>
        <v>0</v>
      </c>
      <c r="AF97" s="74">
        <f t="shared" ca="1" si="37"/>
        <v>0</v>
      </c>
      <c r="AG97" s="74">
        <f t="shared" ca="1" si="37"/>
        <v>0</v>
      </c>
      <c r="AH97" s="74">
        <f t="shared" ca="1" si="37"/>
        <v>0</v>
      </c>
      <c r="AI97" s="74">
        <f t="shared" ca="1" si="37"/>
        <v>0</v>
      </c>
      <c r="AJ97" s="74">
        <f t="shared" ca="1" si="37"/>
        <v>0</v>
      </c>
      <c r="AK97" s="74">
        <f t="shared" ca="1" si="38"/>
        <v>0</v>
      </c>
      <c r="AL97" s="74">
        <f t="shared" ca="1" si="38"/>
        <v>0</v>
      </c>
      <c r="AM97" s="74">
        <f t="shared" ca="1" si="38"/>
        <v>0</v>
      </c>
      <c r="AN97" s="74">
        <f t="shared" ca="1" si="38"/>
        <v>0</v>
      </c>
      <c r="AO97" s="74">
        <f t="shared" ca="1" si="38"/>
        <v>0</v>
      </c>
      <c r="AP97" s="74">
        <f t="shared" ca="1" si="38"/>
        <v>0</v>
      </c>
      <c r="AQ97" s="74">
        <f t="shared" ca="1" si="38"/>
        <v>0</v>
      </c>
      <c r="AR97" s="74">
        <f t="shared" ca="1" si="38"/>
        <v>0</v>
      </c>
      <c r="AS97" s="74">
        <f t="shared" ca="1" si="38"/>
        <v>0</v>
      </c>
      <c r="AT97" s="74">
        <f t="shared" ca="1" si="38"/>
        <v>0</v>
      </c>
      <c r="AU97" s="74">
        <f t="shared" ca="1" si="38"/>
        <v>0</v>
      </c>
      <c r="AV97" s="74">
        <f t="shared" ca="1" si="38"/>
        <v>0</v>
      </c>
      <c r="AW97" s="74">
        <f t="shared" ca="1" si="38"/>
        <v>0</v>
      </c>
      <c r="AY97" s="75">
        <f t="shared" ca="1" si="29"/>
        <v>100</v>
      </c>
      <c r="AZ97" s="75">
        <f t="shared" ca="1" si="28"/>
        <v>100</v>
      </c>
    </row>
    <row r="98" spans="1:52">
      <c r="A98" s="21"/>
      <c r="C98" s="47"/>
      <c r="F98" s="45"/>
      <c r="G98" s="21"/>
      <c r="I98">
        <v>22</v>
      </c>
      <c r="J98">
        <v>4</v>
      </c>
      <c r="K98">
        <v>4</v>
      </c>
      <c r="L98">
        <v>1</v>
      </c>
      <c r="M98">
        <v>31</v>
      </c>
      <c r="O98" s="73">
        <v>39630</v>
      </c>
      <c r="P98" s="74">
        <f t="shared" si="27"/>
        <v>0</v>
      </c>
      <c r="Q98" s="74">
        <f t="shared" ca="1" si="36"/>
        <v>0</v>
      </c>
      <c r="R98" s="74">
        <f t="shared" ca="1" si="36"/>
        <v>0</v>
      </c>
      <c r="S98" s="74">
        <f t="shared" ca="1" si="36"/>
        <v>0</v>
      </c>
      <c r="T98" s="74">
        <f t="shared" ca="1" si="36"/>
        <v>50</v>
      </c>
      <c r="U98" s="74">
        <f t="shared" ca="1" si="36"/>
        <v>25</v>
      </c>
      <c r="V98" s="74">
        <f t="shared" ca="1" si="36"/>
        <v>25</v>
      </c>
      <c r="W98" s="74">
        <f t="shared" ca="1" si="36"/>
        <v>0</v>
      </c>
      <c r="X98" s="74">
        <f t="shared" ca="1" si="36"/>
        <v>0</v>
      </c>
      <c r="Y98" s="74">
        <f t="shared" ca="1" si="36"/>
        <v>0</v>
      </c>
      <c r="Z98" s="74">
        <f t="shared" ca="1" si="36"/>
        <v>0</v>
      </c>
      <c r="AA98" s="74">
        <f t="shared" ca="1" si="37"/>
        <v>0</v>
      </c>
      <c r="AB98" s="74">
        <f t="shared" ca="1" si="37"/>
        <v>0</v>
      </c>
      <c r="AC98" s="74">
        <f t="shared" ca="1" si="37"/>
        <v>0</v>
      </c>
      <c r="AD98" s="74">
        <f t="shared" ca="1" si="37"/>
        <v>0</v>
      </c>
      <c r="AE98" s="74">
        <f t="shared" ca="1" si="37"/>
        <v>0</v>
      </c>
      <c r="AF98" s="74">
        <f t="shared" ca="1" si="37"/>
        <v>0</v>
      </c>
      <c r="AG98" s="74">
        <f t="shared" ca="1" si="37"/>
        <v>0</v>
      </c>
      <c r="AH98" s="74">
        <f t="shared" ca="1" si="37"/>
        <v>0</v>
      </c>
      <c r="AI98" s="74">
        <f t="shared" ca="1" si="37"/>
        <v>0</v>
      </c>
      <c r="AJ98" s="74">
        <f t="shared" ca="1" si="37"/>
        <v>0</v>
      </c>
      <c r="AK98" s="74">
        <f t="shared" ca="1" si="38"/>
        <v>0</v>
      </c>
      <c r="AL98" s="74">
        <f t="shared" ca="1" si="38"/>
        <v>0</v>
      </c>
      <c r="AM98" s="74">
        <f t="shared" ca="1" si="38"/>
        <v>0</v>
      </c>
      <c r="AN98" s="74">
        <f t="shared" ca="1" si="38"/>
        <v>0</v>
      </c>
      <c r="AO98" s="74">
        <f t="shared" ca="1" si="38"/>
        <v>0</v>
      </c>
      <c r="AP98" s="74">
        <f t="shared" ca="1" si="38"/>
        <v>0</v>
      </c>
      <c r="AQ98" s="74">
        <f t="shared" ca="1" si="38"/>
        <v>0</v>
      </c>
      <c r="AR98" s="74">
        <f t="shared" ca="1" si="38"/>
        <v>0</v>
      </c>
      <c r="AS98" s="74">
        <f t="shared" ca="1" si="38"/>
        <v>0</v>
      </c>
      <c r="AT98" s="74">
        <f t="shared" ca="1" si="38"/>
        <v>0</v>
      </c>
      <c r="AU98" s="74">
        <f t="shared" ca="1" si="38"/>
        <v>0</v>
      </c>
      <c r="AV98" s="74">
        <f t="shared" ca="1" si="38"/>
        <v>0</v>
      </c>
      <c r="AW98" s="74">
        <f t="shared" ca="1" si="38"/>
        <v>0</v>
      </c>
      <c r="AY98" s="75">
        <f t="shared" ca="1" si="29"/>
        <v>100</v>
      </c>
      <c r="AZ98" s="75">
        <f t="shared" ca="1" si="28"/>
        <v>100</v>
      </c>
    </row>
    <row r="99" spans="1:52">
      <c r="A99" s="21"/>
      <c r="C99" s="47"/>
      <c r="F99" s="45"/>
      <c r="G99" s="21"/>
      <c r="I99">
        <v>21</v>
      </c>
      <c r="J99">
        <v>5</v>
      </c>
      <c r="K99">
        <v>5</v>
      </c>
      <c r="L99">
        <v>0</v>
      </c>
      <c r="M99">
        <v>31</v>
      </c>
      <c r="O99" s="73">
        <v>39661</v>
      </c>
      <c r="P99" s="74">
        <f t="shared" si="27"/>
        <v>0</v>
      </c>
      <c r="Q99" s="74">
        <f t="shared" ca="1" si="36"/>
        <v>0</v>
      </c>
      <c r="R99" s="74">
        <f t="shared" ca="1" si="36"/>
        <v>0</v>
      </c>
      <c r="S99" s="74">
        <f t="shared" ca="1" si="36"/>
        <v>0</v>
      </c>
      <c r="T99" s="74">
        <f t="shared" ca="1" si="36"/>
        <v>50</v>
      </c>
      <c r="U99" s="74">
        <f t="shared" ca="1" si="36"/>
        <v>25</v>
      </c>
      <c r="V99" s="74">
        <f t="shared" ca="1" si="36"/>
        <v>25</v>
      </c>
      <c r="W99" s="74">
        <f t="shared" ca="1" si="36"/>
        <v>0</v>
      </c>
      <c r="X99" s="74">
        <f t="shared" ca="1" si="36"/>
        <v>0</v>
      </c>
      <c r="Y99" s="74">
        <f t="shared" ca="1" si="36"/>
        <v>0</v>
      </c>
      <c r="Z99" s="74">
        <f t="shared" ca="1" si="36"/>
        <v>0</v>
      </c>
      <c r="AA99" s="74">
        <f t="shared" ca="1" si="37"/>
        <v>0</v>
      </c>
      <c r="AB99" s="74">
        <f t="shared" ca="1" si="37"/>
        <v>0</v>
      </c>
      <c r="AC99" s="74">
        <f t="shared" ca="1" si="37"/>
        <v>0</v>
      </c>
      <c r="AD99" s="74">
        <f t="shared" ca="1" si="37"/>
        <v>0</v>
      </c>
      <c r="AE99" s="74">
        <f t="shared" ca="1" si="37"/>
        <v>0</v>
      </c>
      <c r="AF99" s="74">
        <f t="shared" ca="1" si="37"/>
        <v>0</v>
      </c>
      <c r="AG99" s="74">
        <f t="shared" ca="1" si="37"/>
        <v>0</v>
      </c>
      <c r="AH99" s="74">
        <f t="shared" ca="1" si="37"/>
        <v>0</v>
      </c>
      <c r="AI99" s="74">
        <f t="shared" ca="1" si="37"/>
        <v>0</v>
      </c>
      <c r="AJ99" s="74">
        <f t="shared" ca="1" si="37"/>
        <v>0</v>
      </c>
      <c r="AK99" s="74">
        <f t="shared" ca="1" si="38"/>
        <v>0</v>
      </c>
      <c r="AL99" s="74">
        <f t="shared" ca="1" si="38"/>
        <v>0</v>
      </c>
      <c r="AM99" s="74">
        <f t="shared" ca="1" si="38"/>
        <v>0</v>
      </c>
      <c r="AN99" s="74">
        <f t="shared" ca="1" si="38"/>
        <v>0</v>
      </c>
      <c r="AO99" s="74">
        <f t="shared" ca="1" si="38"/>
        <v>0</v>
      </c>
      <c r="AP99" s="74">
        <f t="shared" ca="1" si="38"/>
        <v>0</v>
      </c>
      <c r="AQ99" s="74">
        <f t="shared" ca="1" si="38"/>
        <v>0</v>
      </c>
      <c r="AR99" s="74">
        <f t="shared" ca="1" si="38"/>
        <v>0</v>
      </c>
      <c r="AS99" s="74">
        <f t="shared" ca="1" si="38"/>
        <v>0</v>
      </c>
      <c r="AT99" s="74">
        <f t="shared" ca="1" si="38"/>
        <v>0</v>
      </c>
      <c r="AU99" s="74">
        <f t="shared" ca="1" si="38"/>
        <v>0</v>
      </c>
      <c r="AV99" s="74">
        <f t="shared" ca="1" si="38"/>
        <v>0</v>
      </c>
      <c r="AW99" s="74">
        <f t="shared" ca="1" si="38"/>
        <v>0</v>
      </c>
      <c r="AY99" s="75">
        <f t="shared" ca="1" si="29"/>
        <v>100</v>
      </c>
      <c r="AZ99" s="75">
        <f t="shared" ca="1" si="28"/>
        <v>100</v>
      </c>
    </row>
    <row r="100" spans="1:52">
      <c r="A100" s="21"/>
      <c r="C100" s="47"/>
      <c r="F100" s="45"/>
      <c r="G100" s="21"/>
      <c r="I100">
        <v>21</v>
      </c>
      <c r="J100">
        <v>4</v>
      </c>
      <c r="K100">
        <v>4</v>
      </c>
      <c r="L100">
        <v>1</v>
      </c>
      <c r="M100">
        <v>30</v>
      </c>
      <c r="O100" s="73">
        <v>39692</v>
      </c>
      <c r="P100" s="74">
        <f t="shared" ref="P100:P131" si="39">IF(AND(O100&gt;=$E$4,O100&lt;=$F$4),$C$4,0)</f>
        <v>0</v>
      </c>
      <c r="Q100" s="74">
        <f t="shared" ca="1" si="36"/>
        <v>0</v>
      </c>
      <c r="R100" s="74">
        <f t="shared" ca="1" si="36"/>
        <v>0</v>
      </c>
      <c r="S100" s="74">
        <f t="shared" ca="1" si="36"/>
        <v>0</v>
      </c>
      <c r="T100" s="74">
        <f t="shared" ca="1" si="36"/>
        <v>50</v>
      </c>
      <c r="U100" s="74">
        <f t="shared" ca="1" si="36"/>
        <v>25</v>
      </c>
      <c r="V100" s="74">
        <f t="shared" ca="1" si="36"/>
        <v>25</v>
      </c>
      <c r="W100" s="74">
        <f t="shared" ca="1" si="36"/>
        <v>0</v>
      </c>
      <c r="X100" s="74">
        <f t="shared" ca="1" si="36"/>
        <v>0</v>
      </c>
      <c r="Y100" s="74">
        <f t="shared" ca="1" si="36"/>
        <v>0</v>
      </c>
      <c r="Z100" s="74">
        <f t="shared" ca="1" si="36"/>
        <v>0</v>
      </c>
      <c r="AA100" s="74">
        <f t="shared" ca="1" si="37"/>
        <v>0</v>
      </c>
      <c r="AB100" s="74">
        <f t="shared" ca="1" si="37"/>
        <v>0</v>
      </c>
      <c r="AC100" s="74">
        <f t="shared" ca="1" si="37"/>
        <v>0</v>
      </c>
      <c r="AD100" s="74">
        <f t="shared" ca="1" si="37"/>
        <v>0</v>
      </c>
      <c r="AE100" s="74">
        <f t="shared" ca="1" si="37"/>
        <v>0</v>
      </c>
      <c r="AF100" s="74">
        <f t="shared" ca="1" si="37"/>
        <v>0</v>
      </c>
      <c r="AG100" s="74">
        <f t="shared" ca="1" si="37"/>
        <v>0</v>
      </c>
      <c r="AH100" s="74">
        <f t="shared" ca="1" si="37"/>
        <v>0</v>
      </c>
      <c r="AI100" s="74">
        <f t="shared" ca="1" si="37"/>
        <v>0</v>
      </c>
      <c r="AJ100" s="74">
        <f t="shared" ca="1" si="37"/>
        <v>0</v>
      </c>
      <c r="AK100" s="74">
        <f t="shared" ca="1" si="38"/>
        <v>0</v>
      </c>
      <c r="AL100" s="74">
        <f t="shared" ca="1" si="38"/>
        <v>0</v>
      </c>
      <c r="AM100" s="74">
        <f t="shared" ca="1" si="38"/>
        <v>0</v>
      </c>
      <c r="AN100" s="74">
        <f t="shared" ca="1" si="38"/>
        <v>0</v>
      </c>
      <c r="AO100" s="74">
        <f t="shared" ca="1" si="38"/>
        <v>0</v>
      </c>
      <c r="AP100" s="74">
        <f t="shared" ca="1" si="38"/>
        <v>0</v>
      </c>
      <c r="AQ100" s="74">
        <f t="shared" ca="1" si="38"/>
        <v>0</v>
      </c>
      <c r="AR100" s="74">
        <f t="shared" ca="1" si="38"/>
        <v>0</v>
      </c>
      <c r="AS100" s="74">
        <f t="shared" ca="1" si="38"/>
        <v>0</v>
      </c>
      <c r="AT100" s="74">
        <f t="shared" ca="1" si="38"/>
        <v>0</v>
      </c>
      <c r="AU100" s="74">
        <f t="shared" ca="1" si="38"/>
        <v>0</v>
      </c>
      <c r="AV100" s="74">
        <f t="shared" ca="1" si="38"/>
        <v>0</v>
      </c>
      <c r="AW100" s="74">
        <f t="shared" ca="1" si="38"/>
        <v>0</v>
      </c>
      <c r="AY100" s="75">
        <f t="shared" ca="1" si="29"/>
        <v>100</v>
      </c>
      <c r="AZ100" s="75">
        <f t="shared" ref="AZ100:AZ131" ca="1" si="40">SUM(P100:V100)+SUM(AT100:AW100)</f>
        <v>100</v>
      </c>
    </row>
    <row r="101" spans="1:52">
      <c r="A101" s="21"/>
      <c r="C101" s="47"/>
      <c r="F101" s="45"/>
      <c r="G101" s="21"/>
      <c r="I101">
        <v>23</v>
      </c>
      <c r="J101">
        <v>4</v>
      </c>
      <c r="K101">
        <v>4</v>
      </c>
      <c r="L101">
        <v>0</v>
      </c>
      <c r="M101">
        <v>31</v>
      </c>
      <c r="O101" s="73">
        <v>39722</v>
      </c>
      <c r="P101" s="74">
        <f t="shared" si="39"/>
        <v>0</v>
      </c>
      <c r="Q101" s="74">
        <f t="shared" ca="1" si="36"/>
        <v>0</v>
      </c>
      <c r="R101" s="74">
        <f t="shared" ca="1" si="36"/>
        <v>0</v>
      </c>
      <c r="S101" s="74">
        <f t="shared" ca="1" si="36"/>
        <v>0</v>
      </c>
      <c r="T101" s="74">
        <f t="shared" ca="1" si="36"/>
        <v>50</v>
      </c>
      <c r="U101" s="74">
        <f t="shared" ca="1" si="36"/>
        <v>25</v>
      </c>
      <c r="V101" s="74">
        <f t="shared" ca="1" si="36"/>
        <v>25</v>
      </c>
      <c r="W101" s="74">
        <f t="shared" ca="1" si="36"/>
        <v>0</v>
      </c>
      <c r="X101" s="74">
        <f t="shared" ca="1" si="36"/>
        <v>0</v>
      </c>
      <c r="Y101" s="74">
        <f t="shared" ca="1" si="36"/>
        <v>0</v>
      </c>
      <c r="Z101" s="74">
        <f t="shared" ca="1" si="36"/>
        <v>0</v>
      </c>
      <c r="AA101" s="74">
        <f t="shared" ca="1" si="37"/>
        <v>0</v>
      </c>
      <c r="AB101" s="74">
        <f t="shared" ca="1" si="37"/>
        <v>0</v>
      </c>
      <c r="AC101" s="74">
        <f t="shared" ca="1" si="37"/>
        <v>0</v>
      </c>
      <c r="AD101" s="74">
        <f t="shared" ca="1" si="37"/>
        <v>0</v>
      </c>
      <c r="AE101" s="74">
        <f t="shared" ca="1" si="37"/>
        <v>0</v>
      </c>
      <c r="AF101" s="74">
        <f t="shared" ca="1" si="37"/>
        <v>0</v>
      </c>
      <c r="AG101" s="74">
        <f t="shared" ca="1" si="37"/>
        <v>0</v>
      </c>
      <c r="AH101" s="74">
        <f t="shared" ca="1" si="37"/>
        <v>0</v>
      </c>
      <c r="AI101" s="74">
        <f t="shared" ca="1" si="37"/>
        <v>0</v>
      </c>
      <c r="AJ101" s="74">
        <f t="shared" ca="1" si="37"/>
        <v>0</v>
      </c>
      <c r="AK101" s="74">
        <f t="shared" ca="1" si="38"/>
        <v>0</v>
      </c>
      <c r="AL101" s="74">
        <f t="shared" ca="1" si="38"/>
        <v>0</v>
      </c>
      <c r="AM101" s="74">
        <f t="shared" ca="1" si="38"/>
        <v>0</v>
      </c>
      <c r="AN101" s="74">
        <f t="shared" ca="1" si="38"/>
        <v>0</v>
      </c>
      <c r="AO101" s="74">
        <f t="shared" ca="1" si="38"/>
        <v>0</v>
      </c>
      <c r="AP101" s="74">
        <f t="shared" ca="1" si="38"/>
        <v>0</v>
      </c>
      <c r="AQ101" s="74">
        <f t="shared" ca="1" si="38"/>
        <v>0</v>
      </c>
      <c r="AR101" s="74">
        <f t="shared" ca="1" si="38"/>
        <v>0</v>
      </c>
      <c r="AS101" s="74">
        <f t="shared" ca="1" si="38"/>
        <v>0</v>
      </c>
      <c r="AT101" s="74">
        <f t="shared" ca="1" si="38"/>
        <v>0</v>
      </c>
      <c r="AU101" s="74">
        <f t="shared" ca="1" si="38"/>
        <v>0</v>
      </c>
      <c r="AV101" s="74">
        <f t="shared" ca="1" si="38"/>
        <v>0</v>
      </c>
      <c r="AW101" s="74">
        <f t="shared" ca="1" si="38"/>
        <v>0</v>
      </c>
      <c r="AY101" s="75">
        <f t="shared" ca="1" si="29"/>
        <v>100</v>
      </c>
      <c r="AZ101" s="75">
        <f t="shared" ca="1" si="40"/>
        <v>100</v>
      </c>
    </row>
    <row r="102" spans="1:52">
      <c r="A102" s="21"/>
      <c r="C102" s="47"/>
      <c r="F102" s="45"/>
      <c r="G102" s="21"/>
      <c r="I102">
        <v>19</v>
      </c>
      <c r="J102">
        <v>5</v>
      </c>
      <c r="K102">
        <v>5</v>
      </c>
      <c r="L102">
        <v>1</v>
      </c>
      <c r="M102">
        <v>30</v>
      </c>
      <c r="O102" s="73">
        <v>39753</v>
      </c>
      <c r="P102" s="74">
        <f t="shared" si="39"/>
        <v>0</v>
      </c>
      <c r="Q102" s="74">
        <f t="shared" ca="1" si="36"/>
        <v>0</v>
      </c>
      <c r="R102" s="74">
        <f t="shared" ca="1" si="36"/>
        <v>0</v>
      </c>
      <c r="S102" s="74">
        <f t="shared" ca="1" si="36"/>
        <v>0</v>
      </c>
      <c r="T102" s="74">
        <f t="shared" ca="1" si="36"/>
        <v>50</v>
      </c>
      <c r="U102" s="74">
        <f t="shared" ca="1" si="36"/>
        <v>25</v>
      </c>
      <c r="V102" s="74">
        <f t="shared" ca="1" si="36"/>
        <v>25</v>
      </c>
      <c r="W102" s="74">
        <f t="shared" ca="1" si="36"/>
        <v>0</v>
      </c>
      <c r="X102" s="74">
        <f t="shared" ca="1" si="36"/>
        <v>0</v>
      </c>
      <c r="Y102" s="74">
        <f t="shared" ca="1" si="36"/>
        <v>0</v>
      </c>
      <c r="Z102" s="74">
        <f t="shared" ca="1" si="36"/>
        <v>0</v>
      </c>
      <c r="AA102" s="74">
        <f t="shared" ca="1" si="37"/>
        <v>0</v>
      </c>
      <c r="AB102" s="74">
        <f t="shared" ca="1" si="37"/>
        <v>0</v>
      </c>
      <c r="AC102" s="74">
        <f t="shared" ca="1" si="37"/>
        <v>0</v>
      </c>
      <c r="AD102" s="74">
        <f t="shared" ca="1" si="37"/>
        <v>0</v>
      </c>
      <c r="AE102" s="74">
        <f t="shared" ca="1" si="37"/>
        <v>0</v>
      </c>
      <c r="AF102" s="74">
        <f t="shared" ca="1" si="37"/>
        <v>0</v>
      </c>
      <c r="AG102" s="74">
        <f t="shared" ca="1" si="37"/>
        <v>0</v>
      </c>
      <c r="AH102" s="74">
        <f t="shared" ca="1" si="37"/>
        <v>0</v>
      </c>
      <c r="AI102" s="74">
        <f t="shared" ca="1" si="37"/>
        <v>0</v>
      </c>
      <c r="AJ102" s="74">
        <f t="shared" ca="1" si="37"/>
        <v>0</v>
      </c>
      <c r="AK102" s="74">
        <f t="shared" ca="1" si="38"/>
        <v>0</v>
      </c>
      <c r="AL102" s="74">
        <f t="shared" ca="1" si="38"/>
        <v>0</v>
      </c>
      <c r="AM102" s="74">
        <f t="shared" ca="1" si="38"/>
        <v>0</v>
      </c>
      <c r="AN102" s="74">
        <f t="shared" ca="1" si="38"/>
        <v>0</v>
      </c>
      <c r="AO102" s="74">
        <f t="shared" ca="1" si="38"/>
        <v>0</v>
      </c>
      <c r="AP102" s="74">
        <f t="shared" ca="1" si="38"/>
        <v>0</v>
      </c>
      <c r="AQ102" s="74">
        <f t="shared" ca="1" si="38"/>
        <v>0</v>
      </c>
      <c r="AR102" s="74">
        <f t="shared" ca="1" si="38"/>
        <v>0</v>
      </c>
      <c r="AS102" s="74">
        <f t="shared" ca="1" si="38"/>
        <v>0</v>
      </c>
      <c r="AT102" s="74">
        <f t="shared" ca="1" si="38"/>
        <v>0</v>
      </c>
      <c r="AU102" s="74">
        <f t="shared" ca="1" si="38"/>
        <v>0</v>
      </c>
      <c r="AV102" s="74">
        <f t="shared" ca="1" si="38"/>
        <v>0</v>
      </c>
      <c r="AW102" s="74">
        <f t="shared" ca="1" si="38"/>
        <v>0</v>
      </c>
      <c r="AY102" s="75">
        <f t="shared" ca="1" si="29"/>
        <v>100</v>
      </c>
      <c r="AZ102" s="75">
        <f t="shared" ca="1" si="40"/>
        <v>100</v>
      </c>
    </row>
    <row r="103" spans="1:52">
      <c r="A103" s="21"/>
      <c r="C103" s="47"/>
      <c r="F103" s="45"/>
      <c r="G103" s="21"/>
      <c r="I103">
        <v>22</v>
      </c>
      <c r="J103">
        <v>4</v>
      </c>
      <c r="K103">
        <v>4</v>
      </c>
      <c r="L103">
        <v>1</v>
      </c>
      <c r="M103">
        <v>31</v>
      </c>
      <c r="O103" s="73">
        <v>39783</v>
      </c>
      <c r="P103" s="74">
        <f t="shared" si="39"/>
        <v>0</v>
      </c>
      <c r="Q103" s="74">
        <f t="shared" ca="1" si="36"/>
        <v>0</v>
      </c>
      <c r="R103" s="74">
        <f t="shared" ca="1" si="36"/>
        <v>0</v>
      </c>
      <c r="S103" s="74">
        <f t="shared" ca="1" si="36"/>
        <v>0</v>
      </c>
      <c r="T103" s="74">
        <f t="shared" ca="1" si="36"/>
        <v>50</v>
      </c>
      <c r="U103" s="74">
        <f t="shared" ca="1" si="36"/>
        <v>25</v>
      </c>
      <c r="V103" s="74">
        <f t="shared" ca="1" si="36"/>
        <v>25</v>
      </c>
      <c r="W103" s="74">
        <f t="shared" ca="1" si="36"/>
        <v>0</v>
      </c>
      <c r="X103" s="74">
        <f t="shared" ca="1" si="36"/>
        <v>0</v>
      </c>
      <c r="Y103" s="74">
        <f t="shared" ca="1" si="36"/>
        <v>0</v>
      </c>
      <c r="Z103" s="74">
        <f t="shared" ca="1" si="36"/>
        <v>0</v>
      </c>
      <c r="AA103" s="74">
        <f t="shared" ca="1" si="37"/>
        <v>0</v>
      </c>
      <c r="AB103" s="74">
        <f t="shared" ca="1" si="37"/>
        <v>0</v>
      </c>
      <c r="AC103" s="74">
        <f t="shared" ca="1" si="37"/>
        <v>0</v>
      </c>
      <c r="AD103" s="74">
        <f t="shared" ca="1" si="37"/>
        <v>0</v>
      </c>
      <c r="AE103" s="74">
        <f t="shared" ca="1" si="37"/>
        <v>0</v>
      </c>
      <c r="AF103" s="74">
        <f t="shared" ca="1" si="37"/>
        <v>0</v>
      </c>
      <c r="AG103" s="74">
        <f t="shared" ca="1" si="37"/>
        <v>0</v>
      </c>
      <c r="AH103" s="74">
        <f t="shared" ca="1" si="37"/>
        <v>0</v>
      </c>
      <c r="AI103" s="74">
        <f t="shared" ca="1" si="37"/>
        <v>0</v>
      </c>
      <c r="AJ103" s="74">
        <f t="shared" ca="1" si="37"/>
        <v>0</v>
      </c>
      <c r="AK103" s="74">
        <f t="shared" ca="1" si="38"/>
        <v>0</v>
      </c>
      <c r="AL103" s="74">
        <f t="shared" ca="1" si="38"/>
        <v>0</v>
      </c>
      <c r="AM103" s="74">
        <f t="shared" ca="1" si="38"/>
        <v>0</v>
      </c>
      <c r="AN103" s="74">
        <f t="shared" ca="1" si="38"/>
        <v>0</v>
      </c>
      <c r="AO103" s="74">
        <f t="shared" ca="1" si="38"/>
        <v>0</v>
      </c>
      <c r="AP103" s="74">
        <f t="shared" ca="1" si="38"/>
        <v>0</v>
      </c>
      <c r="AQ103" s="74">
        <f t="shared" ca="1" si="38"/>
        <v>0</v>
      </c>
      <c r="AR103" s="74">
        <f t="shared" ca="1" si="38"/>
        <v>0</v>
      </c>
      <c r="AS103" s="74">
        <f t="shared" ca="1" si="38"/>
        <v>0</v>
      </c>
      <c r="AT103" s="74">
        <f t="shared" ca="1" si="38"/>
        <v>0</v>
      </c>
      <c r="AU103" s="74">
        <f t="shared" ca="1" si="38"/>
        <v>0</v>
      </c>
      <c r="AV103" s="74">
        <f t="shared" ca="1" si="38"/>
        <v>0</v>
      </c>
      <c r="AW103" s="74">
        <f t="shared" ca="1" si="38"/>
        <v>0</v>
      </c>
      <c r="AY103" s="75">
        <f t="shared" ca="1" si="29"/>
        <v>100</v>
      </c>
      <c r="AZ103" s="75">
        <f t="shared" ca="1" si="40"/>
        <v>100</v>
      </c>
    </row>
    <row r="104" spans="1:52">
      <c r="A104" s="21"/>
      <c r="C104" s="47"/>
      <c r="F104" s="45"/>
      <c r="G104" s="21"/>
      <c r="I104">
        <v>21</v>
      </c>
      <c r="J104">
        <v>5</v>
      </c>
      <c r="K104">
        <v>4</v>
      </c>
      <c r="L104">
        <v>1</v>
      </c>
      <c r="M104">
        <v>31</v>
      </c>
      <c r="O104" s="73">
        <v>39814</v>
      </c>
      <c r="P104" s="74">
        <f t="shared" si="39"/>
        <v>0</v>
      </c>
      <c r="Q104" s="74">
        <f t="shared" ref="Q104:Z113" ca="1" si="41">IF(AND($O104&gt;=OFFSET($E$4,Q$2,0),$O104&lt;=OFFSET($F$4,Q$2,0)),OFFSET($C$4,Q$2,0),0)</f>
        <v>0</v>
      </c>
      <c r="R104" s="74">
        <f t="shared" ca="1" si="41"/>
        <v>0</v>
      </c>
      <c r="S104" s="74">
        <f t="shared" ca="1" si="41"/>
        <v>0</v>
      </c>
      <c r="T104" s="74">
        <f t="shared" ca="1" si="41"/>
        <v>50</v>
      </c>
      <c r="U104" s="74">
        <f t="shared" ca="1" si="41"/>
        <v>25</v>
      </c>
      <c r="V104" s="74">
        <f t="shared" ca="1" si="41"/>
        <v>25</v>
      </c>
      <c r="W104" s="74">
        <f t="shared" ca="1" si="41"/>
        <v>0</v>
      </c>
      <c r="X104" s="74">
        <f t="shared" ca="1" si="41"/>
        <v>0</v>
      </c>
      <c r="Y104" s="74">
        <f t="shared" ca="1" si="41"/>
        <v>0</v>
      </c>
      <c r="Z104" s="74">
        <f t="shared" ca="1" si="41"/>
        <v>0</v>
      </c>
      <c r="AA104" s="74">
        <f t="shared" ref="AA104:AJ113" ca="1" si="42">IF(AND($O104&gt;=OFFSET($E$4,AA$2,0),$O104&lt;=OFFSET($F$4,AA$2,0)),OFFSET($C$4,AA$2,0),0)</f>
        <v>0</v>
      </c>
      <c r="AB104" s="74">
        <f t="shared" ca="1" si="42"/>
        <v>0</v>
      </c>
      <c r="AC104" s="74">
        <f t="shared" ca="1" si="42"/>
        <v>0</v>
      </c>
      <c r="AD104" s="74">
        <f t="shared" ca="1" si="42"/>
        <v>0</v>
      </c>
      <c r="AE104" s="74">
        <f t="shared" ca="1" si="42"/>
        <v>0</v>
      </c>
      <c r="AF104" s="74">
        <f t="shared" ca="1" si="42"/>
        <v>0</v>
      </c>
      <c r="AG104" s="74">
        <f t="shared" ca="1" si="42"/>
        <v>0</v>
      </c>
      <c r="AH104" s="74">
        <f t="shared" ca="1" si="42"/>
        <v>0</v>
      </c>
      <c r="AI104" s="74">
        <f t="shared" ca="1" si="42"/>
        <v>0</v>
      </c>
      <c r="AJ104" s="74">
        <f t="shared" ca="1" si="42"/>
        <v>0</v>
      </c>
      <c r="AK104" s="74">
        <f t="shared" ref="AK104:AW113" ca="1" si="43">IF(AND($O104&gt;=OFFSET($E$4,AK$2,0),$O104&lt;=OFFSET($F$4,AK$2,0)),OFFSET($C$4,AK$2,0),0)</f>
        <v>0</v>
      </c>
      <c r="AL104" s="74">
        <f t="shared" ca="1" si="43"/>
        <v>0</v>
      </c>
      <c r="AM104" s="74">
        <f t="shared" ca="1" si="43"/>
        <v>0</v>
      </c>
      <c r="AN104" s="74">
        <f t="shared" ca="1" si="43"/>
        <v>0</v>
      </c>
      <c r="AO104" s="74">
        <f t="shared" ca="1" si="43"/>
        <v>0</v>
      </c>
      <c r="AP104" s="74">
        <f t="shared" ca="1" si="43"/>
        <v>0</v>
      </c>
      <c r="AQ104" s="74">
        <f t="shared" ca="1" si="43"/>
        <v>0</v>
      </c>
      <c r="AR104" s="74">
        <f t="shared" ca="1" si="43"/>
        <v>0</v>
      </c>
      <c r="AS104" s="74">
        <f t="shared" ca="1" si="43"/>
        <v>0</v>
      </c>
      <c r="AT104" s="74">
        <f t="shared" ca="1" si="43"/>
        <v>0</v>
      </c>
      <c r="AU104" s="74">
        <f t="shared" ca="1" si="43"/>
        <v>0</v>
      </c>
      <c r="AV104" s="74">
        <f t="shared" ca="1" si="43"/>
        <v>0</v>
      </c>
      <c r="AW104" s="74">
        <f t="shared" ca="1" si="43"/>
        <v>0</v>
      </c>
      <c r="AY104" s="75">
        <f t="shared" ca="1" si="29"/>
        <v>100</v>
      </c>
      <c r="AZ104" s="75">
        <f t="shared" ca="1" si="40"/>
        <v>100</v>
      </c>
    </row>
    <row r="105" spans="1:52">
      <c r="A105" s="21"/>
      <c r="C105" s="47"/>
      <c r="F105" s="45"/>
      <c r="G105" s="21"/>
      <c r="I105">
        <v>20</v>
      </c>
      <c r="J105">
        <v>4</v>
      </c>
      <c r="K105">
        <v>4</v>
      </c>
      <c r="L105">
        <v>0</v>
      </c>
      <c r="M105">
        <v>28</v>
      </c>
      <c r="O105" s="73">
        <v>39845</v>
      </c>
      <c r="P105" s="74">
        <f t="shared" si="39"/>
        <v>0</v>
      </c>
      <c r="Q105" s="74">
        <f t="shared" ca="1" si="41"/>
        <v>0</v>
      </c>
      <c r="R105" s="74">
        <f t="shared" ca="1" si="41"/>
        <v>0</v>
      </c>
      <c r="S105" s="74">
        <f t="shared" ca="1" si="41"/>
        <v>0</v>
      </c>
      <c r="T105" s="74">
        <f t="shared" ca="1" si="41"/>
        <v>50</v>
      </c>
      <c r="U105" s="74">
        <f t="shared" ca="1" si="41"/>
        <v>25</v>
      </c>
      <c r="V105" s="74">
        <f t="shared" ca="1" si="41"/>
        <v>25</v>
      </c>
      <c r="W105" s="74">
        <f t="shared" ca="1" si="41"/>
        <v>0</v>
      </c>
      <c r="X105" s="74">
        <f t="shared" ca="1" si="41"/>
        <v>0</v>
      </c>
      <c r="Y105" s="74">
        <f t="shared" ca="1" si="41"/>
        <v>0</v>
      </c>
      <c r="Z105" s="74">
        <f t="shared" ca="1" si="41"/>
        <v>0</v>
      </c>
      <c r="AA105" s="74">
        <f t="shared" ca="1" si="42"/>
        <v>0</v>
      </c>
      <c r="AB105" s="74">
        <f t="shared" ca="1" si="42"/>
        <v>0</v>
      </c>
      <c r="AC105" s="74">
        <f t="shared" ca="1" si="42"/>
        <v>0</v>
      </c>
      <c r="AD105" s="74">
        <f t="shared" ca="1" si="42"/>
        <v>0</v>
      </c>
      <c r="AE105" s="74">
        <f t="shared" ca="1" si="42"/>
        <v>0</v>
      </c>
      <c r="AF105" s="74">
        <f t="shared" ca="1" si="42"/>
        <v>0</v>
      </c>
      <c r="AG105" s="74">
        <f t="shared" ca="1" si="42"/>
        <v>0</v>
      </c>
      <c r="AH105" s="74">
        <f t="shared" ca="1" si="42"/>
        <v>0</v>
      </c>
      <c r="AI105" s="74">
        <f t="shared" ca="1" si="42"/>
        <v>0</v>
      </c>
      <c r="AJ105" s="74">
        <f t="shared" ca="1" si="42"/>
        <v>0</v>
      </c>
      <c r="AK105" s="74">
        <f t="shared" ca="1" si="43"/>
        <v>0</v>
      </c>
      <c r="AL105" s="74">
        <f t="shared" ca="1" si="43"/>
        <v>0</v>
      </c>
      <c r="AM105" s="74">
        <f t="shared" ca="1" si="43"/>
        <v>0</v>
      </c>
      <c r="AN105" s="74">
        <f t="shared" ca="1" si="43"/>
        <v>0</v>
      </c>
      <c r="AO105" s="74">
        <f t="shared" ca="1" si="43"/>
        <v>0</v>
      </c>
      <c r="AP105" s="74">
        <f t="shared" ca="1" si="43"/>
        <v>0</v>
      </c>
      <c r="AQ105" s="74">
        <f t="shared" ca="1" si="43"/>
        <v>0</v>
      </c>
      <c r="AR105" s="74">
        <f t="shared" ca="1" si="43"/>
        <v>0</v>
      </c>
      <c r="AS105" s="74">
        <f t="shared" ca="1" si="43"/>
        <v>0</v>
      </c>
      <c r="AT105" s="74">
        <f t="shared" ca="1" si="43"/>
        <v>0</v>
      </c>
      <c r="AU105" s="74">
        <f t="shared" ca="1" si="43"/>
        <v>0</v>
      </c>
      <c r="AV105" s="74">
        <f t="shared" ca="1" si="43"/>
        <v>0</v>
      </c>
      <c r="AW105" s="74">
        <f t="shared" ca="1" si="43"/>
        <v>0</v>
      </c>
      <c r="AY105" s="75">
        <f t="shared" ca="1" si="29"/>
        <v>100</v>
      </c>
      <c r="AZ105" s="75">
        <f t="shared" ca="1" si="40"/>
        <v>100</v>
      </c>
    </row>
    <row r="106" spans="1:52">
      <c r="A106" s="21"/>
      <c r="C106" s="47"/>
      <c r="F106" s="45"/>
      <c r="G106" s="21"/>
      <c r="I106">
        <v>22</v>
      </c>
      <c r="J106">
        <v>4</v>
      </c>
      <c r="K106">
        <v>5</v>
      </c>
      <c r="L106">
        <v>0</v>
      </c>
      <c r="M106">
        <v>31</v>
      </c>
      <c r="O106" s="73">
        <v>39873</v>
      </c>
      <c r="P106" s="74">
        <f t="shared" si="39"/>
        <v>0</v>
      </c>
      <c r="Q106" s="74">
        <f t="shared" ca="1" si="41"/>
        <v>0</v>
      </c>
      <c r="R106" s="74">
        <f t="shared" ca="1" si="41"/>
        <v>0</v>
      </c>
      <c r="S106" s="74">
        <f t="shared" ca="1" si="41"/>
        <v>0</v>
      </c>
      <c r="T106" s="74">
        <f t="shared" ca="1" si="41"/>
        <v>50</v>
      </c>
      <c r="U106" s="74">
        <f t="shared" ca="1" si="41"/>
        <v>25</v>
      </c>
      <c r="V106" s="74">
        <f t="shared" ca="1" si="41"/>
        <v>25</v>
      </c>
      <c r="W106" s="74">
        <f t="shared" ca="1" si="41"/>
        <v>0</v>
      </c>
      <c r="X106" s="74">
        <f t="shared" ca="1" si="41"/>
        <v>0</v>
      </c>
      <c r="Y106" s="74">
        <f t="shared" ca="1" si="41"/>
        <v>0</v>
      </c>
      <c r="Z106" s="74">
        <f t="shared" ca="1" si="41"/>
        <v>0</v>
      </c>
      <c r="AA106" s="74">
        <f t="shared" ca="1" si="42"/>
        <v>0</v>
      </c>
      <c r="AB106" s="74">
        <f t="shared" ca="1" si="42"/>
        <v>0</v>
      </c>
      <c r="AC106" s="74">
        <f t="shared" ca="1" si="42"/>
        <v>0</v>
      </c>
      <c r="AD106" s="74">
        <f t="shared" ca="1" si="42"/>
        <v>0</v>
      </c>
      <c r="AE106" s="74">
        <f t="shared" ca="1" si="42"/>
        <v>0</v>
      </c>
      <c r="AF106" s="74">
        <f t="shared" ca="1" si="42"/>
        <v>0</v>
      </c>
      <c r="AG106" s="74">
        <f t="shared" ca="1" si="42"/>
        <v>0</v>
      </c>
      <c r="AH106" s="74">
        <f t="shared" ca="1" si="42"/>
        <v>0</v>
      </c>
      <c r="AI106" s="74">
        <f t="shared" ca="1" si="42"/>
        <v>0</v>
      </c>
      <c r="AJ106" s="74">
        <f t="shared" ca="1" si="42"/>
        <v>0</v>
      </c>
      <c r="AK106" s="74">
        <f t="shared" ca="1" si="43"/>
        <v>0</v>
      </c>
      <c r="AL106" s="74">
        <f t="shared" ca="1" si="43"/>
        <v>0</v>
      </c>
      <c r="AM106" s="74">
        <f t="shared" ca="1" si="43"/>
        <v>0</v>
      </c>
      <c r="AN106" s="74">
        <f t="shared" ca="1" si="43"/>
        <v>0</v>
      </c>
      <c r="AO106" s="74">
        <f t="shared" ca="1" si="43"/>
        <v>0</v>
      </c>
      <c r="AP106" s="74">
        <f t="shared" ca="1" si="43"/>
        <v>0</v>
      </c>
      <c r="AQ106" s="74">
        <f t="shared" ca="1" si="43"/>
        <v>0</v>
      </c>
      <c r="AR106" s="74">
        <f t="shared" ca="1" si="43"/>
        <v>0</v>
      </c>
      <c r="AS106" s="74">
        <f t="shared" ca="1" si="43"/>
        <v>0</v>
      </c>
      <c r="AT106" s="74">
        <f t="shared" ca="1" si="43"/>
        <v>0</v>
      </c>
      <c r="AU106" s="74">
        <f t="shared" ca="1" si="43"/>
        <v>0</v>
      </c>
      <c r="AV106" s="74">
        <f t="shared" ca="1" si="43"/>
        <v>0</v>
      </c>
      <c r="AW106" s="74">
        <f t="shared" ca="1" si="43"/>
        <v>0</v>
      </c>
      <c r="AY106" s="75">
        <f t="shared" ca="1" si="29"/>
        <v>100</v>
      </c>
      <c r="AZ106" s="75">
        <f t="shared" ca="1" si="40"/>
        <v>100</v>
      </c>
    </row>
    <row r="107" spans="1:52">
      <c r="A107" s="21"/>
      <c r="C107" s="47"/>
      <c r="F107" s="45"/>
      <c r="G107" s="21"/>
      <c r="I107">
        <v>22</v>
      </c>
      <c r="J107">
        <v>4</v>
      </c>
      <c r="K107">
        <v>4</v>
      </c>
      <c r="L107">
        <v>0</v>
      </c>
      <c r="M107">
        <v>30</v>
      </c>
      <c r="O107" s="73">
        <v>39904</v>
      </c>
      <c r="P107" s="74">
        <f t="shared" si="39"/>
        <v>0</v>
      </c>
      <c r="Q107" s="74">
        <f t="shared" ca="1" si="41"/>
        <v>0</v>
      </c>
      <c r="R107" s="74">
        <f t="shared" ca="1" si="41"/>
        <v>0</v>
      </c>
      <c r="S107" s="74">
        <f t="shared" ca="1" si="41"/>
        <v>0</v>
      </c>
      <c r="T107" s="74">
        <f t="shared" ca="1" si="41"/>
        <v>50</v>
      </c>
      <c r="U107" s="74">
        <f t="shared" ca="1" si="41"/>
        <v>25</v>
      </c>
      <c r="V107" s="74">
        <f t="shared" ca="1" si="41"/>
        <v>25</v>
      </c>
      <c r="W107" s="74">
        <f t="shared" ca="1" si="41"/>
        <v>0</v>
      </c>
      <c r="X107" s="74">
        <f t="shared" ca="1" si="41"/>
        <v>0</v>
      </c>
      <c r="Y107" s="74">
        <f t="shared" ca="1" si="41"/>
        <v>0</v>
      </c>
      <c r="Z107" s="74">
        <f t="shared" ca="1" si="41"/>
        <v>0</v>
      </c>
      <c r="AA107" s="74">
        <f t="shared" ca="1" si="42"/>
        <v>0</v>
      </c>
      <c r="AB107" s="74">
        <f t="shared" ca="1" si="42"/>
        <v>0</v>
      </c>
      <c r="AC107" s="74">
        <f t="shared" ca="1" si="42"/>
        <v>0</v>
      </c>
      <c r="AD107" s="74">
        <f t="shared" ca="1" si="42"/>
        <v>0</v>
      </c>
      <c r="AE107" s="74">
        <f t="shared" ca="1" si="42"/>
        <v>0</v>
      </c>
      <c r="AF107" s="74">
        <f t="shared" ca="1" si="42"/>
        <v>0</v>
      </c>
      <c r="AG107" s="74">
        <f t="shared" ca="1" si="42"/>
        <v>0</v>
      </c>
      <c r="AH107" s="74">
        <f t="shared" ca="1" si="42"/>
        <v>0</v>
      </c>
      <c r="AI107" s="74">
        <f t="shared" ca="1" si="42"/>
        <v>0</v>
      </c>
      <c r="AJ107" s="74">
        <f t="shared" ca="1" si="42"/>
        <v>0</v>
      </c>
      <c r="AK107" s="74">
        <f t="shared" ca="1" si="43"/>
        <v>0</v>
      </c>
      <c r="AL107" s="74">
        <f t="shared" ca="1" si="43"/>
        <v>0</v>
      </c>
      <c r="AM107" s="74">
        <f t="shared" ca="1" si="43"/>
        <v>0</v>
      </c>
      <c r="AN107" s="74">
        <f t="shared" ca="1" si="43"/>
        <v>0</v>
      </c>
      <c r="AO107" s="74">
        <f t="shared" ca="1" si="43"/>
        <v>0</v>
      </c>
      <c r="AP107" s="74">
        <f t="shared" ca="1" si="43"/>
        <v>0</v>
      </c>
      <c r="AQ107" s="74">
        <f t="shared" ca="1" si="43"/>
        <v>0</v>
      </c>
      <c r="AR107" s="74">
        <f t="shared" ca="1" si="43"/>
        <v>0</v>
      </c>
      <c r="AS107" s="74">
        <f t="shared" ca="1" si="43"/>
        <v>0</v>
      </c>
      <c r="AT107" s="74">
        <f t="shared" ca="1" si="43"/>
        <v>0</v>
      </c>
      <c r="AU107" s="74">
        <f t="shared" ca="1" si="43"/>
        <v>0</v>
      </c>
      <c r="AV107" s="74">
        <f t="shared" ca="1" si="43"/>
        <v>0</v>
      </c>
      <c r="AW107" s="74">
        <f t="shared" ca="1" si="43"/>
        <v>0</v>
      </c>
      <c r="AY107" s="75">
        <f t="shared" ca="1" si="29"/>
        <v>100</v>
      </c>
      <c r="AZ107" s="75">
        <f t="shared" ca="1" si="40"/>
        <v>100</v>
      </c>
    </row>
    <row r="108" spans="1:52">
      <c r="A108" s="21"/>
      <c r="C108" s="47"/>
      <c r="F108" s="45"/>
      <c r="G108" s="21"/>
      <c r="I108">
        <v>20</v>
      </c>
      <c r="J108">
        <v>5</v>
      </c>
      <c r="K108">
        <v>5</v>
      </c>
      <c r="L108">
        <v>1</v>
      </c>
      <c r="M108">
        <v>31</v>
      </c>
      <c r="O108" s="73">
        <v>39934</v>
      </c>
      <c r="P108" s="74">
        <f t="shared" si="39"/>
        <v>0</v>
      </c>
      <c r="Q108" s="74">
        <f t="shared" ca="1" si="41"/>
        <v>0</v>
      </c>
      <c r="R108" s="74">
        <f t="shared" ca="1" si="41"/>
        <v>0</v>
      </c>
      <c r="S108" s="74">
        <f t="shared" ca="1" si="41"/>
        <v>0</v>
      </c>
      <c r="T108" s="74">
        <f t="shared" ca="1" si="41"/>
        <v>50</v>
      </c>
      <c r="U108" s="74">
        <f t="shared" ca="1" si="41"/>
        <v>25</v>
      </c>
      <c r="V108" s="74">
        <f t="shared" ca="1" si="41"/>
        <v>25</v>
      </c>
      <c r="W108" s="74">
        <f t="shared" ca="1" si="41"/>
        <v>0</v>
      </c>
      <c r="X108" s="74">
        <f t="shared" ca="1" si="41"/>
        <v>0</v>
      </c>
      <c r="Y108" s="74">
        <f t="shared" ca="1" si="41"/>
        <v>0</v>
      </c>
      <c r="Z108" s="74">
        <f t="shared" ca="1" si="41"/>
        <v>0</v>
      </c>
      <c r="AA108" s="74">
        <f t="shared" ca="1" si="42"/>
        <v>0</v>
      </c>
      <c r="AB108" s="74">
        <f t="shared" ca="1" si="42"/>
        <v>0</v>
      </c>
      <c r="AC108" s="74">
        <f t="shared" ca="1" si="42"/>
        <v>0</v>
      </c>
      <c r="AD108" s="74">
        <f t="shared" ca="1" si="42"/>
        <v>0</v>
      </c>
      <c r="AE108" s="74">
        <f t="shared" ca="1" si="42"/>
        <v>0</v>
      </c>
      <c r="AF108" s="74">
        <f t="shared" ca="1" si="42"/>
        <v>0</v>
      </c>
      <c r="AG108" s="74">
        <f t="shared" ca="1" si="42"/>
        <v>0</v>
      </c>
      <c r="AH108" s="74">
        <f t="shared" ca="1" si="42"/>
        <v>0</v>
      </c>
      <c r="AI108" s="74">
        <f t="shared" ca="1" si="42"/>
        <v>0</v>
      </c>
      <c r="AJ108" s="74">
        <f t="shared" ca="1" si="42"/>
        <v>0</v>
      </c>
      <c r="AK108" s="74">
        <f t="shared" ca="1" si="43"/>
        <v>0</v>
      </c>
      <c r="AL108" s="74">
        <f t="shared" ca="1" si="43"/>
        <v>0</v>
      </c>
      <c r="AM108" s="74">
        <f t="shared" ca="1" si="43"/>
        <v>0</v>
      </c>
      <c r="AN108" s="74">
        <f t="shared" ca="1" si="43"/>
        <v>0</v>
      </c>
      <c r="AO108" s="74">
        <f t="shared" ca="1" si="43"/>
        <v>0</v>
      </c>
      <c r="AP108" s="74">
        <f t="shared" ca="1" si="43"/>
        <v>0</v>
      </c>
      <c r="AQ108" s="74">
        <f t="shared" ca="1" si="43"/>
        <v>0</v>
      </c>
      <c r="AR108" s="74">
        <f t="shared" ca="1" si="43"/>
        <v>0</v>
      </c>
      <c r="AS108" s="74">
        <f t="shared" ca="1" si="43"/>
        <v>0</v>
      </c>
      <c r="AT108" s="74">
        <f t="shared" ca="1" si="43"/>
        <v>0</v>
      </c>
      <c r="AU108" s="74">
        <f t="shared" ca="1" si="43"/>
        <v>0</v>
      </c>
      <c r="AV108" s="74">
        <f t="shared" ca="1" si="43"/>
        <v>0</v>
      </c>
      <c r="AW108" s="74">
        <f t="shared" ca="1" si="43"/>
        <v>0</v>
      </c>
      <c r="AY108" s="75">
        <f t="shared" ca="1" si="29"/>
        <v>100</v>
      </c>
      <c r="AZ108" s="75">
        <f t="shared" ca="1" si="40"/>
        <v>100</v>
      </c>
    </row>
    <row r="109" spans="1:52">
      <c r="A109" s="21"/>
      <c r="C109" s="47"/>
      <c r="F109" s="45"/>
      <c r="G109" s="21"/>
      <c r="I109">
        <v>22</v>
      </c>
      <c r="J109">
        <v>4</v>
      </c>
      <c r="K109">
        <v>4</v>
      </c>
      <c r="L109">
        <v>0</v>
      </c>
      <c r="M109">
        <v>30</v>
      </c>
      <c r="O109" s="73">
        <v>39965</v>
      </c>
      <c r="P109" s="74">
        <f t="shared" si="39"/>
        <v>0</v>
      </c>
      <c r="Q109" s="74">
        <f t="shared" ca="1" si="41"/>
        <v>0</v>
      </c>
      <c r="R109" s="74">
        <f t="shared" ca="1" si="41"/>
        <v>0</v>
      </c>
      <c r="S109" s="74">
        <f t="shared" ca="1" si="41"/>
        <v>0</v>
      </c>
      <c r="T109" s="74">
        <f t="shared" ca="1" si="41"/>
        <v>50</v>
      </c>
      <c r="U109" s="74">
        <f t="shared" ca="1" si="41"/>
        <v>25</v>
      </c>
      <c r="V109" s="74">
        <f t="shared" ca="1" si="41"/>
        <v>25</v>
      </c>
      <c r="W109" s="74">
        <f t="shared" ca="1" si="41"/>
        <v>0</v>
      </c>
      <c r="X109" s="74">
        <f t="shared" ca="1" si="41"/>
        <v>0</v>
      </c>
      <c r="Y109" s="74">
        <f t="shared" ca="1" si="41"/>
        <v>0</v>
      </c>
      <c r="Z109" s="74">
        <f t="shared" ca="1" si="41"/>
        <v>0</v>
      </c>
      <c r="AA109" s="74">
        <f t="shared" ca="1" si="42"/>
        <v>0</v>
      </c>
      <c r="AB109" s="74">
        <f t="shared" ca="1" si="42"/>
        <v>0</v>
      </c>
      <c r="AC109" s="74">
        <f t="shared" ca="1" si="42"/>
        <v>0</v>
      </c>
      <c r="AD109" s="74">
        <f t="shared" ca="1" si="42"/>
        <v>0</v>
      </c>
      <c r="AE109" s="74">
        <f t="shared" ca="1" si="42"/>
        <v>0</v>
      </c>
      <c r="AF109" s="74">
        <f t="shared" ca="1" si="42"/>
        <v>0</v>
      </c>
      <c r="AG109" s="74">
        <f t="shared" ca="1" si="42"/>
        <v>0</v>
      </c>
      <c r="AH109" s="74">
        <f t="shared" ca="1" si="42"/>
        <v>0</v>
      </c>
      <c r="AI109" s="74">
        <f t="shared" ca="1" si="42"/>
        <v>0</v>
      </c>
      <c r="AJ109" s="74">
        <f t="shared" ca="1" si="42"/>
        <v>0</v>
      </c>
      <c r="AK109" s="74">
        <f t="shared" ca="1" si="43"/>
        <v>0</v>
      </c>
      <c r="AL109" s="74">
        <f t="shared" ca="1" si="43"/>
        <v>0</v>
      </c>
      <c r="AM109" s="74">
        <f t="shared" ca="1" si="43"/>
        <v>0</v>
      </c>
      <c r="AN109" s="74">
        <f t="shared" ca="1" si="43"/>
        <v>0</v>
      </c>
      <c r="AO109" s="74">
        <f t="shared" ca="1" si="43"/>
        <v>0</v>
      </c>
      <c r="AP109" s="74">
        <f t="shared" ca="1" si="43"/>
        <v>0</v>
      </c>
      <c r="AQ109" s="74">
        <f t="shared" ca="1" si="43"/>
        <v>0</v>
      </c>
      <c r="AR109" s="74">
        <f t="shared" ca="1" si="43"/>
        <v>0</v>
      </c>
      <c r="AS109" s="74">
        <f t="shared" ca="1" si="43"/>
        <v>0</v>
      </c>
      <c r="AT109" s="74">
        <f t="shared" ca="1" si="43"/>
        <v>0</v>
      </c>
      <c r="AU109" s="74">
        <f t="shared" ca="1" si="43"/>
        <v>0</v>
      </c>
      <c r="AV109" s="74">
        <f t="shared" ca="1" si="43"/>
        <v>0</v>
      </c>
      <c r="AW109" s="74">
        <f t="shared" ca="1" si="43"/>
        <v>0</v>
      </c>
      <c r="AY109" s="75">
        <f t="shared" ca="1" si="29"/>
        <v>100</v>
      </c>
      <c r="AZ109" s="75">
        <f t="shared" ca="1" si="40"/>
        <v>100</v>
      </c>
    </row>
    <row r="110" spans="1:52">
      <c r="A110" s="21"/>
      <c r="C110" s="47"/>
      <c r="F110" s="45"/>
      <c r="G110" s="21"/>
      <c r="I110">
        <v>23</v>
      </c>
      <c r="J110">
        <v>3</v>
      </c>
      <c r="K110">
        <v>4</v>
      </c>
      <c r="L110">
        <v>1</v>
      </c>
      <c r="M110">
        <v>31</v>
      </c>
      <c r="O110" s="73">
        <v>39995</v>
      </c>
      <c r="P110" s="74">
        <f t="shared" si="39"/>
        <v>0</v>
      </c>
      <c r="Q110" s="74">
        <f t="shared" ca="1" si="41"/>
        <v>0</v>
      </c>
      <c r="R110" s="74">
        <f t="shared" ca="1" si="41"/>
        <v>0</v>
      </c>
      <c r="S110" s="74">
        <f t="shared" ca="1" si="41"/>
        <v>0</v>
      </c>
      <c r="T110" s="74">
        <f t="shared" ca="1" si="41"/>
        <v>50</v>
      </c>
      <c r="U110" s="74">
        <f t="shared" ca="1" si="41"/>
        <v>25</v>
      </c>
      <c r="V110" s="74">
        <f t="shared" ca="1" si="41"/>
        <v>25</v>
      </c>
      <c r="W110" s="74">
        <f t="shared" ca="1" si="41"/>
        <v>0</v>
      </c>
      <c r="X110" s="74">
        <f t="shared" ca="1" si="41"/>
        <v>0</v>
      </c>
      <c r="Y110" s="74">
        <f t="shared" ca="1" si="41"/>
        <v>0</v>
      </c>
      <c r="Z110" s="74">
        <f t="shared" ca="1" si="41"/>
        <v>0</v>
      </c>
      <c r="AA110" s="74">
        <f t="shared" ca="1" si="42"/>
        <v>0</v>
      </c>
      <c r="AB110" s="74">
        <f t="shared" ca="1" si="42"/>
        <v>0</v>
      </c>
      <c r="AC110" s="74">
        <f t="shared" ca="1" si="42"/>
        <v>0</v>
      </c>
      <c r="AD110" s="74">
        <f t="shared" ca="1" si="42"/>
        <v>0</v>
      </c>
      <c r="AE110" s="74">
        <f t="shared" ca="1" si="42"/>
        <v>0</v>
      </c>
      <c r="AF110" s="74">
        <f t="shared" ca="1" si="42"/>
        <v>0</v>
      </c>
      <c r="AG110" s="74">
        <f t="shared" ca="1" si="42"/>
        <v>0</v>
      </c>
      <c r="AH110" s="74">
        <f t="shared" ca="1" si="42"/>
        <v>0</v>
      </c>
      <c r="AI110" s="74">
        <f t="shared" ca="1" si="42"/>
        <v>0</v>
      </c>
      <c r="AJ110" s="74">
        <f t="shared" ca="1" si="42"/>
        <v>0</v>
      </c>
      <c r="AK110" s="74">
        <f t="shared" ca="1" si="43"/>
        <v>0</v>
      </c>
      <c r="AL110" s="74">
        <f t="shared" ca="1" si="43"/>
        <v>0</v>
      </c>
      <c r="AM110" s="74">
        <f t="shared" ca="1" si="43"/>
        <v>0</v>
      </c>
      <c r="AN110" s="74">
        <f t="shared" ca="1" si="43"/>
        <v>0</v>
      </c>
      <c r="AO110" s="74">
        <f t="shared" ca="1" si="43"/>
        <v>0</v>
      </c>
      <c r="AP110" s="74">
        <f t="shared" ca="1" si="43"/>
        <v>0</v>
      </c>
      <c r="AQ110" s="74">
        <f t="shared" ca="1" si="43"/>
        <v>0</v>
      </c>
      <c r="AR110" s="74">
        <f t="shared" ca="1" si="43"/>
        <v>0</v>
      </c>
      <c r="AS110" s="74">
        <f t="shared" ca="1" si="43"/>
        <v>0</v>
      </c>
      <c r="AT110" s="74">
        <f t="shared" ca="1" si="43"/>
        <v>0</v>
      </c>
      <c r="AU110" s="74">
        <f t="shared" ca="1" si="43"/>
        <v>0</v>
      </c>
      <c r="AV110" s="74">
        <f t="shared" ca="1" si="43"/>
        <v>0</v>
      </c>
      <c r="AW110" s="74">
        <f t="shared" ca="1" si="43"/>
        <v>0</v>
      </c>
      <c r="AY110" s="75">
        <f t="shared" ca="1" si="29"/>
        <v>100</v>
      </c>
      <c r="AZ110" s="75">
        <f t="shared" ca="1" si="40"/>
        <v>100</v>
      </c>
    </row>
    <row r="111" spans="1:52">
      <c r="A111" s="21"/>
      <c r="C111" s="47"/>
      <c r="F111" s="45"/>
      <c r="G111" s="21"/>
      <c r="I111">
        <v>21</v>
      </c>
      <c r="J111">
        <v>5</v>
      </c>
      <c r="K111">
        <v>5</v>
      </c>
      <c r="L111">
        <v>0</v>
      </c>
      <c r="M111">
        <v>31</v>
      </c>
      <c r="O111" s="73">
        <v>40026</v>
      </c>
      <c r="P111" s="74">
        <f t="shared" si="39"/>
        <v>0</v>
      </c>
      <c r="Q111" s="74">
        <f t="shared" ca="1" si="41"/>
        <v>0</v>
      </c>
      <c r="R111" s="74">
        <f t="shared" ca="1" si="41"/>
        <v>0</v>
      </c>
      <c r="S111" s="74">
        <f t="shared" ca="1" si="41"/>
        <v>0</v>
      </c>
      <c r="T111" s="74">
        <f t="shared" ca="1" si="41"/>
        <v>50</v>
      </c>
      <c r="U111" s="74">
        <f t="shared" ca="1" si="41"/>
        <v>25</v>
      </c>
      <c r="V111" s="74">
        <f t="shared" ca="1" si="41"/>
        <v>25</v>
      </c>
      <c r="W111" s="74">
        <f t="shared" ca="1" si="41"/>
        <v>0</v>
      </c>
      <c r="X111" s="74">
        <f t="shared" ca="1" si="41"/>
        <v>0</v>
      </c>
      <c r="Y111" s="74">
        <f t="shared" ca="1" si="41"/>
        <v>0</v>
      </c>
      <c r="Z111" s="74">
        <f t="shared" ca="1" si="41"/>
        <v>0</v>
      </c>
      <c r="AA111" s="74">
        <f t="shared" ca="1" si="42"/>
        <v>0</v>
      </c>
      <c r="AB111" s="74">
        <f t="shared" ca="1" si="42"/>
        <v>0</v>
      </c>
      <c r="AC111" s="74">
        <f t="shared" ca="1" si="42"/>
        <v>0</v>
      </c>
      <c r="AD111" s="74">
        <f t="shared" ca="1" si="42"/>
        <v>0</v>
      </c>
      <c r="AE111" s="74">
        <f t="shared" ca="1" si="42"/>
        <v>0</v>
      </c>
      <c r="AF111" s="74">
        <f t="shared" ca="1" si="42"/>
        <v>0</v>
      </c>
      <c r="AG111" s="74">
        <f t="shared" ca="1" si="42"/>
        <v>0</v>
      </c>
      <c r="AH111" s="74">
        <f t="shared" ca="1" si="42"/>
        <v>0</v>
      </c>
      <c r="AI111" s="74">
        <f t="shared" ca="1" si="42"/>
        <v>0</v>
      </c>
      <c r="AJ111" s="74">
        <f t="shared" ca="1" si="42"/>
        <v>0</v>
      </c>
      <c r="AK111" s="74">
        <f t="shared" ca="1" si="43"/>
        <v>0</v>
      </c>
      <c r="AL111" s="74">
        <f t="shared" ca="1" si="43"/>
        <v>0</v>
      </c>
      <c r="AM111" s="74">
        <f t="shared" ca="1" si="43"/>
        <v>0</v>
      </c>
      <c r="AN111" s="74">
        <f t="shared" ca="1" si="43"/>
        <v>0</v>
      </c>
      <c r="AO111" s="74">
        <f t="shared" ca="1" si="43"/>
        <v>0</v>
      </c>
      <c r="AP111" s="74">
        <f t="shared" ca="1" si="43"/>
        <v>0</v>
      </c>
      <c r="AQ111" s="74">
        <f t="shared" ca="1" si="43"/>
        <v>0</v>
      </c>
      <c r="AR111" s="74">
        <f t="shared" ca="1" si="43"/>
        <v>0</v>
      </c>
      <c r="AS111" s="74">
        <f t="shared" ca="1" si="43"/>
        <v>0</v>
      </c>
      <c r="AT111" s="74">
        <f t="shared" ca="1" si="43"/>
        <v>0</v>
      </c>
      <c r="AU111" s="74">
        <f t="shared" ca="1" si="43"/>
        <v>0</v>
      </c>
      <c r="AV111" s="74">
        <f t="shared" ca="1" si="43"/>
        <v>0</v>
      </c>
      <c r="AW111" s="74">
        <f t="shared" ca="1" si="43"/>
        <v>0</v>
      </c>
      <c r="AY111" s="75">
        <f t="shared" ca="1" si="29"/>
        <v>100</v>
      </c>
      <c r="AZ111" s="75">
        <f t="shared" ca="1" si="40"/>
        <v>100</v>
      </c>
    </row>
    <row r="112" spans="1:52">
      <c r="A112" s="21"/>
      <c r="C112" s="47"/>
      <c r="F112" s="45"/>
      <c r="G112" s="21"/>
      <c r="I112">
        <v>21</v>
      </c>
      <c r="J112">
        <v>4</v>
      </c>
      <c r="K112">
        <v>4</v>
      </c>
      <c r="L112">
        <v>1</v>
      </c>
      <c r="M112">
        <v>30</v>
      </c>
      <c r="O112" s="73">
        <v>40057</v>
      </c>
      <c r="P112" s="74">
        <f t="shared" si="39"/>
        <v>0</v>
      </c>
      <c r="Q112" s="74">
        <f t="shared" ca="1" si="41"/>
        <v>0</v>
      </c>
      <c r="R112" s="74">
        <f t="shared" ca="1" si="41"/>
        <v>0</v>
      </c>
      <c r="S112" s="74">
        <f t="shared" ca="1" si="41"/>
        <v>0</v>
      </c>
      <c r="T112" s="74">
        <f t="shared" ca="1" si="41"/>
        <v>50</v>
      </c>
      <c r="U112" s="74">
        <f t="shared" ca="1" si="41"/>
        <v>25</v>
      </c>
      <c r="V112" s="74">
        <f t="shared" ca="1" si="41"/>
        <v>25</v>
      </c>
      <c r="W112" s="74">
        <f t="shared" ca="1" si="41"/>
        <v>0</v>
      </c>
      <c r="X112" s="74">
        <f t="shared" ca="1" si="41"/>
        <v>0</v>
      </c>
      <c r="Y112" s="74">
        <f t="shared" ca="1" si="41"/>
        <v>0</v>
      </c>
      <c r="Z112" s="74">
        <f t="shared" ca="1" si="41"/>
        <v>0</v>
      </c>
      <c r="AA112" s="74">
        <f t="shared" ca="1" si="42"/>
        <v>0</v>
      </c>
      <c r="AB112" s="74">
        <f t="shared" ca="1" si="42"/>
        <v>0</v>
      </c>
      <c r="AC112" s="74">
        <f t="shared" ca="1" si="42"/>
        <v>0</v>
      </c>
      <c r="AD112" s="74">
        <f t="shared" ca="1" si="42"/>
        <v>0</v>
      </c>
      <c r="AE112" s="74">
        <f t="shared" ca="1" si="42"/>
        <v>0</v>
      </c>
      <c r="AF112" s="74">
        <f t="shared" ca="1" si="42"/>
        <v>0</v>
      </c>
      <c r="AG112" s="74">
        <f t="shared" ca="1" si="42"/>
        <v>0</v>
      </c>
      <c r="AH112" s="74">
        <f t="shared" ca="1" si="42"/>
        <v>0</v>
      </c>
      <c r="AI112" s="74">
        <f t="shared" ca="1" si="42"/>
        <v>0</v>
      </c>
      <c r="AJ112" s="74">
        <f t="shared" ca="1" si="42"/>
        <v>0</v>
      </c>
      <c r="AK112" s="74">
        <f t="shared" ca="1" si="43"/>
        <v>0</v>
      </c>
      <c r="AL112" s="74">
        <f t="shared" ca="1" si="43"/>
        <v>0</v>
      </c>
      <c r="AM112" s="74">
        <f t="shared" ca="1" si="43"/>
        <v>0</v>
      </c>
      <c r="AN112" s="74">
        <f t="shared" ca="1" si="43"/>
        <v>0</v>
      </c>
      <c r="AO112" s="74">
        <f t="shared" ca="1" si="43"/>
        <v>0</v>
      </c>
      <c r="AP112" s="74">
        <f t="shared" ca="1" si="43"/>
        <v>0</v>
      </c>
      <c r="AQ112" s="74">
        <f t="shared" ca="1" si="43"/>
        <v>0</v>
      </c>
      <c r="AR112" s="74">
        <f t="shared" ca="1" si="43"/>
        <v>0</v>
      </c>
      <c r="AS112" s="74">
        <f t="shared" ca="1" si="43"/>
        <v>0</v>
      </c>
      <c r="AT112" s="74">
        <f t="shared" ca="1" si="43"/>
        <v>0</v>
      </c>
      <c r="AU112" s="74">
        <f t="shared" ca="1" si="43"/>
        <v>0</v>
      </c>
      <c r="AV112" s="74">
        <f t="shared" ca="1" si="43"/>
        <v>0</v>
      </c>
      <c r="AW112" s="74">
        <f t="shared" ca="1" si="43"/>
        <v>0</v>
      </c>
      <c r="AY112" s="75">
        <f t="shared" ca="1" si="29"/>
        <v>100</v>
      </c>
      <c r="AZ112" s="75">
        <f t="shared" ca="1" si="40"/>
        <v>100</v>
      </c>
    </row>
    <row r="113" spans="1:52">
      <c r="A113" s="21"/>
      <c r="C113" s="47"/>
      <c r="F113" s="45"/>
      <c r="G113" s="21"/>
      <c r="I113">
        <v>22</v>
      </c>
      <c r="J113">
        <v>5</v>
      </c>
      <c r="K113">
        <v>4</v>
      </c>
      <c r="L113">
        <v>0</v>
      </c>
      <c r="M113">
        <v>31</v>
      </c>
      <c r="O113" s="73">
        <v>40087</v>
      </c>
      <c r="P113" s="74">
        <f t="shared" si="39"/>
        <v>0</v>
      </c>
      <c r="Q113" s="74">
        <f t="shared" ca="1" si="41"/>
        <v>0</v>
      </c>
      <c r="R113" s="74">
        <f t="shared" ca="1" si="41"/>
        <v>0</v>
      </c>
      <c r="S113" s="74">
        <f t="shared" ca="1" si="41"/>
        <v>0</v>
      </c>
      <c r="T113" s="74">
        <f t="shared" ca="1" si="41"/>
        <v>50</v>
      </c>
      <c r="U113" s="74">
        <f t="shared" ca="1" si="41"/>
        <v>25</v>
      </c>
      <c r="V113" s="74">
        <f t="shared" ca="1" si="41"/>
        <v>25</v>
      </c>
      <c r="W113" s="74">
        <f t="shared" ca="1" si="41"/>
        <v>0</v>
      </c>
      <c r="X113" s="74">
        <f t="shared" ca="1" si="41"/>
        <v>0</v>
      </c>
      <c r="Y113" s="74">
        <f t="shared" ca="1" si="41"/>
        <v>0</v>
      </c>
      <c r="Z113" s="74">
        <f t="shared" ca="1" si="41"/>
        <v>0</v>
      </c>
      <c r="AA113" s="74">
        <f t="shared" ca="1" si="42"/>
        <v>0</v>
      </c>
      <c r="AB113" s="74">
        <f t="shared" ca="1" si="42"/>
        <v>0</v>
      </c>
      <c r="AC113" s="74">
        <f t="shared" ca="1" si="42"/>
        <v>0</v>
      </c>
      <c r="AD113" s="74">
        <f t="shared" ca="1" si="42"/>
        <v>0</v>
      </c>
      <c r="AE113" s="74">
        <f t="shared" ca="1" si="42"/>
        <v>0</v>
      </c>
      <c r="AF113" s="74">
        <f t="shared" ca="1" si="42"/>
        <v>0</v>
      </c>
      <c r="AG113" s="74">
        <f t="shared" ca="1" si="42"/>
        <v>0</v>
      </c>
      <c r="AH113" s="74">
        <f t="shared" ca="1" si="42"/>
        <v>0</v>
      </c>
      <c r="AI113" s="74">
        <f t="shared" ca="1" si="42"/>
        <v>0</v>
      </c>
      <c r="AJ113" s="74">
        <f t="shared" ca="1" si="42"/>
        <v>0</v>
      </c>
      <c r="AK113" s="74">
        <f t="shared" ca="1" si="43"/>
        <v>0</v>
      </c>
      <c r="AL113" s="74">
        <f t="shared" ca="1" si="43"/>
        <v>0</v>
      </c>
      <c r="AM113" s="74">
        <f t="shared" ca="1" si="43"/>
        <v>0</v>
      </c>
      <c r="AN113" s="74">
        <f t="shared" ca="1" si="43"/>
        <v>0</v>
      </c>
      <c r="AO113" s="74">
        <f t="shared" ca="1" si="43"/>
        <v>0</v>
      </c>
      <c r="AP113" s="74">
        <f t="shared" ca="1" si="43"/>
        <v>0</v>
      </c>
      <c r="AQ113" s="74">
        <f t="shared" ca="1" si="43"/>
        <v>0</v>
      </c>
      <c r="AR113" s="74">
        <f t="shared" ca="1" si="43"/>
        <v>0</v>
      </c>
      <c r="AS113" s="74">
        <f t="shared" ca="1" si="43"/>
        <v>0</v>
      </c>
      <c r="AT113" s="74">
        <f t="shared" ca="1" si="43"/>
        <v>0</v>
      </c>
      <c r="AU113" s="74">
        <f t="shared" ca="1" si="43"/>
        <v>0</v>
      </c>
      <c r="AV113" s="74">
        <f t="shared" ca="1" si="43"/>
        <v>0</v>
      </c>
      <c r="AW113" s="74">
        <f t="shared" ca="1" si="43"/>
        <v>0</v>
      </c>
      <c r="AY113" s="75">
        <f t="shared" ca="1" si="29"/>
        <v>100</v>
      </c>
      <c r="AZ113" s="75">
        <f t="shared" ca="1" si="40"/>
        <v>100</v>
      </c>
    </row>
    <row r="114" spans="1:52">
      <c r="A114" s="21"/>
      <c r="C114" s="47"/>
      <c r="F114" s="45"/>
      <c r="G114" s="21"/>
      <c r="I114">
        <v>20</v>
      </c>
      <c r="J114">
        <v>4</v>
      </c>
      <c r="K114">
        <v>5</v>
      </c>
      <c r="L114">
        <v>1</v>
      </c>
      <c r="M114">
        <v>30</v>
      </c>
      <c r="O114" s="73">
        <v>40118</v>
      </c>
      <c r="P114" s="74">
        <f t="shared" si="39"/>
        <v>0</v>
      </c>
      <c r="Q114" s="74">
        <f t="shared" ref="Q114:Z123" ca="1" si="44">IF(AND($O114&gt;=OFFSET($E$4,Q$2,0),$O114&lt;=OFFSET($F$4,Q$2,0)),OFFSET($C$4,Q$2,0),0)</f>
        <v>0</v>
      </c>
      <c r="R114" s="74">
        <f t="shared" ca="1" si="44"/>
        <v>0</v>
      </c>
      <c r="S114" s="74">
        <f t="shared" ca="1" si="44"/>
        <v>0</v>
      </c>
      <c r="T114" s="74">
        <f t="shared" ca="1" si="44"/>
        <v>50</v>
      </c>
      <c r="U114" s="74">
        <f t="shared" ca="1" si="44"/>
        <v>25</v>
      </c>
      <c r="V114" s="74">
        <f t="shared" ca="1" si="44"/>
        <v>25</v>
      </c>
      <c r="W114" s="74">
        <f t="shared" ca="1" si="44"/>
        <v>0</v>
      </c>
      <c r="X114" s="74">
        <f t="shared" ca="1" si="44"/>
        <v>0</v>
      </c>
      <c r="Y114" s="74">
        <f t="shared" ca="1" si="44"/>
        <v>0</v>
      </c>
      <c r="Z114" s="74">
        <f t="shared" ca="1" si="44"/>
        <v>0</v>
      </c>
      <c r="AA114" s="74">
        <f t="shared" ref="AA114:AJ123" ca="1" si="45">IF(AND($O114&gt;=OFFSET($E$4,AA$2,0),$O114&lt;=OFFSET($F$4,AA$2,0)),OFFSET($C$4,AA$2,0),0)</f>
        <v>0</v>
      </c>
      <c r="AB114" s="74">
        <f t="shared" ca="1" si="45"/>
        <v>0</v>
      </c>
      <c r="AC114" s="74">
        <f t="shared" ca="1" si="45"/>
        <v>0</v>
      </c>
      <c r="AD114" s="74">
        <f t="shared" ca="1" si="45"/>
        <v>0</v>
      </c>
      <c r="AE114" s="74">
        <f t="shared" ca="1" si="45"/>
        <v>0</v>
      </c>
      <c r="AF114" s="74">
        <f t="shared" ca="1" si="45"/>
        <v>0</v>
      </c>
      <c r="AG114" s="74">
        <f t="shared" ca="1" si="45"/>
        <v>0</v>
      </c>
      <c r="AH114" s="74">
        <f t="shared" ca="1" si="45"/>
        <v>0</v>
      </c>
      <c r="AI114" s="74">
        <f t="shared" ca="1" si="45"/>
        <v>0</v>
      </c>
      <c r="AJ114" s="74">
        <f t="shared" ca="1" si="45"/>
        <v>0</v>
      </c>
      <c r="AK114" s="74">
        <f t="shared" ref="AK114:AW123" ca="1" si="46">IF(AND($O114&gt;=OFFSET($E$4,AK$2,0),$O114&lt;=OFFSET($F$4,AK$2,0)),OFFSET($C$4,AK$2,0),0)</f>
        <v>0</v>
      </c>
      <c r="AL114" s="74">
        <f t="shared" ca="1" si="46"/>
        <v>0</v>
      </c>
      <c r="AM114" s="74">
        <f t="shared" ca="1" si="46"/>
        <v>0</v>
      </c>
      <c r="AN114" s="74">
        <f t="shared" ca="1" si="46"/>
        <v>0</v>
      </c>
      <c r="AO114" s="74">
        <f t="shared" ca="1" si="46"/>
        <v>0</v>
      </c>
      <c r="AP114" s="74">
        <f t="shared" ca="1" si="46"/>
        <v>0</v>
      </c>
      <c r="AQ114" s="74">
        <f t="shared" ca="1" si="46"/>
        <v>0</v>
      </c>
      <c r="AR114" s="74">
        <f t="shared" ca="1" si="46"/>
        <v>0</v>
      </c>
      <c r="AS114" s="74">
        <f t="shared" ca="1" si="46"/>
        <v>0</v>
      </c>
      <c r="AT114" s="74">
        <f t="shared" ca="1" si="46"/>
        <v>0</v>
      </c>
      <c r="AU114" s="74">
        <f t="shared" ca="1" si="46"/>
        <v>0</v>
      </c>
      <c r="AV114" s="74">
        <f t="shared" ca="1" si="46"/>
        <v>0</v>
      </c>
      <c r="AW114" s="74">
        <f t="shared" ca="1" si="46"/>
        <v>0</v>
      </c>
      <c r="AY114" s="75">
        <f t="shared" ca="1" si="29"/>
        <v>100</v>
      </c>
      <c r="AZ114" s="75">
        <f t="shared" ca="1" si="40"/>
        <v>100</v>
      </c>
    </row>
    <row r="115" spans="1:52">
      <c r="A115" s="21"/>
      <c r="C115" s="47"/>
      <c r="F115" s="45"/>
      <c r="G115" s="21"/>
      <c r="I115">
        <v>22</v>
      </c>
      <c r="J115">
        <v>4</v>
      </c>
      <c r="K115">
        <v>4</v>
      </c>
      <c r="L115">
        <v>1</v>
      </c>
      <c r="M115">
        <v>31</v>
      </c>
      <c r="O115" s="73">
        <v>40148</v>
      </c>
      <c r="P115" s="74">
        <f t="shared" si="39"/>
        <v>0</v>
      </c>
      <c r="Q115" s="74">
        <f t="shared" ca="1" si="44"/>
        <v>0</v>
      </c>
      <c r="R115" s="74">
        <f t="shared" ca="1" si="44"/>
        <v>0</v>
      </c>
      <c r="S115" s="74">
        <f t="shared" ca="1" si="44"/>
        <v>0</v>
      </c>
      <c r="T115" s="74">
        <f t="shared" ca="1" si="44"/>
        <v>50</v>
      </c>
      <c r="U115" s="74">
        <f t="shared" ca="1" si="44"/>
        <v>25</v>
      </c>
      <c r="V115" s="74">
        <f t="shared" ca="1" si="44"/>
        <v>25</v>
      </c>
      <c r="W115" s="74">
        <f t="shared" ca="1" si="44"/>
        <v>0</v>
      </c>
      <c r="X115" s="74">
        <f t="shared" ca="1" si="44"/>
        <v>0</v>
      </c>
      <c r="Y115" s="74">
        <f t="shared" ca="1" si="44"/>
        <v>0</v>
      </c>
      <c r="Z115" s="74">
        <f t="shared" ca="1" si="44"/>
        <v>0</v>
      </c>
      <c r="AA115" s="74">
        <f t="shared" ca="1" si="45"/>
        <v>0</v>
      </c>
      <c r="AB115" s="74">
        <f t="shared" ca="1" si="45"/>
        <v>0</v>
      </c>
      <c r="AC115" s="74">
        <f t="shared" ca="1" si="45"/>
        <v>0</v>
      </c>
      <c r="AD115" s="74">
        <f t="shared" ca="1" si="45"/>
        <v>0</v>
      </c>
      <c r="AE115" s="74">
        <f t="shared" ca="1" si="45"/>
        <v>0</v>
      </c>
      <c r="AF115" s="74">
        <f t="shared" ca="1" si="45"/>
        <v>0</v>
      </c>
      <c r="AG115" s="74">
        <f t="shared" ca="1" si="45"/>
        <v>0</v>
      </c>
      <c r="AH115" s="74">
        <f t="shared" ca="1" si="45"/>
        <v>0</v>
      </c>
      <c r="AI115" s="74">
        <f t="shared" ca="1" si="45"/>
        <v>0</v>
      </c>
      <c r="AJ115" s="74">
        <f t="shared" ca="1" si="45"/>
        <v>0</v>
      </c>
      <c r="AK115" s="74">
        <f t="shared" ca="1" si="46"/>
        <v>0</v>
      </c>
      <c r="AL115" s="74">
        <f t="shared" ca="1" si="46"/>
        <v>0</v>
      </c>
      <c r="AM115" s="74">
        <f t="shared" ca="1" si="46"/>
        <v>0</v>
      </c>
      <c r="AN115" s="74">
        <f t="shared" ca="1" si="46"/>
        <v>0</v>
      </c>
      <c r="AO115" s="74">
        <f t="shared" ca="1" si="46"/>
        <v>0</v>
      </c>
      <c r="AP115" s="74">
        <f t="shared" ca="1" si="46"/>
        <v>0</v>
      </c>
      <c r="AQ115" s="74">
        <f t="shared" ca="1" si="46"/>
        <v>0</v>
      </c>
      <c r="AR115" s="74">
        <f t="shared" ca="1" si="46"/>
        <v>0</v>
      </c>
      <c r="AS115" s="74">
        <f t="shared" ca="1" si="46"/>
        <v>0</v>
      </c>
      <c r="AT115" s="74">
        <f t="shared" ca="1" si="46"/>
        <v>0</v>
      </c>
      <c r="AU115" s="74">
        <f t="shared" ca="1" si="46"/>
        <v>0</v>
      </c>
      <c r="AV115" s="74">
        <f t="shared" ca="1" si="46"/>
        <v>0</v>
      </c>
      <c r="AW115" s="74">
        <f t="shared" ca="1" si="46"/>
        <v>0</v>
      </c>
      <c r="AY115" s="75">
        <f t="shared" ca="1" si="29"/>
        <v>100</v>
      </c>
      <c r="AZ115" s="75">
        <f t="shared" ca="1" si="40"/>
        <v>100</v>
      </c>
    </row>
    <row r="116" spans="1:52">
      <c r="A116" s="21"/>
      <c r="C116" s="47"/>
      <c r="F116" s="45"/>
      <c r="G116" s="21"/>
      <c r="I116">
        <v>20</v>
      </c>
      <c r="J116">
        <v>5</v>
      </c>
      <c r="K116">
        <v>5</v>
      </c>
      <c r="L116">
        <v>1</v>
      </c>
      <c r="M116">
        <v>31</v>
      </c>
      <c r="O116" s="73">
        <v>40179</v>
      </c>
      <c r="P116" s="74">
        <f t="shared" si="39"/>
        <v>0</v>
      </c>
      <c r="Q116" s="74">
        <f t="shared" ca="1" si="44"/>
        <v>0</v>
      </c>
      <c r="R116" s="74">
        <f t="shared" ca="1" si="44"/>
        <v>0</v>
      </c>
      <c r="S116" s="74">
        <f t="shared" ca="1" si="44"/>
        <v>0</v>
      </c>
      <c r="T116" s="74">
        <f t="shared" ca="1" si="44"/>
        <v>0</v>
      </c>
      <c r="U116" s="74">
        <f t="shared" ca="1" si="44"/>
        <v>0</v>
      </c>
      <c r="V116" s="74">
        <f t="shared" ca="1" si="44"/>
        <v>25</v>
      </c>
      <c r="W116" s="74">
        <f t="shared" ca="1" si="44"/>
        <v>0</v>
      </c>
      <c r="X116" s="74">
        <f t="shared" ca="1" si="44"/>
        <v>0</v>
      </c>
      <c r="Y116" s="74">
        <f t="shared" ca="1" si="44"/>
        <v>0</v>
      </c>
      <c r="Z116" s="74">
        <f t="shared" ca="1" si="44"/>
        <v>0</v>
      </c>
      <c r="AA116" s="74">
        <f t="shared" ca="1" si="45"/>
        <v>0</v>
      </c>
      <c r="AB116" s="74">
        <f t="shared" ca="1" si="45"/>
        <v>0</v>
      </c>
      <c r="AC116" s="74">
        <f t="shared" ca="1" si="45"/>
        <v>0</v>
      </c>
      <c r="AD116" s="74">
        <f t="shared" ca="1" si="45"/>
        <v>0</v>
      </c>
      <c r="AE116" s="74">
        <f t="shared" ca="1" si="45"/>
        <v>0</v>
      </c>
      <c r="AF116" s="74">
        <f t="shared" ca="1" si="45"/>
        <v>0</v>
      </c>
      <c r="AG116" s="74">
        <f t="shared" ca="1" si="45"/>
        <v>0</v>
      </c>
      <c r="AH116" s="74">
        <f t="shared" ca="1" si="45"/>
        <v>0</v>
      </c>
      <c r="AI116" s="74">
        <f t="shared" ca="1" si="45"/>
        <v>0</v>
      </c>
      <c r="AJ116" s="74">
        <f t="shared" ca="1" si="45"/>
        <v>0</v>
      </c>
      <c r="AK116" s="74">
        <f t="shared" ca="1" si="46"/>
        <v>0</v>
      </c>
      <c r="AL116" s="74">
        <f t="shared" ca="1" si="46"/>
        <v>0</v>
      </c>
      <c r="AM116" s="74">
        <f t="shared" ca="1" si="46"/>
        <v>0</v>
      </c>
      <c r="AN116" s="74">
        <f t="shared" ca="1" si="46"/>
        <v>0</v>
      </c>
      <c r="AO116" s="74">
        <f t="shared" ca="1" si="46"/>
        <v>0</v>
      </c>
      <c r="AP116" s="74">
        <f t="shared" ca="1" si="46"/>
        <v>0</v>
      </c>
      <c r="AQ116" s="74">
        <f t="shared" ca="1" si="46"/>
        <v>0</v>
      </c>
      <c r="AR116" s="74">
        <f t="shared" ca="1" si="46"/>
        <v>0</v>
      </c>
      <c r="AS116" s="74">
        <f t="shared" ca="1" si="46"/>
        <v>0</v>
      </c>
      <c r="AT116" s="74">
        <f t="shared" ca="1" si="46"/>
        <v>0</v>
      </c>
      <c r="AU116" s="74">
        <f t="shared" ca="1" si="46"/>
        <v>0</v>
      </c>
      <c r="AV116" s="74">
        <f t="shared" ca="1" si="46"/>
        <v>0</v>
      </c>
      <c r="AW116" s="74">
        <f t="shared" ca="1" si="46"/>
        <v>0</v>
      </c>
      <c r="AY116" s="75">
        <f t="shared" ca="1" si="29"/>
        <v>25</v>
      </c>
      <c r="AZ116" s="75">
        <f t="shared" ca="1" si="40"/>
        <v>25</v>
      </c>
    </row>
    <row r="117" spans="1:52">
      <c r="A117" s="21"/>
      <c r="C117" s="47"/>
      <c r="F117" s="45"/>
      <c r="G117" s="21"/>
      <c r="I117">
        <v>20</v>
      </c>
      <c r="J117">
        <v>4</v>
      </c>
      <c r="K117">
        <v>4</v>
      </c>
      <c r="L117">
        <v>0</v>
      </c>
      <c r="M117">
        <v>28</v>
      </c>
      <c r="O117" s="73">
        <v>40210</v>
      </c>
      <c r="P117" s="74">
        <f t="shared" si="39"/>
        <v>0</v>
      </c>
      <c r="Q117" s="74">
        <f t="shared" ca="1" si="44"/>
        <v>0</v>
      </c>
      <c r="R117" s="74">
        <f t="shared" ca="1" si="44"/>
        <v>0</v>
      </c>
      <c r="S117" s="74">
        <f t="shared" ca="1" si="44"/>
        <v>0</v>
      </c>
      <c r="T117" s="74">
        <f t="shared" ca="1" si="44"/>
        <v>0</v>
      </c>
      <c r="U117" s="74">
        <f t="shared" ca="1" si="44"/>
        <v>0</v>
      </c>
      <c r="V117" s="74">
        <f t="shared" ca="1" si="44"/>
        <v>25</v>
      </c>
      <c r="W117" s="74">
        <f t="shared" ca="1" si="44"/>
        <v>0</v>
      </c>
      <c r="X117" s="74">
        <f t="shared" ca="1" si="44"/>
        <v>0</v>
      </c>
      <c r="Y117" s="74">
        <f t="shared" ca="1" si="44"/>
        <v>0</v>
      </c>
      <c r="Z117" s="74">
        <f t="shared" ca="1" si="44"/>
        <v>0</v>
      </c>
      <c r="AA117" s="74">
        <f t="shared" ca="1" si="45"/>
        <v>0</v>
      </c>
      <c r="AB117" s="74">
        <f t="shared" ca="1" si="45"/>
        <v>0</v>
      </c>
      <c r="AC117" s="74">
        <f t="shared" ca="1" si="45"/>
        <v>0</v>
      </c>
      <c r="AD117" s="74">
        <f t="shared" ca="1" si="45"/>
        <v>0</v>
      </c>
      <c r="AE117" s="74">
        <f t="shared" ca="1" si="45"/>
        <v>0</v>
      </c>
      <c r="AF117" s="74">
        <f t="shared" ca="1" si="45"/>
        <v>0</v>
      </c>
      <c r="AG117" s="74">
        <f t="shared" ca="1" si="45"/>
        <v>0</v>
      </c>
      <c r="AH117" s="74">
        <f t="shared" ca="1" si="45"/>
        <v>0</v>
      </c>
      <c r="AI117" s="74">
        <f t="shared" ca="1" si="45"/>
        <v>0</v>
      </c>
      <c r="AJ117" s="74">
        <f t="shared" ca="1" si="45"/>
        <v>0</v>
      </c>
      <c r="AK117" s="74">
        <f t="shared" ca="1" si="46"/>
        <v>0</v>
      </c>
      <c r="AL117" s="74">
        <f t="shared" ca="1" si="46"/>
        <v>0</v>
      </c>
      <c r="AM117" s="74">
        <f t="shared" ca="1" si="46"/>
        <v>0</v>
      </c>
      <c r="AN117" s="74">
        <f t="shared" ca="1" si="46"/>
        <v>0</v>
      </c>
      <c r="AO117" s="74">
        <f t="shared" ca="1" si="46"/>
        <v>0</v>
      </c>
      <c r="AP117" s="74">
        <f t="shared" ca="1" si="46"/>
        <v>0</v>
      </c>
      <c r="AQ117" s="74">
        <f t="shared" ca="1" si="46"/>
        <v>0</v>
      </c>
      <c r="AR117" s="74">
        <f t="shared" ca="1" si="46"/>
        <v>0</v>
      </c>
      <c r="AS117" s="74">
        <f t="shared" ca="1" si="46"/>
        <v>0</v>
      </c>
      <c r="AT117" s="74">
        <f t="shared" ca="1" si="46"/>
        <v>0</v>
      </c>
      <c r="AU117" s="74">
        <f t="shared" ca="1" si="46"/>
        <v>0</v>
      </c>
      <c r="AV117" s="74">
        <f t="shared" ca="1" si="46"/>
        <v>0</v>
      </c>
      <c r="AW117" s="74">
        <f t="shared" ca="1" si="46"/>
        <v>0</v>
      </c>
      <c r="AY117" s="75">
        <f t="shared" ca="1" si="29"/>
        <v>25</v>
      </c>
      <c r="AZ117" s="75">
        <f t="shared" ca="1" si="40"/>
        <v>25</v>
      </c>
    </row>
    <row r="118" spans="1:52">
      <c r="A118" s="21"/>
      <c r="C118" s="47"/>
      <c r="F118" s="45"/>
      <c r="G118" s="21"/>
      <c r="I118">
        <v>23</v>
      </c>
      <c r="J118">
        <v>4</v>
      </c>
      <c r="K118">
        <v>4</v>
      </c>
      <c r="L118">
        <v>0</v>
      </c>
      <c r="M118">
        <v>31</v>
      </c>
      <c r="O118" s="73">
        <v>40238</v>
      </c>
      <c r="P118" s="74">
        <f t="shared" si="39"/>
        <v>0</v>
      </c>
      <c r="Q118" s="74">
        <f t="shared" ca="1" si="44"/>
        <v>0</v>
      </c>
      <c r="R118" s="74">
        <f t="shared" ca="1" si="44"/>
        <v>0</v>
      </c>
      <c r="S118" s="74">
        <f t="shared" ca="1" si="44"/>
        <v>0</v>
      </c>
      <c r="T118" s="74">
        <f t="shared" ca="1" si="44"/>
        <v>0</v>
      </c>
      <c r="U118" s="74">
        <f t="shared" ca="1" si="44"/>
        <v>0</v>
      </c>
      <c r="V118" s="74">
        <f t="shared" ca="1" si="44"/>
        <v>25</v>
      </c>
      <c r="W118" s="74">
        <f t="shared" ca="1" si="44"/>
        <v>0</v>
      </c>
      <c r="X118" s="74">
        <f t="shared" ca="1" si="44"/>
        <v>0</v>
      </c>
      <c r="Y118" s="74">
        <f t="shared" ca="1" si="44"/>
        <v>0</v>
      </c>
      <c r="Z118" s="74">
        <f t="shared" ca="1" si="44"/>
        <v>0</v>
      </c>
      <c r="AA118" s="74">
        <f t="shared" ca="1" si="45"/>
        <v>0</v>
      </c>
      <c r="AB118" s="74">
        <f t="shared" ca="1" si="45"/>
        <v>0</v>
      </c>
      <c r="AC118" s="74">
        <f t="shared" ca="1" si="45"/>
        <v>0</v>
      </c>
      <c r="AD118" s="74">
        <f t="shared" ca="1" si="45"/>
        <v>0</v>
      </c>
      <c r="AE118" s="74">
        <f t="shared" ca="1" si="45"/>
        <v>0</v>
      </c>
      <c r="AF118" s="74">
        <f t="shared" ca="1" si="45"/>
        <v>0</v>
      </c>
      <c r="AG118" s="74">
        <f t="shared" ca="1" si="45"/>
        <v>0</v>
      </c>
      <c r="AH118" s="74">
        <f t="shared" ca="1" si="45"/>
        <v>0</v>
      </c>
      <c r="AI118" s="74">
        <f t="shared" ca="1" si="45"/>
        <v>0</v>
      </c>
      <c r="AJ118" s="74">
        <f t="shared" ca="1" si="45"/>
        <v>0</v>
      </c>
      <c r="AK118" s="74">
        <f t="shared" ca="1" si="46"/>
        <v>0</v>
      </c>
      <c r="AL118" s="74">
        <f t="shared" ca="1" si="46"/>
        <v>0</v>
      </c>
      <c r="AM118" s="74">
        <f t="shared" ca="1" si="46"/>
        <v>0</v>
      </c>
      <c r="AN118" s="74">
        <f t="shared" ca="1" si="46"/>
        <v>0</v>
      </c>
      <c r="AO118" s="74">
        <f t="shared" ca="1" si="46"/>
        <v>0</v>
      </c>
      <c r="AP118" s="74">
        <f t="shared" ca="1" si="46"/>
        <v>0</v>
      </c>
      <c r="AQ118" s="74">
        <f t="shared" ca="1" si="46"/>
        <v>0</v>
      </c>
      <c r="AR118" s="74">
        <f t="shared" ca="1" si="46"/>
        <v>0</v>
      </c>
      <c r="AS118" s="74">
        <f t="shared" ca="1" si="46"/>
        <v>0</v>
      </c>
      <c r="AT118" s="74">
        <f t="shared" ca="1" si="46"/>
        <v>0</v>
      </c>
      <c r="AU118" s="74">
        <f t="shared" ca="1" si="46"/>
        <v>0</v>
      </c>
      <c r="AV118" s="74">
        <f t="shared" ca="1" si="46"/>
        <v>0</v>
      </c>
      <c r="AW118" s="74">
        <f t="shared" ca="1" si="46"/>
        <v>0</v>
      </c>
      <c r="AY118" s="75">
        <f t="shared" ca="1" si="29"/>
        <v>25</v>
      </c>
      <c r="AZ118" s="75">
        <f t="shared" ca="1" si="40"/>
        <v>25</v>
      </c>
    </row>
    <row r="119" spans="1:52">
      <c r="A119" s="21"/>
      <c r="C119" s="47"/>
      <c r="F119" s="45"/>
      <c r="G119" s="21"/>
      <c r="I119">
        <v>22</v>
      </c>
      <c r="J119">
        <v>4</v>
      </c>
      <c r="K119">
        <v>4</v>
      </c>
      <c r="L119">
        <v>0</v>
      </c>
      <c r="M119">
        <v>30</v>
      </c>
      <c r="O119" s="73">
        <v>40269</v>
      </c>
      <c r="P119" s="74">
        <f t="shared" si="39"/>
        <v>0</v>
      </c>
      <c r="Q119" s="74">
        <f t="shared" ca="1" si="44"/>
        <v>0</v>
      </c>
      <c r="R119" s="74">
        <f t="shared" ca="1" si="44"/>
        <v>0</v>
      </c>
      <c r="S119" s="74">
        <f t="shared" ca="1" si="44"/>
        <v>0</v>
      </c>
      <c r="T119" s="74">
        <f t="shared" ca="1" si="44"/>
        <v>0</v>
      </c>
      <c r="U119" s="74">
        <f t="shared" ca="1" si="44"/>
        <v>0</v>
      </c>
      <c r="V119" s="74">
        <f t="shared" ca="1" si="44"/>
        <v>25</v>
      </c>
      <c r="W119" s="74">
        <f t="shared" ca="1" si="44"/>
        <v>0</v>
      </c>
      <c r="X119" s="74">
        <f t="shared" ca="1" si="44"/>
        <v>0</v>
      </c>
      <c r="Y119" s="74">
        <f t="shared" ca="1" si="44"/>
        <v>0</v>
      </c>
      <c r="Z119" s="74">
        <f t="shared" ca="1" si="44"/>
        <v>0</v>
      </c>
      <c r="AA119" s="74">
        <f t="shared" ca="1" si="45"/>
        <v>0</v>
      </c>
      <c r="AB119" s="74">
        <f t="shared" ca="1" si="45"/>
        <v>0</v>
      </c>
      <c r="AC119" s="74">
        <f t="shared" ca="1" si="45"/>
        <v>0</v>
      </c>
      <c r="AD119" s="74">
        <f t="shared" ca="1" si="45"/>
        <v>0</v>
      </c>
      <c r="AE119" s="74">
        <f t="shared" ca="1" si="45"/>
        <v>0</v>
      </c>
      <c r="AF119" s="74">
        <f t="shared" ca="1" si="45"/>
        <v>0</v>
      </c>
      <c r="AG119" s="74">
        <f t="shared" ca="1" si="45"/>
        <v>0</v>
      </c>
      <c r="AH119" s="74">
        <f t="shared" ca="1" si="45"/>
        <v>0</v>
      </c>
      <c r="AI119" s="74">
        <f t="shared" ca="1" si="45"/>
        <v>0</v>
      </c>
      <c r="AJ119" s="74">
        <f t="shared" ca="1" si="45"/>
        <v>0</v>
      </c>
      <c r="AK119" s="74">
        <f t="shared" ca="1" si="46"/>
        <v>0</v>
      </c>
      <c r="AL119" s="74">
        <f t="shared" ca="1" si="46"/>
        <v>0</v>
      </c>
      <c r="AM119" s="74">
        <f t="shared" ca="1" si="46"/>
        <v>0</v>
      </c>
      <c r="AN119" s="74">
        <f t="shared" ca="1" si="46"/>
        <v>0</v>
      </c>
      <c r="AO119" s="74">
        <f t="shared" ca="1" si="46"/>
        <v>0</v>
      </c>
      <c r="AP119" s="74">
        <f t="shared" ca="1" si="46"/>
        <v>0</v>
      </c>
      <c r="AQ119" s="74">
        <f t="shared" ca="1" si="46"/>
        <v>0</v>
      </c>
      <c r="AR119" s="74">
        <f t="shared" ca="1" si="46"/>
        <v>0</v>
      </c>
      <c r="AS119" s="74">
        <f t="shared" ca="1" si="46"/>
        <v>0</v>
      </c>
      <c r="AT119" s="74">
        <f t="shared" ca="1" si="46"/>
        <v>0</v>
      </c>
      <c r="AU119" s="74">
        <f t="shared" ca="1" si="46"/>
        <v>0</v>
      </c>
      <c r="AV119" s="74">
        <f t="shared" ca="1" si="46"/>
        <v>0</v>
      </c>
      <c r="AW119" s="74">
        <f t="shared" ca="1" si="46"/>
        <v>0</v>
      </c>
      <c r="AY119" s="75">
        <f t="shared" ca="1" si="29"/>
        <v>25</v>
      </c>
      <c r="AZ119" s="75">
        <f t="shared" ca="1" si="40"/>
        <v>25</v>
      </c>
    </row>
    <row r="120" spans="1:52">
      <c r="A120" s="21"/>
      <c r="C120" s="47"/>
      <c r="F120" s="45"/>
      <c r="G120" s="21"/>
      <c r="I120">
        <v>20</v>
      </c>
      <c r="J120">
        <v>5</v>
      </c>
      <c r="K120">
        <v>5</v>
      </c>
      <c r="L120">
        <v>1</v>
      </c>
      <c r="M120">
        <v>31</v>
      </c>
      <c r="O120" s="73">
        <v>40299</v>
      </c>
      <c r="P120" s="74">
        <f t="shared" si="39"/>
        <v>0</v>
      </c>
      <c r="Q120" s="74">
        <f t="shared" ca="1" si="44"/>
        <v>0</v>
      </c>
      <c r="R120" s="74">
        <f t="shared" ca="1" si="44"/>
        <v>0</v>
      </c>
      <c r="S120" s="74">
        <f t="shared" ca="1" si="44"/>
        <v>0</v>
      </c>
      <c r="T120" s="74">
        <f t="shared" ca="1" si="44"/>
        <v>0</v>
      </c>
      <c r="U120" s="74">
        <f t="shared" ca="1" si="44"/>
        <v>0</v>
      </c>
      <c r="V120" s="74">
        <f t="shared" ca="1" si="44"/>
        <v>25</v>
      </c>
      <c r="W120" s="74">
        <f t="shared" ca="1" si="44"/>
        <v>0</v>
      </c>
      <c r="X120" s="74">
        <f t="shared" ca="1" si="44"/>
        <v>0</v>
      </c>
      <c r="Y120" s="74">
        <f t="shared" ca="1" si="44"/>
        <v>0</v>
      </c>
      <c r="Z120" s="74">
        <f t="shared" ca="1" si="44"/>
        <v>0</v>
      </c>
      <c r="AA120" s="74">
        <f t="shared" ca="1" si="45"/>
        <v>0</v>
      </c>
      <c r="AB120" s="74">
        <f t="shared" ca="1" si="45"/>
        <v>0</v>
      </c>
      <c r="AC120" s="74">
        <f t="shared" ca="1" si="45"/>
        <v>0</v>
      </c>
      <c r="AD120" s="74">
        <f t="shared" ca="1" si="45"/>
        <v>0</v>
      </c>
      <c r="AE120" s="74">
        <f t="shared" ca="1" si="45"/>
        <v>0</v>
      </c>
      <c r="AF120" s="74">
        <f t="shared" ca="1" si="45"/>
        <v>0</v>
      </c>
      <c r="AG120" s="74">
        <f t="shared" ca="1" si="45"/>
        <v>0</v>
      </c>
      <c r="AH120" s="74">
        <f t="shared" ca="1" si="45"/>
        <v>0</v>
      </c>
      <c r="AI120" s="74">
        <f t="shared" ca="1" si="45"/>
        <v>0</v>
      </c>
      <c r="AJ120" s="74">
        <f t="shared" ca="1" si="45"/>
        <v>0</v>
      </c>
      <c r="AK120" s="74">
        <f t="shared" ca="1" si="46"/>
        <v>0</v>
      </c>
      <c r="AL120" s="74">
        <f t="shared" ca="1" si="46"/>
        <v>0</v>
      </c>
      <c r="AM120" s="74">
        <f t="shared" ca="1" si="46"/>
        <v>0</v>
      </c>
      <c r="AN120" s="74">
        <f t="shared" ca="1" si="46"/>
        <v>0</v>
      </c>
      <c r="AO120" s="74">
        <f t="shared" ca="1" si="46"/>
        <v>0</v>
      </c>
      <c r="AP120" s="74">
        <f t="shared" ca="1" si="46"/>
        <v>0</v>
      </c>
      <c r="AQ120" s="74">
        <f t="shared" ca="1" si="46"/>
        <v>0</v>
      </c>
      <c r="AR120" s="74">
        <f t="shared" ca="1" si="46"/>
        <v>0</v>
      </c>
      <c r="AS120" s="74">
        <f t="shared" ca="1" si="46"/>
        <v>0</v>
      </c>
      <c r="AT120" s="74">
        <f t="shared" ca="1" si="46"/>
        <v>0</v>
      </c>
      <c r="AU120" s="74">
        <f t="shared" ca="1" si="46"/>
        <v>0</v>
      </c>
      <c r="AV120" s="74">
        <f t="shared" ca="1" si="46"/>
        <v>0</v>
      </c>
      <c r="AW120" s="74">
        <f t="shared" ca="1" si="46"/>
        <v>0</v>
      </c>
      <c r="AY120" s="75">
        <f t="shared" ca="1" si="29"/>
        <v>25</v>
      </c>
      <c r="AZ120" s="75">
        <f t="shared" ca="1" si="40"/>
        <v>25</v>
      </c>
    </row>
    <row r="121" spans="1:52">
      <c r="A121" s="21"/>
      <c r="C121" s="47"/>
      <c r="F121" s="45"/>
      <c r="G121" s="21"/>
      <c r="I121">
        <v>22</v>
      </c>
      <c r="J121">
        <v>4</v>
      </c>
      <c r="K121">
        <v>4</v>
      </c>
      <c r="L121">
        <v>0</v>
      </c>
      <c r="M121">
        <v>30</v>
      </c>
      <c r="O121" s="73">
        <v>40330</v>
      </c>
      <c r="P121" s="74">
        <f t="shared" si="39"/>
        <v>0</v>
      </c>
      <c r="Q121" s="74">
        <f t="shared" ca="1" si="44"/>
        <v>0</v>
      </c>
      <c r="R121" s="74">
        <f t="shared" ca="1" si="44"/>
        <v>0</v>
      </c>
      <c r="S121" s="74">
        <f t="shared" ca="1" si="44"/>
        <v>0</v>
      </c>
      <c r="T121" s="74">
        <f t="shared" ca="1" si="44"/>
        <v>0</v>
      </c>
      <c r="U121" s="74">
        <f t="shared" ca="1" si="44"/>
        <v>0</v>
      </c>
      <c r="V121" s="74">
        <f t="shared" ca="1" si="44"/>
        <v>25</v>
      </c>
      <c r="W121" s="74">
        <f t="shared" ca="1" si="44"/>
        <v>0</v>
      </c>
      <c r="X121" s="74">
        <f t="shared" ca="1" si="44"/>
        <v>0</v>
      </c>
      <c r="Y121" s="74">
        <f t="shared" ca="1" si="44"/>
        <v>0</v>
      </c>
      <c r="Z121" s="74">
        <f t="shared" ca="1" si="44"/>
        <v>0</v>
      </c>
      <c r="AA121" s="74">
        <f t="shared" ca="1" si="45"/>
        <v>0</v>
      </c>
      <c r="AB121" s="74">
        <f t="shared" ca="1" si="45"/>
        <v>0</v>
      </c>
      <c r="AC121" s="74">
        <f t="shared" ca="1" si="45"/>
        <v>0</v>
      </c>
      <c r="AD121" s="74">
        <f t="shared" ca="1" si="45"/>
        <v>0</v>
      </c>
      <c r="AE121" s="74">
        <f t="shared" ca="1" si="45"/>
        <v>0</v>
      </c>
      <c r="AF121" s="74">
        <f t="shared" ca="1" si="45"/>
        <v>0</v>
      </c>
      <c r="AG121" s="74">
        <f t="shared" ca="1" si="45"/>
        <v>0</v>
      </c>
      <c r="AH121" s="74">
        <f t="shared" ca="1" si="45"/>
        <v>0</v>
      </c>
      <c r="AI121" s="74">
        <f t="shared" ca="1" si="45"/>
        <v>0</v>
      </c>
      <c r="AJ121" s="74">
        <f t="shared" ca="1" si="45"/>
        <v>0</v>
      </c>
      <c r="AK121" s="74">
        <f t="shared" ca="1" si="46"/>
        <v>0</v>
      </c>
      <c r="AL121" s="74">
        <f t="shared" ca="1" si="46"/>
        <v>0</v>
      </c>
      <c r="AM121" s="74">
        <f t="shared" ca="1" si="46"/>
        <v>0</v>
      </c>
      <c r="AN121" s="74">
        <f t="shared" ca="1" si="46"/>
        <v>0</v>
      </c>
      <c r="AO121" s="74">
        <f t="shared" ca="1" si="46"/>
        <v>0</v>
      </c>
      <c r="AP121" s="74">
        <f t="shared" ca="1" si="46"/>
        <v>0</v>
      </c>
      <c r="AQ121" s="74">
        <f t="shared" ca="1" si="46"/>
        <v>0</v>
      </c>
      <c r="AR121" s="74">
        <f t="shared" ca="1" si="46"/>
        <v>0</v>
      </c>
      <c r="AS121" s="74">
        <f t="shared" ca="1" si="46"/>
        <v>0</v>
      </c>
      <c r="AT121" s="74">
        <f t="shared" ca="1" si="46"/>
        <v>0</v>
      </c>
      <c r="AU121" s="74">
        <f t="shared" ca="1" si="46"/>
        <v>0</v>
      </c>
      <c r="AV121" s="74">
        <f t="shared" ca="1" si="46"/>
        <v>0</v>
      </c>
      <c r="AW121" s="74">
        <f t="shared" ca="1" si="46"/>
        <v>0</v>
      </c>
      <c r="AY121" s="75">
        <f t="shared" ca="1" si="29"/>
        <v>25</v>
      </c>
      <c r="AZ121" s="75">
        <f t="shared" ca="1" si="40"/>
        <v>25</v>
      </c>
    </row>
    <row r="122" spans="1:52">
      <c r="A122" s="21"/>
      <c r="C122" s="47"/>
      <c r="F122" s="45"/>
      <c r="G122" s="21"/>
      <c r="I122">
        <v>21</v>
      </c>
      <c r="J122">
        <v>5</v>
      </c>
      <c r="K122">
        <v>4</v>
      </c>
      <c r="L122">
        <v>1</v>
      </c>
      <c r="M122">
        <v>31</v>
      </c>
      <c r="O122" s="73">
        <v>40360</v>
      </c>
      <c r="P122" s="74">
        <f t="shared" si="39"/>
        <v>0</v>
      </c>
      <c r="Q122" s="74">
        <f t="shared" ca="1" si="44"/>
        <v>0</v>
      </c>
      <c r="R122" s="74">
        <f t="shared" ca="1" si="44"/>
        <v>0</v>
      </c>
      <c r="S122" s="74">
        <f t="shared" ca="1" si="44"/>
        <v>0</v>
      </c>
      <c r="T122" s="74">
        <f t="shared" ca="1" si="44"/>
        <v>0</v>
      </c>
      <c r="U122" s="74">
        <f t="shared" ca="1" si="44"/>
        <v>0</v>
      </c>
      <c r="V122" s="74">
        <f t="shared" ca="1" si="44"/>
        <v>25</v>
      </c>
      <c r="W122" s="74">
        <f t="shared" ca="1" si="44"/>
        <v>0</v>
      </c>
      <c r="X122" s="74">
        <f t="shared" ca="1" si="44"/>
        <v>0</v>
      </c>
      <c r="Y122" s="74">
        <f t="shared" ca="1" si="44"/>
        <v>0</v>
      </c>
      <c r="Z122" s="74">
        <f t="shared" ca="1" si="44"/>
        <v>0</v>
      </c>
      <c r="AA122" s="74">
        <f t="shared" ca="1" si="45"/>
        <v>0</v>
      </c>
      <c r="AB122" s="74">
        <f t="shared" ca="1" si="45"/>
        <v>0</v>
      </c>
      <c r="AC122" s="74">
        <f t="shared" ca="1" si="45"/>
        <v>0</v>
      </c>
      <c r="AD122" s="74">
        <f t="shared" ca="1" si="45"/>
        <v>0</v>
      </c>
      <c r="AE122" s="74">
        <f t="shared" ca="1" si="45"/>
        <v>0</v>
      </c>
      <c r="AF122" s="74">
        <f t="shared" ca="1" si="45"/>
        <v>0</v>
      </c>
      <c r="AG122" s="74">
        <f t="shared" ca="1" si="45"/>
        <v>0</v>
      </c>
      <c r="AH122" s="74">
        <f t="shared" ca="1" si="45"/>
        <v>0</v>
      </c>
      <c r="AI122" s="74">
        <f t="shared" ca="1" si="45"/>
        <v>0</v>
      </c>
      <c r="AJ122" s="74">
        <f t="shared" ca="1" si="45"/>
        <v>0</v>
      </c>
      <c r="AK122" s="74">
        <f t="shared" ca="1" si="46"/>
        <v>0</v>
      </c>
      <c r="AL122" s="74">
        <f t="shared" ca="1" si="46"/>
        <v>0</v>
      </c>
      <c r="AM122" s="74">
        <f t="shared" ca="1" si="46"/>
        <v>0</v>
      </c>
      <c r="AN122" s="74">
        <f t="shared" ca="1" si="46"/>
        <v>0</v>
      </c>
      <c r="AO122" s="74">
        <f t="shared" ca="1" si="46"/>
        <v>0</v>
      </c>
      <c r="AP122" s="74">
        <f t="shared" ca="1" si="46"/>
        <v>0</v>
      </c>
      <c r="AQ122" s="74">
        <f t="shared" ca="1" si="46"/>
        <v>0</v>
      </c>
      <c r="AR122" s="74">
        <f t="shared" ca="1" si="46"/>
        <v>0</v>
      </c>
      <c r="AS122" s="74">
        <f t="shared" ca="1" si="46"/>
        <v>0</v>
      </c>
      <c r="AT122" s="74">
        <f t="shared" ca="1" si="46"/>
        <v>0</v>
      </c>
      <c r="AU122" s="74">
        <f t="shared" ca="1" si="46"/>
        <v>0</v>
      </c>
      <c r="AV122" s="74">
        <f t="shared" ca="1" si="46"/>
        <v>0</v>
      </c>
      <c r="AW122" s="74">
        <f t="shared" ca="1" si="46"/>
        <v>0</v>
      </c>
      <c r="AY122" s="75">
        <f t="shared" ca="1" si="29"/>
        <v>25</v>
      </c>
      <c r="AZ122" s="75">
        <f t="shared" ca="1" si="40"/>
        <v>25</v>
      </c>
    </row>
    <row r="123" spans="1:52">
      <c r="A123" s="21"/>
      <c r="C123" s="47"/>
      <c r="F123" s="45"/>
      <c r="G123" s="21"/>
      <c r="I123">
        <v>22</v>
      </c>
      <c r="J123">
        <v>4</v>
      </c>
      <c r="K123">
        <v>5</v>
      </c>
      <c r="L123">
        <v>0</v>
      </c>
      <c r="M123">
        <v>31</v>
      </c>
      <c r="O123" s="73">
        <v>40391</v>
      </c>
      <c r="P123" s="74">
        <f t="shared" si="39"/>
        <v>0</v>
      </c>
      <c r="Q123" s="74">
        <f t="shared" ca="1" si="44"/>
        <v>0</v>
      </c>
      <c r="R123" s="74">
        <f t="shared" ca="1" si="44"/>
        <v>0</v>
      </c>
      <c r="S123" s="74">
        <f t="shared" ca="1" si="44"/>
        <v>0</v>
      </c>
      <c r="T123" s="74">
        <f t="shared" ca="1" si="44"/>
        <v>0</v>
      </c>
      <c r="U123" s="74">
        <f t="shared" ca="1" si="44"/>
        <v>0</v>
      </c>
      <c r="V123" s="74">
        <f t="shared" ca="1" si="44"/>
        <v>25</v>
      </c>
      <c r="W123" s="74">
        <f t="shared" ca="1" si="44"/>
        <v>0</v>
      </c>
      <c r="X123" s="74">
        <f t="shared" ca="1" si="44"/>
        <v>0</v>
      </c>
      <c r="Y123" s="74">
        <f t="shared" ca="1" si="44"/>
        <v>0</v>
      </c>
      <c r="Z123" s="74">
        <f t="shared" ca="1" si="44"/>
        <v>0</v>
      </c>
      <c r="AA123" s="74">
        <f t="shared" ca="1" si="45"/>
        <v>0</v>
      </c>
      <c r="AB123" s="74">
        <f t="shared" ca="1" si="45"/>
        <v>0</v>
      </c>
      <c r="AC123" s="74">
        <f t="shared" ca="1" si="45"/>
        <v>0</v>
      </c>
      <c r="AD123" s="74">
        <f t="shared" ca="1" si="45"/>
        <v>0</v>
      </c>
      <c r="AE123" s="74">
        <f t="shared" ca="1" si="45"/>
        <v>0</v>
      </c>
      <c r="AF123" s="74">
        <f t="shared" ca="1" si="45"/>
        <v>0</v>
      </c>
      <c r="AG123" s="74">
        <f t="shared" ca="1" si="45"/>
        <v>0</v>
      </c>
      <c r="AH123" s="74">
        <f t="shared" ca="1" si="45"/>
        <v>0</v>
      </c>
      <c r="AI123" s="74">
        <f t="shared" ca="1" si="45"/>
        <v>0</v>
      </c>
      <c r="AJ123" s="74">
        <f t="shared" ca="1" si="45"/>
        <v>0</v>
      </c>
      <c r="AK123" s="74">
        <f t="shared" ca="1" si="46"/>
        <v>0</v>
      </c>
      <c r="AL123" s="74">
        <f t="shared" ca="1" si="46"/>
        <v>0</v>
      </c>
      <c r="AM123" s="74">
        <f t="shared" ca="1" si="46"/>
        <v>0</v>
      </c>
      <c r="AN123" s="74">
        <f t="shared" ca="1" si="46"/>
        <v>0</v>
      </c>
      <c r="AO123" s="74">
        <f t="shared" ca="1" si="46"/>
        <v>0</v>
      </c>
      <c r="AP123" s="74">
        <f t="shared" ca="1" si="46"/>
        <v>0</v>
      </c>
      <c r="AQ123" s="74">
        <f t="shared" ca="1" si="46"/>
        <v>0</v>
      </c>
      <c r="AR123" s="74">
        <f t="shared" ca="1" si="46"/>
        <v>0</v>
      </c>
      <c r="AS123" s="74">
        <f t="shared" ca="1" si="46"/>
        <v>0</v>
      </c>
      <c r="AT123" s="74">
        <f t="shared" ca="1" si="46"/>
        <v>0</v>
      </c>
      <c r="AU123" s="74">
        <f t="shared" ca="1" si="46"/>
        <v>0</v>
      </c>
      <c r="AV123" s="74">
        <f t="shared" ca="1" si="46"/>
        <v>0</v>
      </c>
      <c r="AW123" s="74">
        <f t="shared" ca="1" si="46"/>
        <v>0</v>
      </c>
      <c r="AY123" s="75">
        <f t="shared" ca="1" si="29"/>
        <v>25</v>
      </c>
      <c r="AZ123" s="75">
        <f t="shared" ca="1" si="40"/>
        <v>25</v>
      </c>
    </row>
    <row r="124" spans="1:52">
      <c r="A124" s="21"/>
      <c r="C124" s="47"/>
      <c r="F124" s="45"/>
      <c r="G124" s="21"/>
      <c r="I124">
        <v>21</v>
      </c>
      <c r="J124">
        <v>4</v>
      </c>
      <c r="K124">
        <v>4</v>
      </c>
      <c r="L124">
        <v>1</v>
      </c>
      <c r="M124">
        <v>30</v>
      </c>
      <c r="O124" s="73">
        <v>40422</v>
      </c>
      <c r="P124" s="74">
        <f t="shared" si="39"/>
        <v>0</v>
      </c>
      <c r="Q124" s="74">
        <f t="shared" ref="Q124:Z133" ca="1" si="47">IF(AND($O124&gt;=OFFSET($E$4,Q$2,0),$O124&lt;=OFFSET($F$4,Q$2,0)),OFFSET($C$4,Q$2,0),0)</f>
        <v>0</v>
      </c>
      <c r="R124" s="74">
        <f t="shared" ca="1" si="47"/>
        <v>0</v>
      </c>
      <c r="S124" s="74">
        <f t="shared" ca="1" si="47"/>
        <v>0</v>
      </c>
      <c r="T124" s="74">
        <f t="shared" ca="1" si="47"/>
        <v>0</v>
      </c>
      <c r="U124" s="74">
        <f t="shared" ca="1" si="47"/>
        <v>0</v>
      </c>
      <c r="V124" s="74">
        <f t="shared" ca="1" si="47"/>
        <v>25</v>
      </c>
      <c r="W124" s="74">
        <f t="shared" ca="1" si="47"/>
        <v>0</v>
      </c>
      <c r="X124" s="74">
        <f t="shared" ca="1" si="47"/>
        <v>0</v>
      </c>
      <c r="Y124" s="74">
        <f t="shared" ca="1" si="47"/>
        <v>0</v>
      </c>
      <c r="Z124" s="74">
        <f t="shared" ca="1" si="47"/>
        <v>0</v>
      </c>
      <c r="AA124" s="74">
        <f t="shared" ref="AA124:AJ133" ca="1" si="48">IF(AND($O124&gt;=OFFSET($E$4,AA$2,0),$O124&lt;=OFFSET($F$4,AA$2,0)),OFFSET($C$4,AA$2,0),0)</f>
        <v>0</v>
      </c>
      <c r="AB124" s="74">
        <f t="shared" ca="1" si="48"/>
        <v>0</v>
      </c>
      <c r="AC124" s="74">
        <f t="shared" ca="1" si="48"/>
        <v>0</v>
      </c>
      <c r="AD124" s="74">
        <f t="shared" ca="1" si="48"/>
        <v>0</v>
      </c>
      <c r="AE124" s="74">
        <f t="shared" ca="1" si="48"/>
        <v>0</v>
      </c>
      <c r="AF124" s="74">
        <f t="shared" ca="1" si="48"/>
        <v>0</v>
      </c>
      <c r="AG124" s="74">
        <f t="shared" ca="1" si="48"/>
        <v>0</v>
      </c>
      <c r="AH124" s="74">
        <f t="shared" ca="1" si="48"/>
        <v>0</v>
      </c>
      <c r="AI124" s="74">
        <f t="shared" ca="1" si="48"/>
        <v>0</v>
      </c>
      <c r="AJ124" s="74">
        <f t="shared" ca="1" si="48"/>
        <v>0</v>
      </c>
      <c r="AK124" s="74">
        <f t="shared" ref="AK124:AW133" ca="1" si="49">IF(AND($O124&gt;=OFFSET($E$4,AK$2,0),$O124&lt;=OFFSET($F$4,AK$2,0)),OFFSET($C$4,AK$2,0),0)</f>
        <v>0</v>
      </c>
      <c r="AL124" s="74">
        <f t="shared" ca="1" si="49"/>
        <v>0</v>
      </c>
      <c r="AM124" s="74">
        <f t="shared" ca="1" si="49"/>
        <v>0</v>
      </c>
      <c r="AN124" s="74">
        <f t="shared" ca="1" si="49"/>
        <v>0</v>
      </c>
      <c r="AO124" s="74">
        <f t="shared" ca="1" si="49"/>
        <v>0</v>
      </c>
      <c r="AP124" s="74">
        <f t="shared" ca="1" si="49"/>
        <v>0</v>
      </c>
      <c r="AQ124" s="74">
        <f t="shared" ca="1" si="49"/>
        <v>0</v>
      </c>
      <c r="AR124" s="74">
        <f t="shared" ca="1" si="49"/>
        <v>0</v>
      </c>
      <c r="AS124" s="74">
        <f t="shared" ca="1" si="49"/>
        <v>0</v>
      </c>
      <c r="AT124" s="74">
        <f t="shared" ca="1" si="49"/>
        <v>0</v>
      </c>
      <c r="AU124" s="74">
        <f t="shared" ca="1" si="49"/>
        <v>0</v>
      </c>
      <c r="AV124" s="74">
        <f t="shared" ca="1" si="49"/>
        <v>0</v>
      </c>
      <c r="AW124" s="74">
        <f t="shared" ca="1" si="49"/>
        <v>0</v>
      </c>
      <c r="AY124" s="75">
        <f t="shared" ca="1" si="29"/>
        <v>25</v>
      </c>
      <c r="AZ124" s="75">
        <f t="shared" ca="1" si="40"/>
        <v>25</v>
      </c>
    </row>
    <row r="125" spans="1:52">
      <c r="A125" s="21"/>
      <c r="C125" s="47"/>
      <c r="F125" s="45"/>
      <c r="G125" s="21"/>
      <c r="I125">
        <v>21</v>
      </c>
      <c r="J125">
        <v>5</v>
      </c>
      <c r="K125">
        <v>5</v>
      </c>
      <c r="L125">
        <v>0</v>
      </c>
      <c r="M125">
        <v>31</v>
      </c>
      <c r="O125" s="73">
        <v>40452</v>
      </c>
      <c r="P125" s="74">
        <f t="shared" si="39"/>
        <v>0</v>
      </c>
      <c r="Q125" s="74">
        <f t="shared" ca="1" si="47"/>
        <v>0</v>
      </c>
      <c r="R125" s="74">
        <f t="shared" ca="1" si="47"/>
        <v>0</v>
      </c>
      <c r="S125" s="74">
        <f t="shared" ca="1" si="47"/>
        <v>0</v>
      </c>
      <c r="T125" s="74">
        <f t="shared" ca="1" si="47"/>
        <v>0</v>
      </c>
      <c r="U125" s="74">
        <f t="shared" ca="1" si="47"/>
        <v>0</v>
      </c>
      <c r="V125" s="74">
        <f t="shared" ca="1" si="47"/>
        <v>25</v>
      </c>
      <c r="W125" s="74">
        <f t="shared" ca="1" si="47"/>
        <v>0</v>
      </c>
      <c r="X125" s="74">
        <f t="shared" ca="1" si="47"/>
        <v>0</v>
      </c>
      <c r="Y125" s="74">
        <f t="shared" ca="1" si="47"/>
        <v>0</v>
      </c>
      <c r="Z125" s="74">
        <f t="shared" ca="1" si="47"/>
        <v>0</v>
      </c>
      <c r="AA125" s="74">
        <f t="shared" ca="1" si="48"/>
        <v>0</v>
      </c>
      <c r="AB125" s="74">
        <f t="shared" ca="1" si="48"/>
        <v>0</v>
      </c>
      <c r="AC125" s="74">
        <f t="shared" ca="1" si="48"/>
        <v>0</v>
      </c>
      <c r="AD125" s="74">
        <f t="shared" ca="1" si="48"/>
        <v>0</v>
      </c>
      <c r="AE125" s="74">
        <f t="shared" ca="1" si="48"/>
        <v>0</v>
      </c>
      <c r="AF125" s="74">
        <f t="shared" ca="1" si="48"/>
        <v>0</v>
      </c>
      <c r="AG125" s="74">
        <f t="shared" ca="1" si="48"/>
        <v>0</v>
      </c>
      <c r="AH125" s="74">
        <f t="shared" ca="1" si="48"/>
        <v>0</v>
      </c>
      <c r="AI125" s="74">
        <f t="shared" ca="1" si="48"/>
        <v>0</v>
      </c>
      <c r="AJ125" s="74">
        <f t="shared" ca="1" si="48"/>
        <v>0</v>
      </c>
      <c r="AK125" s="74">
        <f t="shared" ca="1" si="49"/>
        <v>0</v>
      </c>
      <c r="AL125" s="74">
        <f t="shared" ca="1" si="49"/>
        <v>0</v>
      </c>
      <c r="AM125" s="74">
        <f t="shared" ca="1" si="49"/>
        <v>0</v>
      </c>
      <c r="AN125" s="74">
        <f t="shared" ca="1" si="49"/>
        <v>0</v>
      </c>
      <c r="AO125" s="74">
        <f t="shared" ca="1" si="49"/>
        <v>0</v>
      </c>
      <c r="AP125" s="74">
        <f t="shared" ca="1" si="49"/>
        <v>0</v>
      </c>
      <c r="AQ125" s="74">
        <f t="shared" ca="1" si="49"/>
        <v>0</v>
      </c>
      <c r="AR125" s="74">
        <f t="shared" ca="1" si="49"/>
        <v>0</v>
      </c>
      <c r="AS125" s="74">
        <f t="shared" ca="1" si="49"/>
        <v>0</v>
      </c>
      <c r="AT125" s="74">
        <f t="shared" ca="1" si="49"/>
        <v>0</v>
      </c>
      <c r="AU125" s="74">
        <f t="shared" ca="1" si="49"/>
        <v>0</v>
      </c>
      <c r="AV125" s="74">
        <f t="shared" ca="1" si="49"/>
        <v>0</v>
      </c>
      <c r="AW125" s="74">
        <f t="shared" ca="1" si="49"/>
        <v>0</v>
      </c>
      <c r="AY125" s="75">
        <f t="shared" ca="1" si="29"/>
        <v>25</v>
      </c>
      <c r="AZ125" s="75">
        <f t="shared" ca="1" si="40"/>
        <v>25</v>
      </c>
    </row>
    <row r="126" spans="1:52">
      <c r="A126" s="21"/>
      <c r="C126" s="47"/>
      <c r="F126" s="45"/>
      <c r="G126" s="21"/>
      <c r="I126">
        <v>21</v>
      </c>
      <c r="J126">
        <v>4</v>
      </c>
      <c r="K126">
        <v>4</v>
      </c>
      <c r="L126">
        <v>1</v>
      </c>
      <c r="M126">
        <v>30</v>
      </c>
      <c r="O126" s="73">
        <v>40483</v>
      </c>
      <c r="P126" s="74">
        <f t="shared" si="39"/>
        <v>0</v>
      </c>
      <c r="Q126" s="74">
        <f t="shared" ca="1" si="47"/>
        <v>0</v>
      </c>
      <c r="R126" s="74">
        <f t="shared" ca="1" si="47"/>
        <v>0</v>
      </c>
      <c r="S126" s="74">
        <f t="shared" ca="1" si="47"/>
        <v>0</v>
      </c>
      <c r="T126" s="74">
        <f t="shared" ca="1" si="47"/>
        <v>0</v>
      </c>
      <c r="U126" s="74">
        <f t="shared" ca="1" si="47"/>
        <v>0</v>
      </c>
      <c r="V126" s="74">
        <f t="shared" ca="1" si="47"/>
        <v>25</v>
      </c>
      <c r="W126" s="74">
        <f t="shared" ca="1" si="47"/>
        <v>0</v>
      </c>
      <c r="X126" s="74">
        <f t="shared" ca="1" si="47"/>
        <v>0</v>
      </c>
      <c r="Y126" s="74">
        <f t="shared" ca="1" si="47"/>
        <v>0</v>
      </c>
      <c r="Z126" s="74">
        <f t="shared" ca="1" si="47"/>
        <v>0</v>
      </c>
      <c r="AA126" s="74">
        <f t="shared" ca="1" si="48"/>
        <v>0</v>
      </c>
      <c r="AB126" s="74">
        <f t="shared" ca="1" si="48"/>
        <v>0</v>
      </c>
      <c r="AC126" s="74">
        <f t="shared" ca="1" si="48"/>
        <v>0</v>
      </c>
      <c r="AD126" s="74">
        <f t="shared" ca="1" si="48"/>
        <v>0</v>
      </c>
      <c r="AE126" s="74">
        <f t="shared" ca="1" si="48"/>
        <v>0</v>
      </c>
      <c r="AF126" s="74">
        <f t="shared" ca="1" si="48"/>
        <v>0</v>
      </c>
      <c r="AG126" s="74">
        <f t="shared" ca="1" si="48"/>
        <v>0</v>
      </c>
      <c r="AH126" s="74">
        <f t="shared" ca="1" si="48"/>
        <v>0</v>
      </c>
      <c r="AI126" s="74">
        <f t="shared" ca="1" si="48"/>
        <v>0</v>
      </c>
      <c r="AJ126" s="74">
        <f t="shared" ca="1" si="48"/>
        <v>0</v>
      </c>
      <c r="AK126" s="74">
        <f t="shared" ca="1" si="49"/>
        <v>0</v>
      </c>
      <c r="AL126" s="74">
        <f t="shared" ca="1" si="49"/>
        <v>0</v>
      </c>
      <c r="AM126" s="74">
        <f t="shared" ca="1" si="49"/>
        <v>0</v>
      </c>
      <c r="AN126" s="74">
        <f t="shared" ca="1" si="49"/>
        <v>0</v>
      </c>
      <c r="AO126" s="74">
        <f t="shared" ca="1" si="49"/>
        <v>0</v>
      </c>
      <c r="AP126" s="74">
        <f t="shared" ca="1" si="49"/>
        <v>0</v>
      </c>
      <c r="AQ126" s="74">
        <f t="shared" ca="1" si="49"/>
        <v>0</v>
      </c>
      <c r="AR126" s="74">
        <f t="shared" ca="1" si="49"/>
        <v>0</v>
      </c>
      <c r="AS126" s="74">
        <f t="shared" ca="1" si="49"/>
        <v>0</v>
      </c>
      <c r="AT126" s="74">
        <f t="shared" ca="1" si="49"/>
        <v>0</v>
      </c>
      <c r="AU126" s="74">
        <f t="shared" ca="1" si="49"/>
        <v>0</v>
      </c>
      <c r="AV126" s="74">
        <f t="shared" ca="1" si="49"/>
        <v>0</v>
      </c>
      <c r="AW126" s="74">
        <f t="shared" ca="1" si="49"/>
        <v>0</v>
      </c>
      <c r="AY126" s="75">
        <f t="shared" ca="1" si="29"/>
        <v>25</v>
      </c>
      <c r="AZ126" s="75">
        <f t="shared" ca="1" si="40"/>
        <v>25</v>
      </c>
    </row>
    <row r="127" spans="1:52">
      <c r="A127" s="21"/>
      <c r="C127" s="47"/>
      <c r="F127" s="45"/>
      <c r="G127" s="21"/>
      <c r="I127">
        <v>23</v>
      </c>
      <c r="J127">
        <v>3</v>
      </c>
      <c r="K127">
        <v>4</v>
      </c>
      <c r="L127">
        <v>1</v>
      </c>
      <c r="M127">
        <v>31</v>
      </c>
      <c r="O127" s="73">
        <v>40513</v>
      </c>
      <c r="P127" s="74">
        <f t="shared" si="39"/>
        <v>0</v>
      </c>
      <c r="Q127" s="74">
        <f t="shared" ca="1" si="47"/>
        <v>0</v>
      </c>
      <c r="R127" s="74">
        <f t="shared" ca="1" si="47"/>
        <v>0</v>
      </c>
      <c r="S127" s="74">
        <f t="shared" ca="1" si="47"/>
        <v>0</v>
      </c>
      <c r="T127" s="74">
        <f t="shared" ca="1" si="47"/>
        <v>0</v>
      </c>
      <c r="U127" s="74">
        <f t="shared" ca="1" si="47"/>
        <v>0</v>
      </c>
      <c r="V127" s="74">
        <f t="shared" ca="1" si="47"/>
        <v>25</v>
      </c>
      <c r="W127" s="74">
        <f t="shared" ca="1" si="47"/>
        <v>0</v>
      </c>
      <c r="X127" s="74">
        <f t="shared" ca="1" si="47"/>
        <v>0</v>
      </c>
      <c r="Y127" s="74">
        <f t="shared" ca="1" si="47"/>
        <v>0</v>
      </c>
      <c r="Z127" s="74">
        <f t="shared" ca="1" si="47"/>
        <v>0</v>
      </c>
      <c r="AA127" s="74">
        <f t="shared" ca="1" si="48"/>
        <v>0</v>
      </c>
      <c r="AB127" s="74">
        <f t="shared" ca="1" si="48"/>
        <v>0</v>
      </c>
      <c r="AC127" s="74">
        <f t="shared" ca="1" si="48"/>
        <v>0</v>
      </c>
      <c r="AD127" s="74">
        <f t="shared" ca="1" si="48"/>
        <v>0</v>
      </c>
      <c r="AE127" s="74">
        <f t="shared" ca="1" si="48"/>
        <v>0</v>
      </c>
      <c r="AF127" s="74">
        <f t="shared" ca="1" si="48"/>
        <v>0</v>
      </c>
      <c r="AG127" s="74">
        <f t="shared" ca="1" si="48"/>
        <v>0</v>
      </c>
      <c r="AH127" s="74">
        <f t="shared" ca="1" si="48"/>
        <v>0</v>
      </c>
      <c r="AI127" s="74">
        <f t="shared" ca="1" si="48"/>
        <v>0</v>
      </c>
      <c r="AJ127" s="74">
        <f t="shared" ca="1" si="48"/>
        <v>0</v>
      </c>
      <c r="AK127" s="74">
        <f t="shared" ca="1" si="49"/>
        <v>0</v>
      </c>
      <c r="AL127" s="74">
        <f t="shared" ca="1" si="49"/>
        <v>0</v>
      </c>
      <c r="AM127" s="74">
        <f t="shared" ca="1" si="49"/>
        <v>0</v>
      </c>
      <c r="AN127" s="74">
        <f t="shared" ca="1" si="49"/>
        <v>0</v>
      </c>
      <c r="AO127" s="74">
        <f t="shared" ca="1" si="49"/>
        <v>0</v>
      </c>
      <c r="AP127" s="74">
        <f t="shared" ca="1" si="49"/>
        <v>0</v>
      </c>
      <c r="AQ127" s="74">
        <f t="shared" ca="1" si="49"/>
        <v>0</v>
      </c>
      <c r="AR127" s="74">
        <f t="shared" ca="1" si="49"/>
        <v>0</v>
      </c>
      <c r="AS127" s="74">
        <f t="shared" ca="1" si="49"/>
        <v>0</v>
      </c>
      <c r="AT127" s="74">
        <f t="shared" ca="1" si="49"/>
        <v>0</v>
      </c>
      <c r="AU127" s="74">
        <f t="shared" ca="1" si="49"/>
        <v>0</v>
      </c>
      <c r="AV127" s="74">
        <f t="shared" ca="1" si="49"/>
        <v>0</v>
      </c>
      <c r="AW127" s="74">
        <f t="shared" ca="1" si="49"/>
        <v>0</v>
      </c>
      <c r="AY127" s="75">
        <f t="shared" ca="1" si="29"/>
        <v>25</v>
      </c>
      <c r="AZ127" s="75">
        <f t="shared" ca="1" si="40"/>
        <v>25</v>
      </c>
    </row>
    <row r="128" spans="1:52">
      <c r="A128" s="21"/>
      <c r="C128" s="47"/>
      <c r="F128" s="45"/>
      <c r="G128" s="21"/>
      <c r="I128">
        <v>21</v>
      </c>
      <c r="J128">
        <v>4</v>
      </c>
      <c r="K128">
        <v>5</v>
      </c>
      <c r="L128">
        <v>1</v>
      </c>
      <c r="M128">
        <v>31</v>
      </c>
      <c r="O128" s="73">
        <v>40544</v>
      </c>
      <c r="P128" s="74">
        <f t="shared" si="39"/>
        <v>0</v>
      </c>
      <c r="Q128" s="74">
        <f t="shared" ca="1" si="47"/>
        <v>0</v>
      </c>
      <c r="R128" s="74">
        <f t="shared" ca="1" si="47"/>
        <v>0</v>
      </c>
      <c r="S128" s="74">
        <f t="shared" ca="1" si="47"/>
        <v>0</v>
      </c>
      <c r="T128" s="74">
        <f t="shared" ca="1" si="47"/>
        <v>0</v>
      </c>
      <c r="U128" s="74">
        <f t="shared" ca="1" si="47"/>
        <v>0</v>
      </c>
      <c r="V128" s="74">
        <f t="shared" ca="1" si="47"/>
        <v>25</v>
      </c>
      <c r="W128" s="74">
        <f t="shared" ca="1" si="47"/>
        <v>0</v>
      </c>
      <c r="X128" s="74">
        <f t="shared" ca="1" si="47"/>
        <v>0</v>
      </c>
      <c r="Y128" s="74">
        <f t="shared" ca="1" si="47"/>
        <v>0</v>
      </c>
      <c r="Z128" s="74">
        <f t="shared" ca="1" si="47"/>
        <v>0</v>
      </c>
      <c r="AA128" s="74">
        <f t="shared" ca="1" si="48"/>
        <v>0</v>
      </c>
      <c r="AB128" s="74">
        <f t="shared" ca="1" si="48"/>
        <v>0</v>
      </c>
      <c r="AC128" s="74">
        <f t="shared" ca="1" si="48"/>
        <v>0</v>
      </c>
      <c r="AD128" s="74">
        <f t="shared" ca="1" si="48"/>
        <v>0</v>
      </c>
      <c r="AE128" s="74">
        <f t="shared" ca="1" si="48"/>
        <v>0</v>
      </c>
      <c r="AF128" s="74">
        <f t="shared" ca="1" si="48"/>
        <v>0</v>
      </c>
      <c r="AG128" s="74">
        <f t="shared" ca="1" si="48"/>
        <v>0</v>
      </c>
      <c r="AH128" s="74">
        <f t="shared" ca="1" si="48"/>
        <v>0</v>
      </c>
      <c r="AI128" s="74">
        <f t="shared" ca="1" si="48"/>
        <v>0</v>
      </c>
      <c r="AJ128" s="74">
        <f t="shared" ca="1" si="48"/>
        <v>0</v>
      </c>
      <c r="AK128" s="74">
        <f t="shared" ca="1" si="49"/>
        <v>0</v>
      </c>
      <c r="AL128" s="74">
        <f t="shared" ca="1" si="49"/>
        <v>0</v>
      </c>
      <c r="AM128" s="74">
        <f t="shared" ca="1" si="49"/>
        <v>0</v>
      </c>
      <c r="AN128" s="74">
        <f t="shared" ca="1" si="49"/>
        <v>0</v>
      </c>
      <c r="AO128" s="74">
        <f t="shared" ca="1" si="49"/>
        <v>0</v>
      </c>
      <c r="AP128" s="74">
        <f t="shared" ca="1" si="49"/>
        <v>0</v>
      </c>
      <c r="AQ128" s="74">
        <f t="shared" ca="1" si="49"/>
        <v>0</v>
      </c>
      <c r="AR128" s="74">
        <f t="shared" ca="1" si="49"/>
        <v>0</v>
      </c>
      <c r="AS128" s="74">
        <f t="shared" ca="1" si="49"/>
        <v>0</v>
      </c>
      <c r="AT128" s="74">
        <f t="shared" ca="1" si="49"/>
        <v>0</v>
      </c>
      <c r="AU128" s="74">
        <f t="shared" ca="1" si="49"/>
        <v>0</v>
      </c>
      <c r="AV128" s="74">
        <f t="shared" ca="1" si="49"/>
        <v>0</v>
      </c>
      <c r="AW128" s="74">
        <f t="shared" ca="1" si="49"/>
        <v>0</v>
      </c>
      <c r="AY128" s="75">
        <f t="shared" ca="1" si="29"/>
        <v>25</v>
      </c>
      <c r="AZ128" s="75">
        <f t="shared" ca="1" si="40"/>
        <v>25</v>
      </c>
    </row>
    <row r="129" spans="1:52">
      <c r="A129" s="21"/>
      <c r="C129" s="47"/>
      <c r="F129" s="45"/>
      <c r="G129" s="21"/>
      <c r="I129">
        <v>20</v>
      </c>
      <c r="J129">
        <v>4</v>
      </c>
      <c r="K129">
        <v>4</v>
      </c>
      <c r="L129">
        <v>0</v>
      </c>
      <c r="M129">
        <v>28</v>
      </c>
      <c r="O129" s="73">
        <v>40575</v>
      </c>
      <c r="P129" s="74">
        <f t="shared" si="39"/>
        <v>0</v>
      </c>
      <c r="Q129" s="74">
        <f t="shared" ca="1" si="47"/>
        <v>0</v>
      </c>
      <c r="R129" s="74">
        <f t="shared" ca="1" si="47"/>
        <v>0</v>
      </c>
      <c r="S129" s="74">
        <f t="shared" ca="1" si="47"/>
        <v>0</v>
      </c>
      <c r="T129" s="74">
        <f t="shared" ca="1" si="47"/>
        <v>0</v>
      </c>
      <c r="U129" s="74">
        <f t="shared" ca="1" si="47"/>
        <v>0</v>
      </c>
      <c r="V129" s="74">
        <f t="shared" ca="1" si="47"/>
        <v>25</v>
      </c>
      <c r="W129" s="74">
        <f t="shared" ca="1" si="47"/>
        <v>0</v>
      </c>
      <c r="X129" s="74">
        <f t="shared" ca="1" si="47"/>
        <v>0</v>
      </c>
      <c r="Y129" s="74">
        <f t="shared" ca="1" si="47"/>
        <v>0</v>
      </c>
      <c r="Z129" s="74">
        <f t="shared" ca="1" si="47"/>
        <v>0</v>
      </c>
      <c r="AA129" s="74">
        <f t="shared" ca="1" si="48"/>
        <v>0</v>
      </c>
      <c r="AB129" s="74">
        <f t="shared" ca="1" si="48"/>
        <v>0</v>
      </c>
      <c r="AC129" s="74">
        <f t="shared" ca="1" si="48"/>
        <v>0</v>
      </c>
      <c r="AD129" s="74">
        <f t="shared" ca="1" si="48"/>
        <v>0</v>
      </c>
      <c r="AE129" s="74">
        <f t="shared" ca="1" si="48"/>
        <v>0</v>
      </c>
      <c r="AF129" s="74">
        <f t="shared" ca="1" si="48"/>
        <v>0</v>
      </c>
      <c r="AG129" s="74">
        <f t="shared" ca="1" si="48"/>
        <v>0</v>
      </c>
      <c r="AH129" s="74">
        <f t="shared" ca="1" si="48"/>
        <v>0</v>
      </c>
      <c r="AI129" s="74">
        <f t="shared" ca="1" si="48"/>
        <v>0</v>
      </c>
      <c r="AJ129" s="74">
        <f t="shared" ca="1" si="48"/>
        <v>0</v>
      </c>
      <c r="AK129" s="74">
        <f t="shared" ca="1" si="49"/>
        <v>0</v>
      </c>
      <c r="AL129" s="74">
        <f t="shared" ca="1" si="49"/>
        <v>0</v>
      </c>
      <c r="AM129" s="74">
        <f t="shared" ca="1" si="49"/>
        <v>0</v>
      </c>
      <c r="AN129" s="74">
        <f t="shared" ca="1" si="49"/>
        <v>0</v>
      </c>
      <c r="AO129" s="74">
        <f t="shared" ca="1" si="49"/>
        <v>0</v>
      </c>
      <c r="AP129" s="74">
        <f t="shared" ca="1" si="49"/>
        <v>0</v>
      </c>
      <c r="AQ129" s="74">
        <f t="shared" ca="1" si="49"/>
        <v>0</v>
      </c>
      <c r="AR129" s="74">
        <f t="shared" ca="1" si="49"/>
        <v>0</v>
      </c>
      <c r="AS129" s="74">
        <f t="shared" ca="1" si="49"/>
        <v>0</v>
      </c>
      <c r="AT129" s="74">
        <f t="shared" ca="1" si="49"/>
        <v>0</v>
      </c>
      <c r="AU129" s="74">
        <f t="shared" ca="1" si="49"/>
        <v>0</v>
      </c>
      <c r="AV129" s="74">
        <f t="shared" ca="1" si="49"/>
        <v>0</v>
      </c>
      <c r="AW129" s="74">
        <f t="shared" ca="1" si="49"/>
        <v>0</v>
      </c>
      <c r="AY129" s="75">
        <f t="shared" ca="1" si="29"/>
        <v>25</v>
      </c>
      <c r="AZ129" s="75">
        <f t="shared" ca="1" si="40"/>
        <v>25</v>
      </c>
    </row>
    <row r="130" spans="1:52">
      <c r="A130" s="21"/>
      <c r="C130" s="47"/>
      <c r="F130" s="45"/>
      <c r="G130" s="21"/>
      <c r="I130">
        <v>23</v>
      </c>
      <c r="J130">
        <v>4</v>
      </c>
      <c r="K130">
        <v>4</v>
      </c>
      <c r="L130">
        <v>0</v>
      </c>
      <c r="M130">
        <v>31</v>
      </c>
      <c r="O130" s="73">
        <v>40603</v>
      </c>
      <c r="P130" s="74">
        <f t="shared" si="39"/>
        <v>0</v>
      </c>
      <c r="Q130" s="74">
        <f t="shared" ca="1" si="47"/>
        <v>0</v>
      </c>
      <c r="R130" s="74">
        <f t="shared" ca="1" si="47"/>
        <v>0</v>
      </c>
      <c r="S130" s="74">
        <f t="shared" ca="1" si="47"/>
        <v>0</v>
      </c>
      <c r="T130" s="74">
        <f t="shared" ca="1" si="47"/>
        <v>0</v>
      </c>
      <c r="U130" s="74">
        <f t="shared" ca="1" si="47"/>
        <v>0</v>
      </c>
      <c r="V130" s="74">
        <f t="shared" ca="1" si="47"/>
        <v>25</v>
      </c>
      <c r="W130" s="74">
        <f t="shared" ca="1" si="47"/>
        <v>0</v>
      </c>
      <c r="X130" s="74">
        <f t="shared" ca="1" si="47"/>
        <v>0</v>
      </c>
      <c r="Y130" s="74">
        <f t="shared" ca="1" si="47"/>
        <v>0</v>
      </c>
      <c r="Z130" s="74">
        <f t="shared" ca="1" si="47"/>
        <v>0</v>
      </c>
      <c r="AA130" s="74">
        <f t="shared" ca="1" si="48"/>
        <v>0</v>
      </c>
      <c r="AB130" s="74">
        <f t="shared" ca="1" si="48"/>
        <v>0</v>
      </c>
      <c r="AC130" s="74">
        <f t="shared" ca="1" si="48"/>
        <v>0</v>
      </c>
      <c r="AD130" s="74">
        <f t="shared" ca="1" si="48"/>
        <v>0</v>
      </c>
      <c r="AE130" s="74">
        <f t="shared" ca="1" si="48"/>
        <v>0</v>
      </c>
      <c r="AF130" s="74">
        <f t="shared" ca="1" si="48"/>
        <v>0</v>
      </c>
      <c r="AG130" s="74">
        <f t="shared" ca="1" si="48"/>
        <v>0</v>
      </c>
      <c r="AH130" s="74">
        <f t="shared" ca="1" si="48"/>
        <v>0</v>
      </c>
      <c r="AI130" s="74">
        <f t="shared" ca="1" si="48"/>
        <v>0</v>
      </c>
      <c r="AJ130" s="74">
        <f t="shared" ca="1" si="48"/>
        <v>0</v>
      </c>
      <c r="AK130" s="74">
        <f t="shared" ca="1" si="49"/>
        <v>0</v>
      </c>
      <c r="AL130" s="74">
        <f t="shared" ca="1" si="49"/>
        <v>0</v>
      </c>
      <c r="AM130" s="74">
        <f t="shared" ca="1" si="49"/>
        <v>0</v>
      </c>
      <c r="AN130" s="74">
        <f t="shared" ca="1" si="49"/>
        <v>0</v>
      </c>
      <c r="AO130" s="74">
        <f t="shared" ca="1" si="49"/>
        <v>0</v>
      </c>
      <c r="AP130" s="74">
        <f t="shared" ca="1" si="49"/>
        <v>0</v>
      </c>
      <c r="AQ130" s="74">
        <f t="shared" ca="1" si="49"/>
        <v>0</v>
      </c>
      <c r="AR130" s="74">
        <f t="shared" ca="1" si="49"/>
        <v>0</v>
      </c>
      <c r="AS130" s="74">
        <f t="shared" ca="1" si="49"/>
        <v>0</v>
      </c>
      <c r="AT130" s="74">
        <f t="shared" ca="1" si="49"/>
        <v>0</v>
      </c>
      <c r="AU130" s="74">
        <f t="shared" ca="1" si="49"/>
        <v>0</v>
      </c>
      <c r="AV130" s="74">
        <f t="shared" ca="1" si="49"/>
        <v>0</v>
      </c>
      <c r="AW130" s="74">
        <f t="shared" ca="1" si="49"/>
        <v>0</v>
      </c>
      <c r="AY130" s="75">
        <f t="shared" ca="1" si="29"/>
        <v>25</v>
      </c>
      <c r="AZ130" s="75">
        <f t="shared" ca="1" si="40"/>
        <v>25</v>
      </c>
    </row>
    <row r="131" spans="1:52">
      <c r="A131" s="21"/>
      <c r="C131" s="47"/>
      <c r="F131" s="45"/>
      <c r="G131" s="21"/>
      <c r="I131">
        <v>21</v>
      </c>
      <c r="J131">
        <v>5</v>
      </c>
      <c r="K131">
        <v>4</v>
      </c>
      <c r="L131">
        <v>0</v>
      </c>
      <c r="M131">
        <v>30</v>
      </c>
      <c r="O131" s="73">
        <v>40634</v>
      </c>
      <c r="P131" s="74">
        <f t="shared" si="39"/>
        <v>0</v>
      </c>
      <c r="Q131" s="74">
        <f t="shared" ca="1" si="47"/>
        <v>0</v>
      </c>
      <c r="R131" s="74">
        <f t="shared" ca="1" si="47"/>
        <v>0</v>
      </c>
      <c r="S131" s="74">
        <f t="shared" ca="1" si="47"/>
        <v>0</v>
      </c>
      <c r="T131" s="74">
        <f t="shared" ca="1" si="47"/>
        <v>0</v>
      </c>
      <c r="U131" s="74">
        <f t="shared" ca="1" si="47"/>
        <v>0</v>
      </c>
      <c r="V131" s="74">
        <f t="shared" ca="1" si="47"/>
        <v>25</v>
      </c>
      <c r="W131" s="74">
        <f t="shared" ca="1" si="47"/>
        <v>0</v>
      </c>
      <c r="X131" s="74">
        <f t="shared" ca="1" si="47"/>
        <v>0</v>
      </c>
      <c r="Y131" s="74">
        <f t="shared" ca="1" si="47"/>
        <v>0</v>
      </c>
      <c r="Z131" s="74">
        <f t="shared" ca="1" si="47"/>
        <v>0</v>
      </c>
      <c r="AA131" s="74">
        <f t="shared" ca="1" si="48"/>
        <v>0</v>
      </c>
      <c r="AB131" s="74">
        <f t="shared" ca="1" si="48"/>
        <v>0</v>
      </c>
      <c r="AC131" s="74">
        <f t="shared" ca="1" si="48"/>
        <v>0</v>
      </c>
      <c r="AD131" s="74">
        <f t="shared" ca="1" si="48"/>
        <v>0</v>
      </c>
      <c r="AE131" s="74">
        <f t="shared" ca="1" si="48"/>
        <v>0</v>
      </c>
      <c r="AF131" s="74">
        <f t="shared" ca="1" si="48"/>
        <v>0</v>
      </c>
      <c r="AG131" s="74">
        <f t="shared" ca="1" si="48"/>
        <v>0</v>
      </c>
      <c r="AH131" s="74">
        <f t="shared" ca="1" si="48"/>
        <v>0</v>
      </c>
      <c r="AI131" s="74">
        <f t="shared" ca="1" si="48"/>
        <v>0</v>
      </c>
      <c r="AJ131" s="74">
        <f t="shared" ca="1" si="48"/>
        <v>0</v>
      </c>
      <c r="AK131" s="74">
        <f t="shared" ca="1" si="49"/>
        <v>0</v>
      </c>
      <c r="AL131" s="74">
        <f t="shared" ca="1" si="49"/>
        <v>0</v>
      </c>
      <c r="AM131" s="74">
        <f t="shared" ca="1" si="49"/>
        <v>0</v>
      </c>
      <c r="AN131" s="74">
        <f t="shared" ca="1" si="49"/>
        <v>0</v>
      </c>
      <c r="AO131" s="74">
        <f t="shared" ca="1" si="49"/>
        <v>0</v>
      </c>
      <c r="AP131" s="74">
        <f t="shared" ca="1" si="49"/>
        <v>0</v>
      </c>
      <c r="AQ131" s="74">
        <f t="shared" ca="1" si="49"/>
        <v>0</v>
      </c>
      <c r="AR131" s="74">
        <f t="shared" ca="1" si="49"/>
        <v>0</v>
      </c>
      <c r="AS131" s="74">
        <f t="shared" ca="1" si="49"/>
        <v>0</v>
      </c>
      <c r="AT131" s="74">
        <f t="shared" ca="1" si="49"/>
        <v>0</v>
      </c>
      <c r="AU131" s="74">
        <f t="shared" ca="1" si="49"/>
        <v>0</v>
      </c>
      <c r="AV131" s="74">
        <f t="shared" ca="1" si="49"/>
        <v>0</v>
      </c>
      <c r="AW131" s="74">
        <f t="shared" ca="1" si="49"/>
        <v>0</v>
      </c>
      <c r="AY131" s="75">
        <f t="shared" ca="1" si="29"/>
        <v>25</v>
      </c>
      <c r="AZ131" s="75">
        <f t="shared" ca="1" si="40"/>
        <v>25</v>
      </c>
    </row>
    <row r="132" spans="1:52">
      <c r="A132" s="21"/>
      <c r="C132" s="47"/>
      <c r="F132" s="45"/>
      <c r="G132" s="21"/>
      <c r="I132">
        <v>21</v>
      </c>
      <c r="J132">
        <v>4</v>
      </c>
      <c r="K132">
        <v>5</v>
      </c>
      <c r="L132">
        <v>1</v>
      </c>
      <c r="M132">
        <v>31</v>
      </c>
      <c r="O132" s="73">
        <v>40664</v>
      </c>
      <c r="P132" s="74">
        <f t="shared" ref="P132:P163" si="50">IF(AND(O132&gt;=$E$4,O132&lt;=$F$4),$C$4,0)</f>
        <v>0</v>
      </c>
      <c r="Q132" s="74">
        <f t="shared" ca="1" si="47"/>
        <v>0</v>
      </c>
      <c r="R132" s="74">
        <f t="shared" ca="1" si="47"/>
        <v>0</v>
      </c>
      <c r="S132" s="74">
        <f t="shared" ca="1" si="47"/>
        <v>0</v>
      </c>
      <c r="T132" s="74">
        <f t="shared" ca="1" si="47"/>
        <v>0</v>
      </c>
      <c r="U132" s="74">
        <f t="shared" ca="1" si="47"/>
        <v>0</v>
      </c>
      <c r="V132" s="74">
        <f t="shared" ca="1" si="47"/>
        <v>25</v>
      </c>
      <c r="W132" s="74">
        <f t="shared" ca="1" si="47"/>
        <v>0</v>
      </c>
      <c r="X132" s="74">
        <f t="shared" ca="1" si="47"/>
        <v>0</v>
      </c>
      <c r="Y132" s="74">
        <f t="shared" ca="1" si="47"/>
        <v>0</v>
      </c>
      <c r="Z132" s="74">
        <f t="shared" ca="1" si="47"/>
        <v>0</v>
      </c>
      <c r="AA132" s="74">
        <f t="shared" ca="1" si="48"/>
        <v>0</v>
      </c>
      <c r="AB132" s="74">
        <f t="shared" ca="1" si="48"/>
        <v>0</v>
      </c>
      <c r="AC132" s="74">
        <f t="shared" ca="1" si="48"/>
        <v>0</v>
      </c>
      <c r="AD132" s="74">
        <f t="shared" ca="1" si="48"/>
        <v>0</v>
      </c>
      <c r="AE132" s="74">
        <f t="shared" ca="1" si="48"/>
        <v>0</v>
      </c>
      <c r="AF132" s="74">
        <f t="shared" ca="1" si="48"/>
        <v>0</v>
      </c>
      <c r="AG132" s="74">
        <f t="shared" ca="1" si="48"/>
        <v>0</v>
      </c>
      <c r="AH132" s="74">
        <f t="shared" ca="1" si="48"/>
        <v>0</v>
      </c>
      <c r="AI132" s="74">
        <f t="shared" ca="1" si="48"/>
        <v>0</v>
      </c>
      <c r="AJ132" s="74">
        <f t="shared" ca="1" si="48"/>
        <v>0</v>
      </c>
      <c r="AK132" s="74">
        <f t="shared" ca="1" si="49"/>
        <v>0</v>
      </c>
      <c r="AL132" s="74">
        <f t="shared" ca="1" si="49"/>
        <v>0</v>
      </c>
      <c r="AM132" s="74">
        <f t="shared" ca="1" si="49"/>
        <v>0</v>
      </c>
      <c r="AN132" s="74">
        <f t="shared" ca="1" si="49"/>
        <v>0</v>
      </c>
      <c r="AO132" s="74">
        <f t="shared" ca="1" si="49"/>
        <v>0</v>
      </c>
      <c r="AP132" s="74">
        <f t="shared" ca="1" si="49"/>
        <v>0</v>
      </c>
      <c r="AQ132" s="74">
        <f t="shared" ca="1" si="49"/>
        <v>0</v>
      </c>
      <c r="AR132" s="74">
        <f t="shared" ca="1" si="49"/>
        <v>0</v>
      </c>
      <c r="AS132" s="74">
        <f t="shared" ca="1" si="49"/>
        <v>0</v>
      </c>
      <c r="AT132" s="74">
        <f t="shared" ca="1" si="49"/>
        <v>0</v>
      </c>
      <c r="AU132" s="74">
        <f t="shared" ca="1" si="49"/>
        <v>0</v>
      </c>
      <c r="AV132" s="74">
        <f t="shared" ca="1" si="49"/>
        <v>0</v>
      </c>
      <c r="AW132" s="74">
        <f t="shared" ca="1" si="49"/>
        <v>0</v>
      </c>
      <c r="AY132" s="75">
        <f t="shared" ca="1" si="29"/>
        <v>25</v>
      </c>
      <c r="AZ132" s="75">
        <f t="shared" ref="AZ132:AZ163" ca="1" si="51">SUM(P132:V132)+SUM(AT132:AW132)</f>
        <v>25</v>
      </c>
    </row>
    <row r="133" spans="1:52">
      <c r="A133" s="21"/>
      <c r="C133" s="47"/>
      <c r="F133" s="45"/>
      <c r="G133" s="21"/>
      <c r="I133">
        <v>22</v>
      </c>
      <c r="J133">
        <v>4</v>
      </c>
      <c r="K133">
        <v>4</v>
      </c>
      <c r="L133">
        <v>0</v>
      </c>
      <c r="M133">
        <v>30</v>
      </c>
      <c r="O133" s="73">
        <v>40695</v>
      </c>
      <c r="P133" s="74">
        <f t="shared" si="50"/>
        <v>0</v>
      </c>
      <c r="Q133" s="74">
        <f t="shared" ca="1" si="47"/>
        <v>0</v>
      </c>
      <c r="R133" s="74">
        <f t="shared" ca="1" si="47"/>
        <v>0</v>
      </c>
      <c r="S133" s="74">
        <f t="shared" ca="1" si="47"/>
        <v>0</v>
      </c>
      <c r="T133" s="74">
        <f t="shared" ca="1" si="47"/>
        <v>0</v>
      </c>
      <c r="U133" s="74">
        <f t="shared" ca="1" si="47"/>
        <v>0</v>
      </c>
      <c r="V133" s="74">
        <f t="shared" ca="1" si="47"/>
        <v>25</v>
      </c>
      <c r="W133" s="74">
        <f t="shared" ca="1" si="47"/>
        <v>0</v>
      </c>
      <c r="X133" s="74">
        <f t="shared" ca="1" si="47"/>
        <v>0</v>
      </c>
      <c r="Y133" s="74">
        <f t="shared" ca="1" si="47"/>
        <v>0</v>
      </c>
      <c r="Z133" s="74">
        <f t="shared" ca="1" si="47"/>
        <v>0</v>
      </c>
      <c r="AA133" s="74">
        <f t="shared" ca="1" si="48"/>
        <v>0</v>
      </c>
      <c r="AB133" s="74">
        <f t="shared" ca="1" si="48"/>
        <v>0</v>
      </c>
      <c r="AC133" s="74">
        <f t="shared" ca="1" si="48"/>
        <v>0</v>
      </c>
      <c r="AD133" s="74">
        <f t="shared" ca="1" si="48"/>
        <v>0</v>
      </c>
      <c r="AE133" s="74">
        <f t="shared" ca="1" si="48"/>
        <v>0</v>
      </c>
      <c r="AF133" s="74">
        <f t="shared" ca="1" si="48"/>
        <v>0</v>
      </c>
      <c r="AG133" s="74">
        <f t="shared" ca="1" si="48"/>
        <v>0</v>
      </c>
      <c r="AH133" s="74">
        <f t="shared" ca="1" si="48"/>
        <v>0</v>
      </c>
      <c r="AI133" s="74">
        <f t="shared" ca="1" si="48"/>
        <v>0</v>
      </c>
      <c r="AJ133" s="74">
        <f t="shared" ca="1" si="48"/>
        <v>0</v>
      </c>
      <c r="AK133" s="74">
        <f t="shared" ca="1" si="49"/>
        <v>0</v>
      </c>
      <c r="AL133" s="74">
        <f t="shared" ca="1" si="49"/>
        <v>0</v>
      </c>
      <c r="AM133" s="74">
        <f t="shared" ca="1" si="49"/>
        <v>0</v>
      </c>
      <c r="AN133" s="74">
        <f t="shared" ca="1" si="49"/>
        <v>0</v>
      </c>
      <c r="AO133" s="74">
        <f t="shared" ca="1" si="49"/>
        <v>0</v>
      </c>
      <c r="AP133" s="74">
        <f t="shared" ca="1" si="49"/>
        <v>0</v>
      </c>
      <c r="AQ133" s="74">
        <f t="shared" ca="1" si="49"/>
        <v>0</v>
      </c>
      <c r="AR133" s="74">
        <f t="shared" ca="1" si="49"/>
        <v>0</v>
      </c>
      <c r="AS133" s="74">
        <f t="shared" ca="1" si="49"/>
        <v>0</v>
      </c>
      <c r="AT133" s="74">
        <f t="shared" ca="1" si="49"/>
        <v>0</v>
      </c>
      <c r="AU133" s="74">
        <f t="shared" ca="1" si="49"/>
        <v>0</v>
      </c>
      <c r="AV133" s="74">
        <f t="shared" ca="1" si="49"/>
        <v>0</v>
      </c>
      <c r="AW133" s="74">
        <f t="shared" ca="1" si="49"/>
        <v>0</v>
      </c>
      <c r="AY133" s="75">
        <f t="shared" ref="AY133:AY169" ca="1" si="52">SUM(P133:AS133)</f>
        <v>25</v>
      </c>
      <c r="AZ133" s="75">
        <f t="shared" ca="1" si="51"/>
        <v>25</v>
      </c>
    </row>
    <row r="134" spans="1:52">
      <c r="A134" s="21"/>
      <c r="C134" s="47"/>
      <c r="F134" s="45"/>
      <c r="G134" s="21"/>
      <c r="I134">
        <v>20</v>
      </c>
      <c r="J134">
        <v>5</v>
      </c>
      <c r="K134">
        <v>5</v>
      </c>
      <c r="L134">
        <v>1</v>
      </c>
      <c r="M134">
        <v>31</v>
      </c>
      <c r="O134" s="73">
        <v>40725</v>
      </c>
      <c r="P134" s="74">
        <f t="shared" si="50"/>
        <v>0</v>
      </c>
      <c r="Q134" s="74">
        <f t="shared" ref="Q134:Z143" ca="1" si="53">IF(AND($O134&gt;=OFFSET($E$4,Q$2,0),$O134&lt;=OFFSET($F$4,Q$2,0)),OFFSET($C$4,Q$2,0),0)</f>
        <v>0</v>
      </c>
      <c r="R134" s="74">
        <f t="shared" ca="1" si="53"/>
        <v>0</v>
      </c>
      <c r="S134" s="74">
        <f t="shared" ca="1" si="53"/>
        <v>0</v>
      </c>
      <c r="T134" s="74">
        <f t="shared" ca="1" si="53"/>
        <v>0</v>
      </c>
      <c r="U134" s="74">
        <f t="shared" ca="1" si="53"/>
        <v>0</v>
      </c>
      <c r="V134" s="74">
        <f t="shared" ca="1" si="53"/>
        <v>25</v>
      </c>
      <c r="W134" s="74">
        <f t="shared" ca="1" si="53"/>
        <v>0</v>
      </c>
      <c r="X134" s="74">
        <f t="shared" ca="1" si="53"/>
        <v>0</v>
      </c>
      <c r="Y134" s="74">
        <f t="shared" ca="1" si="53"/>
        <v>0</v>
      </c>
      <c r="Z134" s="74">
        <f t="shared" ca="1" si="53"/>
        <v>0</v>
      </c>
      <c r="AA134" s="74">
        <f t="shared" ref="AA134:AJ143" ca="1" si="54">IF(AND($O134&gt;=OFFSET($E$4,AA$2,0),$O134&lt;=OFFSET($F$4,AA$2,0)),OFFSET($C$4,AA$2,0),0)</f>
        <v>0</v>
      </c>
      <c r="AB134" s="74">
        <f t="shared" ca="1" si="54"/>
        <v>0</v>
      </c>
      <c r="AC134" s="74">
        <f t="shared" ca="1" si="54"/>
        <v>0</v>
      </c>
      <c r="AD134" s="74">
        <f t="shared" ca="1" si="54"/>
        <v>0</v>
      </c>
      <c r="AE134" s="74">
        <f t="shared" ca="1" si="54"/>
        <v>0</v>
      </c>
      <c r="AF134" s="74">
        <f t="shared" ca="1" si="54"/>
        <v>0</v>
      </c>
      <c r="AG134" s="74">
        <f t="shared" ca="1" si="54"/>
        <v>0</v>
      </c>
      <c r="AH134" s="74">
        <f t="shared" ca="1" si="54"/>
        <v>0</v>
      </c>
      <c r="AI134" s="74">
        <f t="shared" ca="1" si="54"/>
        <v>0</v>
      </c>
      <c r="AJ134" s="74">
        <f t="shared" ca="1" si="54"/>
        <v>0</v>
      </c>
      <c r="AK134" s="74">
        <f t="shared" ref="AK134:AW143" ca="1" si="55">IF(AND($O134&gt;=OFFSET($E$4,AK$2,0),$O134&lt;=OFFSET($F$4,AK$2,0)),OFFSET($C$4,AK$2,0),0)</f>
        <v>0</v>
      </c>
      <c r="AL134" s="74">
        <f t="shared" ca="1" si="55"/>
        <v>0</v>
      </c>
      <c r="AM134" s="74">
        <f t="shared" ca="1" si="55"/>
        <v>0</v>
      </c>
      <c r="AN134" s="74">
        <f t="shared" ca="1" si="55"/>
        <v>0</v>
      </c>
      <c r="AO134" s="74">
        <f t="shared" ca="1" si="55"/>
        <v>0</v>
      </c>
      <c r="AP134" s="74">
        <f t="shared" ca="1" si="55"/>
        <v>0</v>
      </c>
      <c r="AQ134" s="74">
        <f t="shared" ca="1" si="55"/>
        <v>0</v>
      </c>
      <c r="AR134" s="74">
        <f t="shared" ca="1" si="55"/>
        <v>0</v>
      </c>
      <c r="AS134" s="74">
        <f t="shared" ca="1" si="55"/>
        <v>0</v>
      </c>
      <c r="AT134" s="74">
        <f t="shared" ca="1" si="55"/>
        <v>0</v>
      </c>
      <c r="AU134" s="74">
        <f t="shared" ca="1" si="55"/>
        <v>0</v>
      </c>
      <c r="AV134" s="74">
        <f t="shared" ca="1" si="55"/>
        <v>0</v>
      </c>
      <c r="AW134" s="74">
        <f t="shared" ca="1" si="55"/>
        <v>0</v>
      </c>
      <c r="AY134" s="75">
        <f t="shared" ca="1" si="52"/>
        <v>25</v>
      </c>
      <c r="AZ134" s="75">
        <f t="shared" ca="1" si="51"/>
        <v>25</v>
      </c>
    </row>
    <row r="135" spans="1:52">
      <c r="A135" s="21"/>
      <c r="C135" s="47"/>
      <c r="F135" s="45"/>
      <c r="G135" s="21"/>
      <c r="I135">
        <v>23</v>
      </c>
      <c r="J135">
        <v>4</v>
      </c>
      <c r="K135">
        <v>4</v>
      </c>
      <c r="L135">
        <v>0</v>
      </c>
      <c r="M135">
        <v>31</v>
      </c>
      <c r="O135" s="73">
        <v>40756</v>
      </c>
      <c r="P135" s="74">
        <f t="shared" si="50"/>
        <v>0</v>
      </c>
      <c r="Q135" s="74">
        <f t="shared" ca="1" si="53"/>
        <v>0</v>
      </c>
      <c r="R135" s="74">
        <f t="shared" ca="1" si="53"/>
        <v>0</v>
      </c>
      <c r="S135" s="74">
        <f t="shared" ca="1" si="53"/>
        <v>0</v>
      </c>
      <c r="T135" s="74">
        <f t="shared" ca="1" si="53"/>
        <v>0</v>
      </c>
      <c r="U135" s="74">
        <f t="shared" ca="1" si="53"/>
        <v>0</v>
      </c>
      <c r="V135" s="74">
        <f t="shared" ca="1" si="53"/>
        <v>25</v>
      </c>
      <c r="W135" s="74">
        <f t="shared" ca="1" si="53"/>
        <v>0</v>
      </c>
      <c r="X135" s="74">
        <f t="shared" ca="1" si="53"/>
        <v>0</v>
      </c>
      <c r="Y135" s="74">
        <f t="shared" ca="1" si="53"/>
        <v>0</v>
      </c>
      <c r="Z135" s="74">
        <f t="shared" ca="1" si="53"/>
        <v>0</v>
      </c>
      <c r="AA135" s="74">
        <f t="shared" ca="1" si="54"/>
        <v>0</v>
      </c>
      <c r="AB135" s="74">
        <f t="shared" ca="1" si="54"/>
        <v>0</v>
      </c>
      <c r="AC135" s="74">
        <f t="shared" ca="1" si="54"/>
        <v>0</v>
      </c>
      <c r="AD135" s="74">
        <f t="shared" ca="1" si="54"/>
        <v>0</v>
      </c>
      <c r="AE135" s="74">
        <f t="shared" ca="1" si="54"/>
        <v>0</v>
      </c>
      <c r="AF135" s="74">
        <f t="shared" ca="1" si="54"/>
        <v>0</v>
      </c>
      <c r="AG135" s="74">
        <f t="shared" ca="1" si="54"/>
        <v>0</v>
      </c>
      <c r="AH135" s="74">
        <f t="shared" ca="1" si="54"/>
        <v>0</v>
      </c>
      <c r="AI135" s="74">
        <f t="shared" ca="1" si="54"/>
        <v>0</v>
      </c>
      <c r="AJ135" s="74">
        <f t="shared" ca="1" si="54"/>
        <v>0</v>
      </c>
      <c r="AK135" s="74">
        <f t="shared" ca="1" si="55"/>
        <v>0</v>
      </c>
      <c r="AL135" s="74">
        <f t="shared" ca="1" si="55"/>
        <v>0</v>
      </c>
      <c r="AM135" s="74">
        <f t="shared" ca="1" si="55"/>
        <v>0</v>
      </c>
      <c r="AN135" s="74">
        <f t="shared" ca="1" si="55"/>
        <v>0</v>
      </c>
      <c r="AO135" s="74">
        <f t="shared" ca="1" si="55"/>
        <v>0</v>
      </c>
      <c r="AP135" s="74">
        <f t="shared" ca="1" si="55"/>
        <v>0</v>
      </c>
      <c r="AQ135" s="74">
        <f t="shared" ca="1" si="55"/>
        <v>0</v>
      </c>
      <c r="AR135" s="74">
        <f t="shared" ca="1" si="55"/>
        <v>0</v>
      </c>
      <c r="AS135" s="74">
        <f t="shared" ca="1" si="55"/>
        <v>0</v>
      </c>
      <c r="AT135" s="74">
        <f t="shared" ca="1" si="55"/>
        <v>0</v>
      </c>
      <c r="AU135" s="74">
        <f t="shared" ca="1" si="55"/>
        <v>0</v>
      </c>
      <c r="AV135" s="74">
        <f t="shared" ca="1" si="55"/>
        <v>0</v>
      </c>
      <c r="AW135" s="74">
        <f t="shared" ca="1" si="55"/>
        <v>0</v>
      </c>
      <c r="AY135" s="75">
        <f t="shared" ca="1" si="52"/>
        <v>25</v>
      </c>
      <c r="AZ135" s="75">
        <f t="shared" ca="1" si="51"/>
        <v>25</v>
      </c>
    </row>
    <row r="136" spans="1:52">
      <c r="A136" s="21"/>
      <c r="C136" s="47"/>
      <c r="F136" s="45"/>
      <c r="G136" s="21"/>
      <c r="I136">
        <v>21</v>
      </c>
      <c r="J136">
        <v>4</v>
      </c>
      <c r="K136">
        <v>4</v>
      </c>
      <c r="L136">
        <v>1</v>
      </c>
      <c r="M136">
        <v>30</v>
      </c>
      <c r="O136" s="73">
        <v>40787</v>
      </c>
      <c r="P136" s="74">
        <f t="shared" si="50"/>
        <v>0</v>
      </c>
      <c r="Q136" s="74">
        <f t="shared" ca="1" si="53"/>
        <v>0</v>
      </c>
      <c r="R136" s="74">
        <f t="shared" ca="1" si="53"/>
        <v>0</v>
      </c>
      <c r="S136" s="74">
        <f t="shared" ca="1" si="53"/>
        <v>0</v>
      </c>
      <c r="T136" s="74">
        <f t="shared" ca="1" si="53"/>
        <v>0</v>
      </c>
      <c r="U136" s="74">
        <f t="shared" ca="1" si="53"/>
        <v>0</v>
      </c>
      <c r="V136" s="74">
        <f t="shared" ca="1" si="53"/>
        <v>25</v>
      </c>
      <c r="W136" s="74">
        <f t="shared" ca="1" si="53"/>
        <v>0</v>
      </c>
      <c r="X136" s="74">
        <f t="shared" ca="1" si="53"/>
        <v>0</v>
      </c>
      <c r="Y136" s="74">
        <f t="shared" ca="1" si="53"/>
        <v>0</v>
      </c>
      <c r="Z136" s="74">
        <f t="shared" ca="1" si="53"/>
        <v>0</v>
      </c>
      <c r="AA136" s="74">
        <f t="shared" ca="1" si="54"/>
        <v>0</v>
      </c>
      <c r="AB136" s="74">
        <f t="shared" ca="1" si="54"/>
        <v>0</v>
      </c>
      <c r="AC136" s="74">
        <f t="shared" ca="1" si="54"/>
        <v>0</v>
      </c>
      <c r="AD136" s="74">
        <f t="shared" ca="1" si="54"/>
        <v>0</v>
      </c>
      <c r="AE136" s="74">
        <f t="shared" ca="1" si="54"/>
        <v>0</v>
      </c>
      <c r="AF136" s="74">
        <f t="shared" ca="1" si="54"/>
        <v>0</v>
      </c>
      <c r="AG136" s="74">
        <f t="shared" ca="1" si="54"/>
        <v>0</v>
      </c>
      <c r="AH136" s="74">
        <f t="shared" ca="1" si="54"/>
        <v>0</v>
      </c>
      <c r="AI136" s="74">
        <f t="shared" ca="1" si="54"/>
        <v>0</v>
      </c>
      <c r="AJ136" s="74">
        <f t="shared" ca="1" si="54"/>
        <v>0</v>
      </c>
      <c r="AK136" s="74">
        <f t="shared" ca="1" si="55"/>
        <v>0</v>
      </c>
      <c r="AL136" s="74">
        <f t="shared" ca="1" si="55"/>
        <v>0</v>
      </c>
      <c r="AM136" s="74">
        <f t="shared" ca="1" si="55"/>
        <v>0</v>
      </c>
      <c r="AN136" s="74">
        <f t="shared" ca="1" si="55"/>
        <v>0</v>
      </c>
      <c r="AO136" s="74">
        <f t="shared" ca="1" si="55"/>
        <v>0</v>
      </c>
      <c r="AP136" s="74">
        <f t="shared" ca="1" si="55"/>
        <v>0</v>
      </c>
      <c r="AQ136" s="74">
        <f t="shared" ca="1" si="55"/>
        <v>0</v>
      </c>
      <c r="AR136" s="74">
        <f t="shared" ca="1" si="55"/>
        <v>0</v>
      </c>
      <c r="AS136" s="74">
        <f t="shared" ca="1" si="55"/>
        <v>0</v>
      </c>
      <c r="AT136" s="74">
        <f t="shared" ca="1" si="55"/>
        <v>0</v>
      </c>
      <c r="AU136" s="74">
        <f t="shared" ca="1" si="55"/>
        <v>0</v>
      </c>
      <c r="AV136" s="74">
        <f t="shared" ca="1" si="55"/>
        <v>0</v>
      </c>
      <c r="AW136" s="74">
        <f t="shared" ca="1" si="55"/>
        <v>0</v>
      </c>
      <c r="AY136" s="75">
        <f t="shared" ca="1" si="52"/>
        <v>25</v>
      </c>
      <c r="AZ136" s="75">
        <f t="shared" ca="1" si="51"/>
        <v>25</v>
      </c>
    </row>
    <row r="137" spans="1:52">
      <c r="A137" s="21"/>
      <c r="C137" s="47"/>
      <c r="F137" s="45"/>
      <c r="G137" s="21"/>
      <c r="I137">
        <v>21</v>
      </c>
      <c r="J137">
        <v>5</v>
      </c>
      <c r="K137">
        <v>5</v>
      </c>
      <c r="L137">
        <v>0</v>
      </c>
      <c r="M137">
        <v>31</v>
      </c>
      <c r="O137" s="73">
        <v>40817</v>
      </c>
      <c r="P137" s="74">
        <f t="shared" si="50"/>
        <v>0</v>
      </c>
      <c r="Q137" s="74">
        <f t="shared" ca="1" si="53"/>
        <v>0</v>
      </c>
      <c r="R137" s="74">
        <f t="shared" ca="1" si="53"/>
        <v>0</v>
      </c>
      <c r="S137" s="74">
        <f t="shared" ca="1" si="53"/>
        <v>0</v>
      </c>
      <c r="T137" s="74">
        <f t="shared" ca="1" si="53"/>
        <v>0</v>
      </c>
      <c r="U137" s="74">
        <f t="shared" ca="1" si="53"/>
        <v>0</v>
      </c>
      <c r="V137" s="74">
        <f t="shared" ca="1" si="53"/>
        <v>25</v>
      </c>
      <c r="W137" s="74">
        <f t="shared" ca="1" si="53"/>
        <v>0</v>
      </c>
      <c r="X137" s="74">
        <f t="shared" ca="1" si="53"/>
        <v>0</v>
      </c>
      <c r="Y137" s="74">
        <f t="shared" ca="1" si="53"/>
        <v>0</v>
      </c>
      <c r="Z137" s="74">
        <f t="shared" ca="1" si="53"/>
        <v>0</v>
      </c>
      <c r="AA137" s="74">
        <f t="shared" ca="1" si="54"/>
        <v>0</v>
      </c>
      <c r="AB137" s="74">
        <f t="shared" ca="1" si="54"/>
        <v>0</v>
      </c>
      <c r="AC137" s="74">
        <f t="shared" ca="1" si="54"/>
        <v>0</v>
      </c>
      <c r="AD137" s="74">
        <f t="shared" ca="1" si="54"/>
        <v>0</v>
      </c>
      <c r="AE137" s="74">
        <f t="shared" ca="1" si="54"/>
        <v>0</v>
      </c>
      <c r="AF137" s="74">
        <f t="shared" ca="1" si="54"/>
        <v>0</v>
      </c>
      <c r="AG137" s="74">
        <f t="shared" ca="1" si="54"/>
        <v>0</v>
      </c>
      <c r="AH137" s="74">
        <f t="shared" ca="1" si="54"/>
        <v>0</v>
      </c>
      <c r="AI137" s="74">
        <f t="shared" ca="1" si="54"/>
        <v>0</v>
      </c>
      <c r="AJ137" s="74">
        <f t="shared" ca="1" si="54"/>
        <v>0</v>
      </c>
      <c r="AK137" s="74">
        <f t="shared" ca="1" si="55"/>
        <v>0</v>
      </c>
      <c r="AL137" s="74">
        <f t="shared" ca="1" si="55"/>
        <v>0</v>
      </c>
      <c r="AM137" s="74">
        <f t="shared" ca="1" si="55"/>
        <v>0</v>
      </c>
      <c r="AN137" s="74">
        <f t="shared" ca="1" si="55"/>
        <v>0</v>
      </c>
      <c r="AO137" s="74">
        <f t="shared" ca="1" si="55"/>
        <v>0</v>
      </c>
      <c r="AP137" s="74">
        <f t="shared" ca="1" si="55"/>
        <v>0</v>
      </c>
      <c r="AQ137" s="74">
        <f t="shared" ca="1" si="55"/>
        <v>0</v>
      </c>
      <c r="AR137" s="74">
        <f t="shared" ca="1" si="55"/>
        <v>0</v>
      </c>
      <c r="AS137" s="74">
        <f t="shared" ca="1" si="55"/>
        <v>0</v>
      </c>
      <c r="AT137" s="74">
        <f t="shared" ca="1" si="55"/>
        <v>0</v>
      </c>
      <c r="AU137" s="74">
        <f t="shared" ca="1" si="55"/>
        <v>0</v>
      </c>
      <c r="AV137" s="74">
        <f t="shared" ca="1" si="55"/>
        <v>0</v>
      </c>
      <c r="AW137" s="74">
        <f t="shared" ca="1" si="55"/>
        <v>0</v>
      </c>
      <c r="AY137" s="75">
        <f t="shared" ca="1" si="52"/>
        <v>25</v>
      </c>
      <c r="AZ137" s="75">
        <f t="shared" ca="1" si="51"/>
        <v>25</v>
      </c>
    </row>
    <row r="138" spans="1:52">
      <c r="A138" s="21"/>
      <c r="C138" s="47"/>
      <c r="F138" s="45"/>
      <c r="G138" s="21"/>
      <c r="I138">
        <v>21</v>
      </c>
      <c r="J138">
        <v>4</v>
      </c>
      <c r="K138">
        <v>4</v>
      </c>
      <c r="L138">
        <v>1</v>
      </c>
      <c r="M138">
        <v>30</v>
      </c>
      <c r="O138" s="73">
        <v>40848</v>
      </c>
      <c r="P138" s="74">
        <f t="shared" si="50"/>
        <v>0</v>
      </c>
      <c r="Q138" s="74">
        <f t="shared" ca="1" si="53"/>
        <v>0</v>
      </c>
      <c r="R138" s="74">
        <f t="shared" ca="1" si="53"/>
        <v>0</v>
      </c>
      <c r="S138" s="74">
        <f t="shared" ca="1" si="53"/>
        <v>0</v>
      </c>
      <c r="T138" s="74">
        <f t="shared" ca="1" si="53"/>
        <v>0</v>
      </c>
      <c r="U138" s="74">
        <f t="shared" ca="1" si="53"/>
        <v>0</v>
      </c>
      <c r="V138" s="74">
        <f t="shared" ca="1" si="53"/>
        <v>25</v>
      </c>
      <c r="W138" s="74">
        <f t="shared" ca="1" si="53"/>
        <v>0</v>
      </c>
      <c r="X138" s="74">
        <f t="shared" ca="1" si="53"/>
        <v>0</v>
      </c>
      <c r="Y138" s="74">
        <f t="shared" ca="1" si="53"/>
        <v>0</v>
      </c>
      <c r="Z138" s="74">
        <f t="shared" ca="1" si="53"/>
        <v>0</v>
      </c>
      <c r="AA138" s="74">
        <f t="shared" ca="1" si="54"/>
        <v>0</v>
      </c>
      <c r="AB138" s="74">
        <f t="shared" ca="1" si="54"/>
        <v>0</v>
      </c>
      <c r="AC138" s="74">
        <f t="shared" ca="1" si="54"/>
        <v>0</v>
      </c>
      <c r="AD138" s="74">
        <f t="shared" ca="1" si="54"/>
        <v>0</v>
      </c>
      <c r="AE138" s="74">
        <f t="shared" ca="1" si="54"/>
        <v>0</v>
      </c>
      <c r="AF138" s="74">
        <f t="shared" ca="1" si="54"/>
        <v>0</v>
      </c>
      <c r="AG138" s="74">
        <f t="shared" ca="1" si="54"/>
        <v>0</v>
      </c>
      <c r="AH138" s="74">
        <f t="shared" ca="1" si="54"/>
        <v>0</v>
      </c>
      <c r="AI138" s="74">
        <f t="shared" ca="1" si="54"/>
        <v>0</v>
      </c>
      <c r="AJ138" s="74">
        <f t="shared" ca="1" si="54"/>
        <v>0</v>
      </c>
      <c r="AK138" s="74">
        <f t="shared" ca="1" si="55"/>
        <v>0</v>
      </c>
      <c r="AL138" s="74">
        <f t="shared" ca="1" si="55"/>
        <v>0</v>
      </c>
      <c r="AM138" s="74">
        <f t="shared" ca="1" si="55"/>
        <v>0</v>
      </c>
      <c r="AN138" s="74">
        <f t="shared" ca="1" si="55"/>
        <v>0</v>
      </c>
      <c r="AO138" s="74">
        <f t="shared" ca="1" si="55"/>
        <v>0</v>
      </c>
      <c r="AP138" s="74">
        <f t="shared" ca="1" si="55"/>
        <v>0</v>
      </c>
      <c r="AQ138" s="74">
        <f t="shared" ca="1" si="55"/>
        <v>0</v>
      </c>
      <c r="AR138" s="74">
        <f t="shared" ca="1" si="55"/>
        <v>0</v>
      </c>
      <c r="AS138" s="74">
        <f t="shared" ca="1" si="55"/>
        <v>0</v>
      </c>
      <c r="AT138" s="74">
        <f t="shared" ca="1" si="55"/>
        <v>0</v>
      </c>
      <c r="AU138" s="74">
        <f t="shared" ca="1" si="55"/>
        <v>0</v>
      </c>
      <c r="AV138" s="74">
        <f t="shared" ca="1" si="55"/>
        <v>0</v>
      </c>
      <c r="AW138" s="74">
        <f t="shared" ca="1" si="55"/>
        <v>0</v>
      </c>
      <c r="AY138" s="75">
        <f t="shared" ca="1" si="52"/>
        <v>25</v>
      </c>
      <c r="AZ138" s="75">
        <f t="shared" ca="1" si="51"/>
        <v>25</v>
      </c>
    </row>
    <row r="139" spans="1:52">
      <c r="A139" s="21"/>
      <c r="C139" s="47"/>
      <c r="F139" s="45"/>
      <c r="G139" s="21"/>
      <c r="I139">
        <v>21</v>
      </c>
      <c r="J139">
        <v>5</v>
      </c>
      <c r="K139">
        <v>4</v>
      </c>
      <c r="L139">
        <v>1</v>
      </c>
      <c r="M139">
        <v>31</v>
      </c>
      <c r="O139" s="73">
        <v>40878</v>
      </c>
      <c r="P139" s="74">
        <f t="shared" si="50"/>
        <v>0</v>
      </c>
      <c r="Q139" s="74">
        <f t="shared" ca="1" si="53"/>
        <v>0</v>
      </c>
      <c r="R139" s="74">
        <f t="shared" ca="1" si="53"/>
        <v>0</v>
      </c>
      <c r="S139" s="74">
        <f t="shared" ca="1" si="53"/>
        <v>0</v>
      </c>
      <c r="T139" s="74">
        <f t="shared" ca="1" si="53"/>
        <v>0</v>
      </c>
      <c r="U139" s="74">
        <f t="shared" ca="1" si="53"/>
        <v>0</v>
      </c>
      <c r="V139" s="74">
        <f t="shared" ca="1" si="53"/>
        <v>25</v>
      </c>
      <c r="W139" s="74">
        <f t="shared" ca="1" si="53"/>
        <v>0</v>
      </c>
      <c r="X139" s="74">
        <f t="shared" ca="1" si="53"/>
        <v>0</v>
      </c>
      <c r="Y139" s="74">
        <f t="shared" ca="1" si="53"/>
        <v>0</v>
      </c>
      <c r="Z139" s="74">
        <f t="shared" ca="1" si="53"/>
        <v>0</v>
      </c>
      <c r="AA139" s="74">
        <f t="shared" ca="1" si="54"/>
        <v>0</v>
      </c>
      <c r="AB139" s="74">
        <f t="shared" ca="1" si="54"/>
        <v>0</v>
      </c>
      <c r="AC139" s="74">
        <f t="shared" ca="1" si="54"/>
        <v>0</v>
      </c>
      <c r="AD139" s="74">
        <f t="shared" ca="1" si="54"/>
        <v>0</v>
      </c>
      <c r="AE139" s="74">
        <f t="shared" ca="1" si="54"/>
        <v>0</v>
      </c>
      <c r="AF139" s="74">
        <f t="shared" ca="1" si="54"/>
        <v>0</v>
      </c>
      <c r="AG139" s="74">
        <f t="shared" ca="1" si="54"/>
        <v>0</v>
      </c>
      <c r="AH139" s="74">
        <f t="shared" ca="1" si="54"/>
        <v>0</v>
      </c>
      <c r="AI139" s="74">
        <f t="shared" ca="1" si="54"/>
        <v>0</v>
      </c>
      <c r="AJ139" s="74">
        <f t="shared" ca="1" si="54"/>
        <v>0</v>
      </c>
      <c r="AK139" s="74">
        <f t="shared" ca="1" si="55"/>
        <v>0</v>
      </c>
      <c r="AL139" s="74">
        <f t="shared" ca="1" si="55"/>
        <v>0</v>
      </c>
      <c r="AM139" s="74">
        <f t="shared" ca="1" si="55"/>
        <v>0</v>
      </c>
      <c r="AN139" s="74">
        <f t="shared" ca="1" si="55"/>
        <v>0</v>
      </c>
      <c r="AO139" s="74">
        <f t="shared" ca="1" si="55"/>
        <v>0</v>
      </c>
      <c r="AP139" s="74">
        <f t="shared" ca="1" si="55"/>
        <v>0</v>
      </c>
      <c r="AQ139" s="74">
        <f t="shared" ca="1" si="55"/>
        <v>0</v>
      </c>
      <c r="AR139" s="74">
        <f t="shared" ca="1" si="55"/>
        <v>0</v>
      </c>
      <c r="AS139" s="74">
        <f t="shared" ca="1" si="55"/>
        <v>0</v>
      </c>
      <c r="AT139" s="74">
        <f t="shared" ca="1" si="55"/>
        <v>0</v>
      </c>
      <c r="AU139" s="74">
        <f t="shared" ca="1" si="55"/>
        <v>0</v>
      </c>
      <c r="AV139" s="74">
        <f t="shared" ca="1" si="55"/>
        <v>0</v>
      </c>
      <c r="AW139" s="74">
        <f t="shared" ca="1" si="55"/>
        <v>0</v>
      </c>
      <c r="AY139" s="75">
        <f t="shared" ca="1" si="52"/>
        <v>25</v>
      </c>
      <c r="AZ139" s="75">
        <f t="shared" ca="1" si="51"/>
        <v>25</v>
      </c>
    </row>
    <row r="140" spans="1:52">
      <c r="A140" s="42"/>
      <c r="I140">
        <v>21</v>
      </c>
      <c r="J140">
        <v>4</v>
      </c>
      <c r="K140">
        <v>5</v>
      </c>
      <c r="L140">
        <v>1</v>
      </c>
      <c r="M140">
        <v>31</v>
      </c>
      <c r="O140" s="73">
        <v>40909</v>
      </c>
      <c r="P140" s="74">
        <f t="shared" si="50"/>
        <v>0</v>
      </c>
      <c r="Q140" s="74">
        <f t="shared" ca="1" si="53"/>
        <v>0</v>
      </c>
      <c r="R140" s="74">
        <f t="shared" ca="1" si="53"/>
        <v>0</v>
      </c>
      <c r="S140" s="74">
        <f t="shared" ca="1" si="53"/>
        <v>0</v>
      </c>
      <c r="T140" s="74">
        <f t="shared" ca="1" si="53"/>
        <v>0</v>
      </c>
      <c r="U140" s="74">
        <f t="shared" ca="1" si="53"/>
        <v>0</v>
      </c>
      <c r="V140" s="74">
        <f t="shared" ca="1" si="53"/>
        <v>25</v>
      </c>
      <c r="W140" s="74">
        <f t="shared" ca="1" si="53"/>
        <v>0</v>
      </c>
      <c r="X140" s="74">
        <f t="shared" ca="1" si="53"/>
        <v>0</v>
      </c>
      <c r="Y140" s="74">
        <f t="shared" ca="1" si="53"/>
        <v>0</v>
      </c>
      <c r="Z140" s="74">
        <f t="shared" ca="1" si="53"/>
        <v>0</v>
      </c>
      <c r="AA140" s="74">
        <f t="shared" ca="1" si="54"/>
        <v>0</v>
      </c>
      <c r="AB140" s="74">
        <f t="shared" ca="1" si="54"/>
        <v>0</v>
      </c>
      <c r="AC140" s="74">
        <f t="shared" ca="1" si="54"/>
        <v>0</v>
      </c>
      <c r="AD140" s="74">
        <f t="shared" ca="1" si="54"/>
        <v>0</v>
      </c>
      <c r="AE140" s="74">
        <f t="shared" ca="1" si="54"/>
        <v>0</v>
      </c>
      <c r="AF140" s="74">
        <f t="shared" ca="1" si="54"/>
        <v>0</v>
      </c>
      <c r="AG140" s="74">
        <f t="shared" ca="1" si="54"/>
        <v>0</v>
      </c>
      <c r="AH140" s="74">
        <f t="shared" ca="1" si="54"/>
        <v>0</v>
      </c>
      <c r="AI140" s="74">
        <f t="shared" ca="1" si="54"/>
        <v>0</v>
      </c>
      <c r="AJ140" s="74">
        <f t="shared" ca="1" si="54"/>
        <v>0</v>
      </c>
      <c r="AK140" s="74">
        <f t="shared" ca="1" si="55"/>
        <v>0</v>
      </c>
      <c r="AL140" s="74">
        <f t="shared" ca="1" si="55"/>
        <v>0</v>
      </c>
      <c r="AM140" s="74">
        <f t="shared" ca="1" si="55"/>
        <v>0</v>
      </c>
      <c r="AN140" s="74">
        <f t="shared" ca="1" si="55"/>
        <v>0</v>
      </c>
      <c r="AO140" s="74">
        <f t="shared" ca="1" si="55"/>
        <v>0</v>
      </c>
      <c r="AP140" s="74">
        <f t="shared" ca="1" si="55"/>
        <v>0</v>
      </c>
      <c r="AQ140" s="74">
        <f t="shared" ca="1" si="55"/>
        <v>0</v>
      </c>
      <c r="AR140" s="74">
        <f t="shared" ca="1" si="55"/>
        <v>0</v>
      </c>
      <c r="AS140" s="74">
        <f t="shared" ca="1" si="55"/>
        <v>0</v>
      </c>
      <c r="AT140" s="74">
        <f t="shared" ca="1" si="55"/>
        <v>0</v>
      </c>
      <c r="AU140" s="74">
        <f t="shared" ca="1" si="55"/>
        <v>0</v>
      </c>
      <c r="AV140" s="74">
        <f t="shared" ca="1" si="55"/>
        <v>0</v>
      </c>
      <c r="AW140" s="74">
        <f t="shared" ca="1" si="55"/>
        <v>0</v>
      </c>
      <c r="AY140" s="75">
        <f t="shared" ca="1" si="52"/>
        <v>25</v>
      </c>
      <c r="AZ140" s="75">
        <f t="shared" ca="1" si="51"/>
        <v>25</v>
      </c>
    </row>
    <row r="141" spans="1:52">
      <c r="A141" s="42"/>
      <c r="I141">
        <v>21</v>
      </c>
      <c r="J141">
        <v>4</v>
      </c>
      <c r="K141">
        <v>4</v>
      </c>
      <c r="L141">
        <v>0</v>
      </c>
      <c r="M141">
        <v>29</v>
      </c>
      <c r="O141" s="73">
        <v>40940</v>
      </c>
      <c r="P141" s="74">
        <f t="shared" si="50"/>
        <v>0</v>
      </c>
      <c r="Q141" s="74">
        <f t="shared" ca="1" si="53"/>
        <v>0</v>
      </c>
      <c r="R141" s="74">
        <f t="shared" ca="1" si="53"/>
        <v>0</v>
      </c>
      <c r="S141" s="74">
        <f t="shared" ca="1" si="53"/>
        <v>0</v>
      </c>
      <c r="T141" s="74">
        <f t="shared" ca="1" si="53"/>
        <v>0</v>
      </c>
      <c r="U141" s="74">
        <f t="shared" ca="1" si="53"/>
        <v>0</v>
      </c>
      <c r="V141" s="74">
        <f t="shared" ca="1" si="53"/>
        <v>25</v>
      </c>
      <c r="W141" s="74">
        <f t="shared" ca="1" si="53"/>
        <v>0</v>
      </c>
      <c r="X141" s="74">
        <f t="shared" ca="1" si="53"/>
        <v>0</v>
      </c>
      <c r="Y141" s="74">
        <f t="shared" ca="1" si="53"/>
        <v>0</v>
      </c>
      <c r="Z141" s="74">
        <f t="shared" ca="1" si="53"/>
        <v>0</v>
      </c>
      <c r="AA141" s="74">
        <f t="shared" ca="1" si="54"/>
        <v>0</v>
      </c>
      <c r="AB141" s="74">
        <f t="shared" ca="1" si="54"/>
        <v>0</v>
      </c>
      <c r="AC141" s="74">
        <f t="shared" ca="1" si="54"/>
        <v>0</v>
      </c>
      <c r="AD141" s="74">
        <f t="shared" ca="1" si="54"/>
        <v>0</v>
      </c>
      <c r="AE141" s="74">
        <f t="shared" ca="1" si="54"/>
        <v>0</v>
      </c>
      <c r="AF141" s="74">
        <f t="shared" ca="1" si="54"/>
        <v>0</v>
      </c>
      <c r="AG141" s="74">
        <f t="shared" ca="1" si="54"/>
        <v>0</v>
      </c>
      <c r="AH141" s="74">
        <f t="shared" ca="1" si="54"/>
        <v>0</v>
      </c>
      <c r="AI141" s="74">
        <f t="shared" ca="1" si="54"/>
        <v>0</v>
      </c>
      <c r="AJ141" s="74">
        <f t="shared" ca="1" si="54"/>
        <v>0</v>
      </c>
      <c r="AK141" s="74">
        <f t="shared" ca="1" si="55"/>
        <v>0</v>
      </c>
      <c r="AL141" s="74">
        <f t="shared" ca="1" si="55"/>
        <v>0</v>
      </c>
      <c r="AM141" s="74">
        <f t="shared" ca="1" si="55"/>
        <v>0</v>
      </c>
      <c r="AN141" s="74">
        <f t="shared" ca="1" si="55"/>
        <v>0</v>
      </c>
      <c r="AO141" s="74">
        <f t="shared" ca="1" si="55"/>
        <v>0</v>
      </c>
      <c r="AP141" s="74">
        <f t="shared" ca="1" si="55"/>
        <v>0</v>
      </c>
      <c r="AQ141" s="74">
        <f t="shared" ca="1" si="55"/>
        <v>0</v>
      </c>
      <c r="AR141" s="74">
        <f t="shared" ca="1" si="55"/>
        <v>0</v>
      </c>
      <c r="AS141" s="74">
        <f t="shared" ca="1" si="55"/>
        <v>0</v>
      </c>
      <c r="AT141" s="74">
        <f t="shared" ca="1" si="55"/>
        <v>0</v>
      </c>
      <c r="AU141" s="74">
        <f t="shared" ca="1" si="55"/>
        <v>0</v>
      </c>
      <c r="AV141" s="74">
        <f t="shared" ca="1" si="55"/>
        <v>0</v>
      </c>
      <c r="AW141" s="74">
        <f t="shared" ca="1" si="55"/>
        <v>0</v>
      </c>
      <c r="AY141" s="75">
        <f t="shared" ca="1" si="52"/>
        <v>25</v>
      </c>
      <c r="AZ141" s="75">
        <f t="shared" ca="1" si="51"/>
        <v>25</v>
      </c>
    </row>
    <row r="142" spans="1:52">
      <c r="A142" s="42"/>
      <c r="I142">
        <v>22</v>
      </c>
      <c r="J142">
        <v>5</v>
      </c>
      <c r="K142">
        <v>4</v>
      </c>
      <c r="L142">
        <v>0</v>
      </c>
      <c r="M142">
        <v>31</v>
      </c>
      <c r="O142" s="73">
        <v>40969</v>
      </c>
      <c r="P142" s="74">
        <f t="shared" si="50"/>
        <v>0</v>
      </c>
      <c r="Q142" s="74">
        <f t="shared" ca="1" si="53"/>
        <v>0</v>
      </c>
      <c r="R142" s="74">
        <f t="shared" ca="1" si="53"/>
        <v>0</v>
      </c>
      <c r="S142" s="74">
        <f t="shared" ca="1" si="53"/>
        <v>0</v>
      </c>
      <c r="T142" s="74">
        <f t="shared" ca="1" si="53"/>
        <v>0</v>
      </c>
      <c r="U142" s="74">
        <f t="shared" ca="1" si="53"/>
        <v>0</v>
      </c>
      <c r="V142" s="74">
        <f t="shared" ca="1" si="53"/>
        <v>25</v>
      </c>
      <c r="W142" s="74">
        <f t="shared" ca="1" si="53"/>
        <v>0</v>
      </c>
      <c r="X142" s="74">
        <f t="shared" ca="1" si="53"/>
        <v>0</v>
      </c>
      <c r="Y142" s="74">
        <f t="shared" ca="1" si="53"/>
        <v>0</v>
      </c>
      <c r="Z142" s="74">
        <f t="shared" ca="1" si="53"/>
        <v>0</v>
      </c>
      <c r="AA142" s="74">
        <f t="shared" ca="1" si="54"/>
        <v>0</v>
      </c>
      <c r="AB142" s="74">
        <f t="shared" ca="1" si="54"/>
        <v>0</v>
      </c>
      <c r="AC142" s="74">
        <f t="shared" ca="1" si="54"/>
        <v>0</v>
      </c>
      <c r="AD142" s="74">
        <f t="shared" ca="1" si="54"/>
        <v>0</v>
      </c>
      <c r="AE142" s="74">
        <f t="shared" ca="1" si="54"/>
        <v>0</v>
      </c>
      <c r="AF142" s="74">
        <f t="shared" ca="1" si="54"/>
        <v>0</v>
      </c>
      <c r="AG142" s="74">
        <f t="shared" ca="1" si="54"/>
        <v>0</v>
      </c>
      <c r="AH142" s="74">
        <f t="shared" ca="1" si="54"/>
        <v>0</v>
      </c>
      <c r="AI142" s="74">
        <f t="shared" ca="1" si="54"/>
        <v>0</v>
      </c>
      <c r="AJ142" s="74">
        <f t="shared" ca="1" si="54"/>
        <v>0</v>
      </c>
      <c r="AK142" s="74">
        <f t="shared" ca="1" si="55"/>
        <v>0</v>
      </c>
      <c r="AL142" s="74">
        <f t="shared" ca="1" si="55"/>
        <v>0</v>
      </c>
      <c r="AM142" s="74">
        <f t="shared" ca="1" si="55"/>
        <v>0</v>
      </c>
      <c r="AN142" s="74">
        <f t="shared" ca="1" si="55"/>
        <v>0</v>
      </c>
      <c r="AO142" s="74">
        <f t="shared" ca="1" si="55"/>
        <v>0</v>
      </c>
      <c r="AP142" s="74">
        <f t="shared" ca="1" si="55"/>
        <v>0</v>
      </c>
      <c r="AQ142" s="74">
        <f t="shared" ca="1" si="55"/>
        <v>0</v>
      </c>
      <c r="AR142" s="74">
        <f t="shared" ca="1" si="55"/>
        <v>0</v>
      </c>
      <c r="AS142" s="74">
        <f t="shared" ca="1" si="55"/>
        <v>0</v>
      </c>
      <c r="AT142" s="74">
        <f t="shared" ca="1" si="55"/>
        <v>0</v>
      </c>
      <c r="AU142" s="74">
        <f t="shared" ca="1" si="55"/>
        <v>0</v>
      </c>
      <c r="AV142" s="74">
        <f t="shared" ca="1" si="55"/>
        <v>0</v>
      </c>
      <c r="AW142" s="74">
        <f t="shared" ca="1" si="55"/>
        <v>0</v>
      </c>
      <c r="AY142" s="75">
        <f t="shared" ca="1" si="52"/>
        <v>25</v>
      </c>
      <c r="AZ142" s="75">
        <f t="shared" ca="1" si="51"/>
        <v>25</v>
      </c>
    </row>
    <row r="143" spans="1:52">
      <c r="A143" s="42"/>
      <c r="I143">
        <v>21</v>
      </c>
      <c r="J143">
        <v>4</v>
      </c>
      <c r="K143">
        <v>5</v>
      </c>
      <c r="L143">
        <v>0</v>
      </c>
      <c r="M143">
        <v>30</v>
      </c>
      <c r="O143" s="73">
        <v>41000</v>
      </c>
      <c r="P143" s="74">
        <f t="shared" si="50"/>
        <v>0</v>
      </c>
      <c r="Q143" s="74">
        <f t="shared" ca="1" si="53"/>
        <v>0</v>
      </c>
      <c r="R143" s="74">
        <f t="shared" ca="1" si="53"/>
        <v>0</v>
      </c>
      <c r="S143" s="74">
        <f t="shared" ca="1" si="53"/>
        <v>0</v>
      </c>
      <c r="T143" s="74">
        <f t="shared" ca="1" si="53"/>
        <v>0</v>
      </c>
      <c r="U143" s="74">
        <f t="shared" ca="1" si="53"/>
        <v>0</v>
      </c>
      <c r="V143" s="74">
        <f t="shared" ca="1" si="53"/>
        <v>25</v>
      </c>
      <c r="W143" s="74">
        <f t="shared" ca="1" si="53"/>
        <v>0</v>
      </c>
      <c r="X143" s="74">
        <f t="shared" ca="1" si="53"/>
        <v>0</v>
      </c>
      <c r="Y143" s="74">
        <f t="shared" ca="1" si="53"/>
        <v>0</v>
      </c>
      <c r="Z143" s="74">
        <f t="shared" ca="1" si="53"/>
        <v>0</v>
      </c>
      <c r="AA143" s="74">
        <f t="shared" ca="1" si="54"/>
        <v>0</v>
      </c>
      <c r="AB143" s="74">
        <f t="shared" ca="1" si="54"/>
        <v>0</v>
      </c>
      <c r="AC143" s="74">
        <f t="shared" ca="1" si="54"/>
        <v>0</v>
      </c>
      <c r="AD143" s="74">
        <f t="shared" ca="1" si="54"/>
        <v>0</v>
      </c>
      <c r="AE143" s="74">
        <f t="shared" ca="1" si="54"/>
        <v>0</v>
      </c>
      <c r="AF143" s="74">
        <f t="shared" ca="1" si="54"/>
        <v>0</v>
      </c>
      <c r="AG143" s="74">
        <f t="shared" ca="1" si="54"/>
        <v>0</v>
      </c>
      <c r="AH143" s="74">
        <f t="shared" ca="1" si="54"/>
        <v>0</v>
      </c>
      <c r="AI143" s="74">
        <f t="shared" ca="1" si="54"/>
        <v>0</v>
      </c>
      <c r="AJ143" s="74">
        <f t="shared" ca="1" si="54"/>
        <v>0</v>
      </c>
      <c r="AK143" s="74">
        <f t="shared" ca="1" si="55"/>
        <v>0</v>
      </c>
      <c r="AL143" s="74">
        <f t="shared" ca="1" si="55"/>
        <v>0</v>
      </c>
      <c r="AM143" s="74">
        <f t="shared" ca="1" si="55"/>
        <v>0</v>
      </c>
      <c r="AN143" s="74">
        <f t="shared" ca="1" si="55"/>
        <v>0</v>
      </c>
      <c r="AO143" s="74">
        <f t="shared" ca="1" si="55"/>
        <v>0</v>
      </c>
      <c r="AP143" s="74">
        <f t="shared" ca="1" si="55"/>
        <v>0</v>
      </c>
      <c r="AQ143" s="74">
        <f t="shared" ca="1" si="55"/>
        <v>0</v>
      </c>
      <c r="AR143" s="74">
        <f t="shared" ca="1" si="55"/>
        <v>0</v>
      </c>
      <c r="AS143" s="74">
        <f t="shared" ca="1" si="55"/>
        <v>0</v>
      </c>
      <c r="AT143" s="74">
        <f t="shared" ca="1" si="55"/>
        <v>0</v>
      </c>
      <c r="AU143" s="74">
        <f t="shared" ca="1" si="55"/>
        <v>0</v>
      </c>
      <c r="AV143" s="74">
        <f t="shared" ca="1" si="55"/>
        <v>0</v>
      </c>
      <c r="AW143" s="74">
        <f t="shared" ca="1" si="55"/>
        <v>0</v>
      </c>
      <c r="AY143" s="75">
        <f t="shared" ca="1" si="52"/>
        <v>25</v>
      </c>
      <c r="AZ143" s="75">
        <f t="shared" ca="1" si="51"/>
        <v>25</v>
      </c>
    </row>
    <row r="144" spans="1:52">
      <c r="A144" s="42"/>
      <c r="I144">
        <v>22</v>
      </c>
      <c r="J144">
        <v>4</v>
      </c>
      <c r="K144">
        <v>4</v>
      </c>
      <c r="L144">
        <v>1</v>
      </c>
      <c r="M144">
        <v>31</v>
      </c>
      <c r="O144" s="73">
        <v>41030</v>
      </c>
      <c r="P144" s="74">
        <f t="shared" si="50"/>
        <v>0</v>
      </c>
      <c r="Q144" s="74">
        <f t="shared" ref="Q144:Z153" ca="1" si="56">IF(AND($O144&gt;=OFFSET($E$4,Q$2,0),$O144&lt;=OFFSET($F$4,Q$2,0)),OFFSET($C$4,Q$2,0),0)</f>
        <v>0</v>
      </c>
      <c r="R144" s="74">
        <f t="shared" ca="1" si="56"/>
        <v>0</v>
      </c>
      <c r="S144" s="74">
        <f t="shared" ca="1" si="56"/>
        <v>0</v>
      </c>
      <c r="T144" s="74">
        <f t="shared" ca="1" si="56"/>
        <v>0</v>
      </c>
      <c r="U144" s="74">
        <f t="shared" ca="1" si="56"/>
        <v>0</v>
      </c>
      <c r="V144" s="74">
        <f t="shared" ca="1" si="56"/>
        <v>25</v>
      </c>
      <c r="W144" s="74">
        <f t="shared" ca="1" si="56"/>
        <v>0</v>
      </c>
      <c r="X144" s="74">
        <f t="shared" ca="1" si="56"/>
        <v>0</v>
      </c>
      <c r="Y144" s="74">
        <f t="shared" ca="1" si="56"/>
        <v>0</v>
      </c>
      <c r="Z144" s="74">
        <f t="shared" ca="1" si="56"/>
        <v>0</v>
      </c>
      <c r="AA144" s="74">
        <f t="shared" ref="AA144:AJ153" ca="1" si="57">IF(AND($O144&gt;=OFFSET($E$4,AA$2,0),$O144&lt;=OFFSET($F$4,AA$2,0)),OFFSET($C$4,AA$2,0),0)</f>
        <v>0</v>
      </c>
      <c r="AB144" s="74">
        <f t="shared" ca="1" si="57"/>
        <v>0</v>
      </c>
      <c r="AC144" s="74">
        <f t="shared" ca="1" si="57"/>
        <v>0</v>
      </c>
      <c r="AD144" s="74">
        <f t="shared" ca="1" si="57"/>
        <v>0</v>
      </c>
      <c r="AE144" s="74">
        <f t="shared" ca="1" si="57"/>
        <v>0</v>
      </c>
      <c r="AF144" s="74">
        <f t="shared" ca="1" si="57"/>
        <v>0</v>
      </c>
      <c r="AG144" s="74">
        <f t="shared" ca="1" si="57"/>
        <v>0</v>
      </c>
      <c r="AH144" s="74">
        <f t="shared" ca="1" si="57"/>
        <v>0</v>
      </c>
      <c r="AI144" s="74">
        <f t="shared" ca="1" si="57"/>
        <v>0</v>
      </c>
      <c r="AJ144" s="74">
        <f t="shared" ca="1" si="57"/>
        <v>0</v>
      </c>
      <c r="AK144" s="74">
        <f t="shared" ref="AK144:AW153" ca="1" si="58">IF(AND($O144&gt;=OFFSET($E$4,AK$2,0),$O144&lt;=OFFSET($F$4,AK$2,0)),OFFSET($C$4,AK$2,0),0)</f>
        <v>0</v>
      </c>
      <c r="AL144" s="74">
        <f t="shared" ca="1" si="58"/>
        <v>0</v>
      </c>
      <c r="AM144" s="74">
        <f t="shared" ca="1" si="58"/>
        <v>0</v>
      </c>
      <c r="AN144" s="74">
        <f t="shared" ca="1" si="58"/>
        <v>0</v>
      </c>
      <c r="AO144" s="74">
        <f t="shared" ca="1" si="58"/>
        <v>0</v>
      </c>
      <c r="AP144" s="74">
        <f t="shared" ca="1" si="58"/>
        <v>0</v>
      </c>
      <c r="AQ144" s="74">
        <f t="shared" ca="1" si="58"/>
        <v>0</v>
      </c>
      <c r="AR144" s="74">
        <f t="shared" ca="1" si="58"/>
        <v>0</v>
      </c>
      <c r="AS144" s="74">
        <f t="shared" ca="1" si="58"/>
        <v>0</v>
      </c>
      <c r="AT144" s="74">
        <f t="shared" ca="1" si="58"/>
        <v>0</v>
      </c>
      <c r="AU144" s="74">
        <f t="shared" ca="1" si="58"/>
        <v>0</v>
      </c>
      <c r="AV144" s="74">
        <f t="shared" ca="1" si="58"/>
        <v>0</v>
      </c>
      <c r="AW144" s="74">
        <f t="shared" ca="1" si="58"/>
        <v>0</v>
      </c>
      <c r="AY144" s="75">
        <f t="shared" ca="1" si="52"/>
        <v>25</v>
      </c>
      <c r="AZ144" s="75">
        <f t="shared" ca="1" si="51"/>
        <v>25</v>
      </c>
    </row>
    <row r="145" spans="1:52">
      <c r="A145" s="42"/>
      <c r="I145">
        <v>21</v>
      </c>
      <c r="J145">
        <v>5</v>
      </c>
      <c r="K145">
        <v>4</v>
      </c>
      <c r="L145">
        <v>0</v>
      </c>
      <c r="M145">
        <v>30</v>
      </c>
      <c r="O145" s="73">
        <v>41061</v>
      </c>
      <c r="P145" s="74">
        <f t="shared" si="50"/>
        <v>0</v>
      </c>
      <c r="Q145" s="74">
        <f t="shared" ca="1" si="56"/>
        <v>0</v>
      </c>
      <c r="R145" s="74">
        <f t="shared" ca="1" si="56"/>
        <v>0</v>
      </c>
      <c r="S145" s="74">
        <f t="shared" ca="1" si="56"/>
        <v>0</v>
      </c>
      <c r="T145" s="74">
        <f t="shared" ca="1" si="56"/>
        <v>0</v>
      </c>
      <c r="U145" s="74">
        <f t="shared" ca="1" si="56"/>
        <v>0</v>
      </c>
      <c r="V145" s="74">
        <f t="shared" ca="1" si="56"/>
        <v>25</v>
      </c>
      <c r="W145" s="74">
        <f t="shared" ca="1" si="56"/>
        <v>0</v>
      </c>
      <c r="X145" s="74">
        <f t="shared" ca="1" si="56"/>
        <v>0</v>
      </c>
      <c r="Y145" s="74">
        <f t="shared" ca="1" si="56"/>
        <v>0</v>
      </c>
      <c r="Z145" s="74">
        <f t="shared" ca="1" si="56"/>
        <v>0</v>
      </c>
      <c r="AA145" s="74">
        <f t="shared" ca="1" si="57"/>
        <v>0</v>
      </c>
      <c r="AB145" s="74">
        <f t="shared" ca="1" si="57"/>
        <v>0</v>
      </c>
      <c r="AC145" s="74">
        <f t="shared" ca="1" si="57"/>
        <v>0</v>
      </c>
      <c r="AD145" s="74">
        <f t="shared" ca="1" si="57"/>
        <v>0</v>
      </c>
      <c r="AE145" s="74">
        <f t="shared" ca="1" si="57"/>
        <v>0</v>
      </c>
      <c r="AF145" s="74">
        <f t="shared" ca="1" si="57"/>
        <v>0</v>
      </c>
      <c r="AG145" s="74">
        <f t="shared" ca="1" si="57"/>
        <v>0</v>
      </c>
      <c r="AH145" s="74">
        <f t="shared" ca="1" si="57"/>
        <v>0</v>
      </c>
      <c r="AI145" s="74">
        <f t="shared" ca="1" si="57"/>
        <v>0</v>
      </c>
      <c r="AJ145" s="74">
        <f t="shared" ca="1" si="57"/>
        <v>0</v>
      </c>
      <c r="AK145" s="74">
        <f t="shared" ca="1" si="58"/>
        <v>0</v>
      </c>
      <c r="AL145" s="74">
        <f t="shared" ca="1" si="58"/>
        <v>0</v>
      </c>
      <c r="AM145" s="74">
        <f t="shared" ca="1" si="58"/>
        <v>0</v>
      </c>
      <c r="AN145" s="74">
        <f t="shared" ca="1" si="58"/>
        <v>0</v>
      </c>
      <c r="AO145" s="74">
        <f t="shared" ca="1" si="58"/>
        <v>0</v>
      </c>
      <c r="AP145" s="74">
        <f t="shared" ca="1" si="58"/>
        <v>0</v>
      </c>
      <c r="AQ145" s="74">
        <f t="shared" ca="1" si="58"/>
        <v>0</v>
      </c>
      <c r="AR145" s="74">
        <f t="shared" ca="1" si="58"/>
        <v>0</v>
      </c>
      <c r="AS145" s="74">
        <f t="shared" ca="1" si="58"/>
        <v>0</v>
      </c>
      <c r="AT145" s="74">
        <f t="shared" ca="1" si="58"/>
        <v>0</v>
      </c>
      <c r="AU145" s="74">
        <f t="shared" ca="1" si="58"/>
        <v>0</v>
      </c>
      <c r="AV145" s="74">
        <f t="shared" ca="1" si="58"/>
        <v>0</v>
      </c>
      <c r="AW145" s="74">
        <f t="shared" ca="1" si="58"/>
        <v>0</v>
      </c>
      <c r="AY145" s="75">
        <f t="shared" ca="1" si="52"/>
        <v>25</v>
      </c>
      <c r="AZ145" s="75">
        <f t="shared" ca="1" si="51"/>
        <v>25</v>
      </c>
    </row>
    <row r="146" spans="1:52">
      <c r="A146" s="42"/>
      <c r="I146">
        <v>21</v>
      </c>
      <c r="J146">
        <v>4</v>
      </c>
      <c r="K146">
        <v>5</v>
      </c>
      <c r="L146">
        <v>1</v>
      </c>
      <c r="M146">
        <v>31</v>
      </c>
      <c r="O146" s="73">
        <v>41091</v>
      </c>
      <c r="P146" s="74">
        <f t="shared" si="50"/>
        <v>0</v>
      </c>
      <c r="Q146" s="74">
        <f t="shared" ca="1" si="56"/>
        <v>0</v>
      </c>
      <c r="R146" s="74">
        <f t="shared" ca="1" si="56"/>
        <v>0</v>
      </c>
      <c r="S146" s="74">
        <f t="shared" ca="1" si="56"/>
        <v>0</v>
      </c>
      <c r="T146" s="74">
        <f t="shared" ca="1" si="56"/>
        <v>0</v>
      </c>
      <c r="U146" s="74">
        <f t="shared" ca="1" si="56"/>
        <v>0</v>
      </c>
      <c r="V146" s="74">
        <f t="shared" ca="1" si="56"/>
        <v>25</v>
      </c>
      <c r="W146" s="74">
        <f t="shared" ca="1" si="56"/>
        <v>0</v>
      </c>
      <c r="X146" s="74">
        <f t="shared" ca="1" si="56"/>
        <v>0</v>
      </c>
      <c r="Y146" s="74">
        <f t="shared" ca="1" si="56"/>
        <v>0</v>
      </c>
      <c r="Z146" s="74">
        <f t="shared" ca="1" si="56"/>
        <v>0</v>
      </c>
      <c r="AA146" s="74">
        <f t="shared" ca="1" si="57"/>
        <v>0</v>
      </c>
      <c r="AB146" s="74">
        <f t="shared" ca="1" si="57"/>
        <v>0</v>
      </c>
      <c r="AC146" s="74">
        <f t="shared" ca="1" si="57"/>
        <v>0</v>
      </c>
      <c r="AD146" s="74">
        <f t="shared" ca="1" si="57"/>
        <v>0</v>
      </c>
      <c r="AE146" s="74">
        <f t="shared" ca="1" si="57"/>
        <v>0</v>
      </c>
      <c r="AF146" s="74">
        <f t="shared" ca="1" si="57"/>
        <v>0</v>
      </c>
      <c r="AG146" s="74">
        <f t="shared" ca="1" si="57"/>
        <v>0</v>
      </c>
      <c r="AH146" s="74">
        <f t="shared" ca="1" si="57"/>
        <v>0</v>
      </c>
      <c r="AI146" s="74">
        <f t="shared" ca="1" si="57"/>
        <v>0</v>
      </c>
      <c r="AJ146" s="74">
        <f t="shared" ca="1" si="57"/>
        <v>0</v>
      </c>
      <c r="AK146" s="74">
        <f t="shared" ca="1" si="58"/>
        <v>0</v>
      </c>
      <c r="AL146" s="74">
        <f t="shared" ca="1" si="58"/>
        <v>0</v>
      </c>
      <c r="AM146" s="74">
        <f t="shared" ca="1" si="58"/>
        <v>0</v>
      </c>
      <c r="AN146" s="74">
        <f t="shared" ca="1" si="58"/>
        <v>0</v>
      </c>
      <c r="AO146" s="74">
        <f t="shared" ca="1" si="58"/>
        <v>0</v>
      </c>
      <c r="AP146" s="74">
        <f t="shared" ca="1" si="58"/>
        <v>0</v>
      </c>
      <c r="AQ146" s="74">
        <f t="shared" ca="1" si="58"/>
        <v>0</v>
      </c>
      <c r="AR146" s="74">
        <f t="shared" ca="1" si="58"/>
        <v>0</v>
      </c>
      <c r="AS146" s="74">
        <f t="shared" ca="1" si="58"/>
        <v>0</v>
      </c>
      <c r="AT146" s="74">
        <f t="shared" ca="1" si="58"/>
        <v>0</v>
      </c>
      <c r="AU146" s="74">
        <f t="shared" ca="1" si="58"/>
        <v>0</v>
      </c>
      <c r="AV146" s="74">
        <f t="shared" ca="1" si="58"/>
        <v>0</v>
      </c>
      <c r="AW146" s="74">
        <f t="shared" ca="1" si="58"/>
        <v>0</v>
      </c>
      <c r="AY146" s="75">
        <f t="shared" ca="1" si="52"/>
        <v>25</v>
      </c>
      <c r="AZ146" s="75">
        <f t="shared" ca="1" si="51"/>
        <v>25</v>
      </c>
    </row>
    <row r="147" spans="1:52">
      <c r="A147" s="42"/>
      <c r="I147">
        <v>23</v>
      </c>
      <c r="J147">
        <v>4</v>
      </c>
      <c r="K147">
        <v>4</v>
      </c>
      <c r="L147">
        <v>0</v>
      </c>
      <c r="M147">
        <v>31</v>
      </c>
      <c r="O147" s="73">
        <v>41122</v>
      </c>
      <c r="P147" s="74">
        <f t="shared" si="50"/>
        <v>0</v>
      </c>
      <c r="Q147" s="74">
        <f t="shared" ca="1" si="56"/>
        <v>0</v>
      </c>
      <c r="R147" s="74">
        <f t="shared" ca="1" si="56"/>
        <v>0</v>
      </c>
      <c r="S147" s="74">
        <f t="shared" ca="1" si="56"/>
        <v>0</v>
      </c>
      <c r="T147" s="74">
        <f t="shared" ca="1" si="56"/>
        <v>0</v>
      </c>
      <c r="U147" s="74">
        <f t="shared" ca="1" si="56"/>
        <v>0</v>
      </c>
      <c r="V147" s="74">
        <f t="shared" ca="1" si="56"/>
        <v>25</v>
      </c>
      <c r="W147" s="74">
        <f t="shared" ca="1" si="56"/>
        <v>0</v>
      </c>
      <c r="X147" s="74">
        <f t="shared" ca="1" si="56"/>
        <v>0</v>
      </c>
      <c r="Y147" s="74">
        <f t="shared" ca="1" si="56"/>
        <v>0</v>
      </c>
      <c r="Z147" s="74">
        <f t="shared" ca="1" si="56"/>
        <v>0</v>
      </c>
      <c r="AA147" s="74">
        <f t="shared" ca="1" si="57"/>
        <v>0</v>
      </c>
      <c r="AB147" s="74">
        <f t="shared" ca="1" si="57"/>
        <v>0</v>
      </c>
      <c r="AC147" s="74">
        <f t="shared" ca="1" si="57"/>
        <v>0</v>
      </c>
      <c r="AD147" s="74">
        <f t="shared" ca="1" si="57"/>
        <v>0</v>
      </c>
      <c r="AE147" s="74">
        <f t="shared" ca="1" si="57"/>
        <v>0</v>
      </c>
      <c r="AF147" s="74">
        <f t="shared" ca="1" si="57"/>
        <v>0</v>
      </c>
      <c r="AG147" s="74">
        <f t="shared" ca="1" si="57"/>
        <v>0</v>
      </c>
      <c r="AH147" s="74">
        <f t="shared" ca="1" si="57"/>
        <v>0</v>
      </c>
      <c r="AI147" s="74">
        <f t="shared" ca="1" si="57"/>
        <v>0</v>
      </c>
      <c r="AJ147" s="74">
        <f t="shared" ca="1" si="57"/>
        <v>0</v>
      </c>
      <c r="AK147" s="74">
        <f t="shared" ca="1" si="58"/>
        <v>0</v>
      </c>
      <c r="AL147" s="74">
        <f t="shared" ca="1" si="58"/>
        <v>0</v>
      </c>
      <c r="AM147" s="74">
        <f t="shared" ca="1" si="58"/>
        <v>0</v>
      </c>
      <c r="AN147" s="74">
        <f t="shared" ca="1" si="58"/>
        <v>0</v>
      </c>
      <c r="AO147" s="74">
        <f t="shared" ca="1" si="58"/>
        <v>0</v>
      </c>
      <c r="AP147" s="74">
        <f t="shared" ca="1" si="58"/>
        <v>0</v>
      </c>
      <c r="AQ147" s="74">
        <f t="shared" ca="1" si="58"/>
        <v>0</v>
      </c>
      <c r="AR147" s="74">
        <f t="shared" ca="1" si="58"/>
        <v>0</v>
      </c>
      <c r="AS147" s="74">
        <f t="shared" ca="1" si="58"/>
        <v>0</v>
      </c>
      <c r="AT147" s="74">
        <f t="shared" ca="1" si="58"/>
        <v>0</v>
      </c>
      <c r="AU147" s="74">
        <f t="shared" ca="1" si="58"/>
        <v>0</v>
      </c>
      <c r="AV147" s="74">
        <f t="shared" ca="1" si="58"/>
        <v>0</v>
      </c>
      <c r="AW147" s="74">
        <f t="shared" ca="1" si="58"/>
        <v>0</v>
      </c>
      <c r="AY147" s="75">
        <f t="shared" ca="1" si="52"/>
        <v>25</v>
      </c>
      <c r="AZ147" s="75">
        <f t="shared" ca="1" si="51"/>
        <v>25</v>
      </c>
    </row>
    <row r="148" spans="1:52">
      <c r="A148" s="42"/>
      <c r="I148">
        <v>19</v>
      </c>
      <c r="J148">
        <v>5</v>
      </c>
      <c r="K148">
        <v>5</v>
      </c>
      <c r="L148">
        <v>1</v>
      </c>
      <c r="M148">
        <v>30</v>
      </c>
      <c r="O148" s="73">
        <v>41153</v>
      </c>
      <c r="P148" s="74">
        <f t="shared" si="50"/>
        <v>0</v>
      </c>
      <c r="Q148" s="74">
        <f t="shared" ca="1" si="56"/>
        <v>0</v>
      </c>
      <c r="R148" s="74">
        <f t="shared" ca="1" si="56"/>
        <v>0</v>
      </c>
      <c r="S148" s="74">
        <f t="shared" ca="1" si="56"/>
        <v>0</v>
      </c>
      <c r="T148" s="74">
        <f t="shared" ca="1" si="56"/>
        <v>0</v>
      </c>
      <c r="U148" s="74">
        <f t="shared" ca="1" si="56"/>
        <v>0</v>
      </c>
      <c r="V148" s="74">
        <f t="shared" ca="1" si="56"/>
        <v>25</v>
      </c>
      <c r="W148" s="74">
        <f t="shared" ca="1" si="56"/>
        <v>0</v>
      </c>
      <c r="X148" s="74">
        <f t="shared" ca="1" si="56"/>
        <v>0</v>
      </c>
      <c r="Y148" s="74">
        <f t="shared" ca="1" si="56"/>
        <v>0</v>
      </c>
      <c r="Z148" s="74">
        <f t="shared" ca="1" si="56"/>
        <v>0</v>
      </c>
      <c r="AA148" s="74">
        <f t="shared" ca="1" si="57"/>
        <v>0</v>
      </c>
      <c r="AB148" s="74">
        <f t="shared" ca="1" si="57"/>
        <v>0</v>
      </c>
      <c r="AC148" s="74">
        <f t="shared" ca="1" si="57"/>
        <v>0</v>
      </c>
      <c r="AD148" s="74">
        <f t="shared" ca="1" si="57"/>
        <v>0</v>
      </c>
      <c r="AE148" s="74">
        <f t="shared" ca="1" si="57"/>
        <v>0</v>
      </c>
      <c r="AF148" s="74">
        <f t="shared" ca="1" si="57"/>
        <v>0</v>
      </c>
      <c r="AG148" s="74">
        <f t="shared" ca="1" si="57"/>
        <v>0</v>
      </c>
      <c r="AH148" s="74">
        <f t="shared" ca="1" si="57"/>
        <v>0</v>
      </c>
      <c r="AI148" s="74">
        <f t="shared" ca="1" si="57"/>
        <v>0</v>
      </c>
      <c r="AJ148" s="74">
        <f t="shared" ca="1" si="57"/>
        <v>0</v>
      </c>
      <c r="AK148" s="74">
        <f t="shared" ca="1" si="58"/>
        <v>0</v>
      </c>
      <c r="AL148" s="74">
        <f t="shared" ca="1" si="58"/>
        <v>0</v>
      </c>
      <c r="AM148" s="74">
        <f t="shared" ca="1" si="58"/>
        <v>0</v>
      </c>
      <c r="AN148" s="74">
        <f t="shared" ca="1" si="58"/>
        <v>0</v>
      </c>
      <c r="AO148" s="74">
        <f t="shared" ca="1" si="58"/>
        <v>0</v>
      </c>
      <c r="AP148" s="74">
        <f t="shared" ca="1" si="58"/>
        <v>0</v>
      </c>
      <c r="AQ148" s="74">
        <f t="shared" ca="1" si="58"/>
        <v>0</v>
      </c>
      <c r="AR148" s="74">
        <f t="shared" ca="1" si="58"/>
        <v>0</v>
      </c>
      <c r="AS148" s="74">
        <f t="shared" ca="1" si="58"/>
        <v>0</v>
      </c>
      <c r="AT148" s="74">
        <f t="shared" ca="1" si="58"/>
        <v>0</v>
      </c>
      <c r="AU148" s="74">
        <f t="shared" ca="1" si="58"/>
        <v>0</v>
      </c>
      <c r="AV148" s="74">
        <f t="shared" ca="1" si="58"/>
        <v>0</v>
      </c>
      <c r="AW148" s="74">
        <f t="shared" ca="1" si="58"/>
        <v>0</v>
      </c>
      <c r="AY148" s="75">
        <f t="shared" ca="1" si="52"/>
        <v>25</v>
      </c>
      <c r="AZ148" s="75">
        <f t="shared" ca="1" si="51"/>
        <v>25</v>
      </c>
    </row>
    <row r="149" spans="1:52">
      <c r="A149" s="42"/>
      <c r="I149">
        <v>23</v>
      </c>
      <c r="J149">
        <v>4</v>
      </c>
      <c r="K149">
        <v>4</v>
      </c>
      <c r="L149">
        <v>0</v>
      </c>
      <c r="M149">
        <v>31</v>
      </c>
      <c r="O149" s="73">
        <v>41183</v>
      </c>
      <c r="P149" s="74">
        <f t="shared" si="50"/>
        <v>0</v>
      </c>
      <c r="Q149" s="74">
        <f t="shared" ca="1" si="56"/>
        <v>0</v>
      </c>
      <c r="R149" s="74">
        <f t="shared" ca="1" si="56"/>
        <v>0</v>
      </c>
      <c r="S149" s="74">
        <f t="shared" ca="1" si="56"/>
        <v>0</v>
      </c>
      <c r="T149" s="74">
        <f t="shared" ca="1" si="56"/>
        <v>0</v>
      </c>
      <c r="U149" s="74">
        <f t="shared" ca="1" si="56"/>
        <v>0</v>
      </c>
      <c r="V149" s="74">
        <f t="shared" ca="1" si="56"/>
        <v>25</v>
      </c>
      <c r="W149" s="74">
        <f t="shared" ca="1" si="56"/>
        <v>0</v>
      </c>
      <c r="X149" s="74">
        <f t="shared" ca="1" si="56"/>
        <v>0</v>
      </c>
      <c r="Y149" s="74">
        <f t="shared" ca="1" si="56"/>
        <v>0</v>
      </c>
      <c r="Z149" s="74">
        <f t="shared" ca="1" si="56"/>
        <v>0</v>
      </c>
      <c r="AA149" s="74">
        <f t="shared" ca="1" si="57"/>
        <v>0</v>
      </c>
      <c r="AB149" s="74">
        <f t="shared" ca="1" si="57"/>
        <v>0</v>
      </c>
      <c r="AC149" s="74">
        <f t="shared" ca="1" si="57"/>
        <v>0</v>
      </c>
      <c r="AD149" s="74">
        <f t="shared" ca="1" si="57"/>
        <v>0</v>
      </c>
      <c r="AE149" s="74">
        <f t="shared" ca="1" si="57"/>
        <v>0</v>
      </c>
      <c r="AF149" s="74">
        <f t="shared" ca="1" si="57"/>
        <v>0</v>
      </c>
      <c r="AG149" s="74">
        <f t="shared" ca="1" si="57"/>
        <v>0</v>
      </c>
      <c r="AH149" s="74">
        <f t="shared" ca="1" si="57"/>
        <v>0</v>
      </c>
      <c r="AI149" s="74">
        <f t="shared" ca="1" si="57"/>
        <v>0</v>
      </c>
      <c r="AJ149" s="74">
        <f t="shared" ca="1" si="57"/>
        <v>0</v>
      </c>
      <c r="AK149" s="74">
        <f t="shared" ca="1" si="58"/>
        <v>0</v>
      </c>
      <c r="AL149" s="74">
        <f t="shared" ca="1" si="58"/>
        <v>0</v>
      </c>
      <c r="AM149" s="74">
        <f t="shared" ca="1" si="58"/>
        <v>0</v>
      </c>
      <c r="AN149" s="74">
        <f t="shared" ca="1" si="58"/>
        <v>0</v>
      </c>
      <c r="AO149" s="74">
        <f t="shared" ca="1" si="58"/>
        <v>0</v>
      </c>
      <c r="AP149" s="74">
        <f t="shared" ca="1" si="58"/>
        <v>0</v>
      </c>
      <c r="AQ149" s="74">
        <f t="shared" ca="1" si="58"/>
        <v>0</v>
      </c>
      <c r="AR149" s="74">
        <f t="shared" ca="1" si="58"/>
        <v>0</v>
      </c>
      <c r="AS149" s="74">
        <f t="shared" ca="1" si="58"/>
        <v>0</v>
      </c>
      <c r="AT149" s="74">
        <f t="shared" ca="1" si="58"/>
        <v>0</v>
      </c>
      <c r="AU149" s="74">
        <f t="shared" ca="1" si="58"/>
        <v>0</v>
      </c>
      <c r="AV149" s="74">
        <f t="shared" ca="1" si="58"/>
        <v>0</v>
      </c>
      <c r="AW149" s="74">
        <f t="shared" ca="1" si="58"/>
        <v>0</v>
      </c>
      <c r="AY149" s="75">
        <f t="shared" ca="1" si="52"/>
        <v>25</v>
      </c>
      <c r="AZ149" s="75">
        <f t="shared" ca="1" si="51"/>
        <v>25</v>
      </c>
    </row>
    <row r="150" spans="1:52">
      <c r="A150" s="42"/>
      <c r="I150">
        <v>21</v>
      </c>
      <c r="J150">
        <v>4</v>
      </c>
      <c r="K150">
        <v>4</v>
      </c>
      <c r="L150">
        <v>1</v>
      </c>
      <c r="M150">
        <v>30</v>
      </c>
      <c r="O150" s="73">
        <v>41214</v>
      </c>
      <c r="P150" s="74">
        <f t="shared" si="50"/>
        <v>0</v>
      </c>
      <c r="Q150" s="74">
        <f t="shared" ca="1" si="56"/>
        <v>0</v>
      </c>
      <c r="R150" s="74">
        <f t="shared" ca="1" si="56"/>
        <v>0</v>
      </c>
      <c r="S150" s="74">
        <f t="shared" ca="1" si="56"/>
        <v>0</v>
      </c>
      <c r="T150" s="74">
        <f t="shared" ca="1" si="56"/>
        <v>0</v>
      </c>
      <c r="U150" s="74">
        <f t="shared" ca="1" si="56"/>
        <v>0</v>
      </c>
      <c r="V150" s="74">
        <f t="shared" ca="1" si="56"/>
        <v>25</v>
      </c>
      <c r="W150" s="74">
        <f t="shared" ca="1" si="56"/>
        <v>0</v>
      </c>
      <c r="X150" s="74">
        <f t="shared" ca="1" si="56"/>
        <v>0</v>
      </c>
      <c r="Y150" s="74">
        <f t="shared" ca="1" si="56"/>
        <v>0</v>
      </c>
      <c r="Z150" s="74">
        <f t="shared" ca="1" si="56"/>
        <v>0</v>
      </c>
      <c r="AA150" s="74">
        <f t="shared" ca="1" si="57"/>
        <v>0</v>
      </c>
      <c r="AB150" s="74">
        <f t="shared" ca="1" si="57"/>
        <v>0</v>
      </c>
      <c r="AC150" s="74">
        <f t="shared" ca="1" si="57"/>
        <v>0</v>
      </c>
      <c r="AD150" s="74">
        <f t="shared" ca="1" si="57"/>
        <v>0</v>
      </c>
      <c r="AE150" s="74">
        <f t="shared" ca="1" si="57"/>
        <v>0</v>
      </c>
      <c r="AF150" s="74">
        <f t="shared" ca="1" si="57"/>
        <v>0</v>
      </c>
      <c r="AG150" s="74">
        <f t="shared" ca="1" si="57"/>
        <v>0</v>
      </c>
      <c r="AH150" s="74">
        <f t="shared" ca="1" si="57"/>
        <v>0</v>
      </c>
      <c r="AI150" s="74">
        <f t="shared" ca="1" si="57"/>
        <v>0</v>
      </c>
      <c r="AJ150" s="74">
        <f t="shared" ca="1" si="57"/>
        <v>0</v>
      </c>
      <c r="AK150" s="74">
        <f t="shared" ca="1" si="58"/>
        <v>0</v>
      </c>
      <c r="AL150" s="74">
        <f t="shared" ca="1" si="58"/>
        <v>0</v>
      </c>
      <c r="AM150" s="74">
        <f t="shared" ca="1" si="58"/>
        <v>0</v>
      </c>
      <c r="AN150" s="74">
        <f t="shared" ca="1" si="58"/>
        <v>0</v>
      </c>
      <c r="AO150" s="74">
        <f t="shared" ca="1" si="58"/>
        <v>0</v>
      </c>
      <c r="AP150" s="74">
        <f t="shared" ca="1" si="58"/>
        <v>0</v>
      </c>
      <c r="AQ150" s="74">
        <f t="shared" ca="1" si="58"/>
        <v>0</v>
      </c>
      <c r="AR150" s="74">
        <f t="shared" ca="1" si="58"/>
        <v>0</v>
      </c>
      <c r="AS150" s="74">
        <f t="shared" ca="1" si="58"/>
        <v>0</v>
      </c>
      <c r="AT150" s="74">
        <f t="shared" ca="1" si="58"/>
        <v>0</v>
      </c>
      <c r="AU150" s="74">
        <f t="shared" ca="1" si="58"/>
        <v>0</v>
      </c>
      <c r="AV150" s="74">
        <f t="shared" ca="1" si="58"/>
        <v>0</v>
      </c>
      <c r="AW150" s="74">
        <f t="shared" ca="1" si="58"/>
        <v>0</v>
      </c>
      <c r="AY150" s="75">
        <f t="shared" ca="1" si="52"/>
        <v>25</v>
      </c>
      <c r="AZ150" s="75">
        <f t="shared" ca="1" si="51"/>
        <v>25</v>
      </c>
    </row>
    <row r="151" spans="1:52">
      <c r="A151" s="42"/>
      <c r="I151">
        <v>20</v>
      </c>
      <c r="J151">
        <v>5</v>
      </c>
      <c r="K151">
        <v>5</v>
      </c>
      <c r="L151">
        <v>1</v>
      </c>
      <c r="M151">
        <v>31</v>
      </c>
      <c r="O151" s="73">
        <v>41244</v>
      </c>
      <c r="P151" s="74">
        <f t="shared" si="50"/>
        <v>0</v>
      </c>
      <c r="Q151" s="74">
        <f t="shared" ca="1" si="56"/>
        <v>0</v>
      </c>
      <c r="R151" s="74">
        <f t="shared" ca="1" si="56"/>
        <v>0</v>
      </c>
      <c r="S151" s="74">
        <f t="shared" ca="1" si="56"/>
        <v>0</v>
      </c>
      <c r="T151" s="74">
        <f t="shared" ca="1" si="56"/>
        <v>0</v>
      </c>
      <c r="U151" s="74">
        <f t="shared" ca="1" si="56"/>
        <v>0</v>
      </c>
      <c r="V151" s="74">
        <f t="shared" ca="1" si="56"/>
        <v>25</v>
      </c>
      <c r="W151" s="74">
        <f t="shared" ca="1" si="56"/>
        <v>0</v>
      </c>
      <c r="X151" s="74">
        <f t="shared" ca="1" si="56"/>
        <v>0</v>
      </c>
      <c r="Y151" s="74">
        <f t="shared" ca="1" si="56"/>
        <v>0</v>
      </c>
      <c r="Z151" s="74">
        <f t="shared" ca="1" si="56"/>
        <v>0</v>
      </c>
      <c r="AA151" s="74">
        <f t="shared" ca="1" si="57"/>
        <v>0</v>
      </c>
      <c r="AB151" s="74">
        <f t="shared" ca="1" si="57"/>
        <v>0</v>
      </c>
      <c r="AC151" s="74">
        <f t="shared" ca="1" si="57"/>
        <v>0</v>
      </c>
      <c r="AD151" s="74">
        <f t="shared" ca="1" si="57"/>
        <v>0</v>
      </c>
      <c r="AE151" s="74">
        <f t="shared" ca="1" si="57"/>
        <v>0</v>
      </c>
      <c r="AF151" s="74">
        <f t="shared" ca="1" si="57"/>
        <v>0</v>
      </c>
      <c r="AG151" s="74">
        <f t="shared" ca="1" si="57"/>
        <v>0</v>
      </c>
      <c r="AH151" s="74">
        <f t="shared" ca="1" si="57"/>
        <v>0</v>
      </c>
      <c r="AI151" s="74">
        <f t="shared" ca="1" si="57"/>
        <v>0</v>
      </c>
      <c r="AJ151" s="74">
        <f t="shared" ca="1" si="57"/>
        <v>0</v>
      </c>
      <c r="AK151" s="74">
        <f t="shared" ca="1" si="58"/>
        <v>0</v>
      </c>
      <c r="AL151" s="74">
        <f t="shared" ca="1" si="58"/>
        <v>0</v>
      </c>
      <c r="AM151" s="74">
        <f t="shared" ca="1" si="58"/>
        <v>0</v>
      </c>
      <c r="AN151" s="74">
        <f t="shared" ca="1" si="58"/>
        <v>0</v>
      </c>
      <c r="AO151" s="74">
        <f t="shared" ca="1" si="58"/>
        <v>0</v>
      </c>
      <c r="AP151" s="74">
        <f t="shared" ca="1" si="58"/>
        <v>0</v>
      </c>
      <c r="AQ151" s="74">
        <f t="shared" ca="1" si="58"/>
        <v>0</v>
      </c>
      <c r="AR151" s="74">
        <f t="shared" ca="1" si="58"/>
        <v>0</v>
      </c>
      <c r="AS151" s="74">
        <f t="shared" ca="1" si="58"/>
        <v>0</v>
      </c>
      <c r="AT151" s="74">
        <f t="shared" ca="1" si="58"/>
        <v>0</v>
      </c>
      <c r="AU151" s="74">
        <f t="shared" ca="1" si="58"/>
        <v>0</v>
      </c>
      <c r="AV151" s="74">
        <f t="shared" ca="1" si="58"/>
        <v>0</v>
      </c>
      <c r="AW151" s="74">
        <f t="shared" ca="1" si="58"/>
        <v>0</v>
      </c>
      <c r="AY151" s="75">
        <f t="shared" ca="1" si="52"/>
        <v>25</v>
      </c>
      <c r="AZ151" s="75">
        <f t="shared" ca="1" si="51"/>
        <v>25</v>
      </c>
    </row>
    <row r="152" spans="1:52">
      <c r="A152" s="42"/>
      <c r="I152">
        <v>22</v>
      </c>
      <c r="J152">
        <v>4</v>
      </c>
      <c r="K152">
        <v>4</v>
      </c>
      <c r="L152">
        <v>1</v>
      </c>
      <c r="M152">
        <v>31</v>
      </c>
      <c r="O152" s="73">
        <v>41275</v>
      </c>
      <c r="P152" s="74">
        <f t="shared" si="50"/>
        <v>0</v>
      </c>
      <c r="Q152" s="74">
        <f t="shared" ca="1" si="56"/>
        <v>0</v>
      </c>
      <c r="R152" s="74">
        <f t="shared" ca="1" si="56"/>
        <v>0</v>
      </c>
      <c r="S152" s="74">
        <f t="shared" ca="1" si="56"/>
        <v>0</v>
      </c>
      <c r="T152" s="74">
        <f t="shared" ca="1" si="56"/>
        <v>0</v>
      </c>
      <c r="U152" s="74">
        <f t="shared" ca="1" si="56"/>
        <v>0</v>
      </c>
      <c r="V152" s="74">
        <f t="shared" ca="1" si="56"/>
        <v>25</v>
      </c>
      <c r="W152" s="74">
        <f t="shared" ca="1" si="56"/>
        <v>0</v>
      </c>
      <c r="X152" s="74">
        <f t="shared" ca="1" si="56"/>
        <v>0</v>
      </c>
      <c r="Y152" s="74">
        <f t="shared" ca="1" si="56"/>
        <v>0</v>
      </c>
      <c r="Z152" s="74">
        <f t="shared" ca="1" si="56"/>
        <v>0</v>
      </c>
      <c r="AA152" s="74">
        <f t="shared" ca="1" si="57"/>
        <v>0</v>
      </c>
      <c r="AB152" s="74">
        <f t="shared" ca="1" si="57"/>
        <v>0</v>
      </c>
      <c r="AC152" s="74">
        <f t="shared" ca="1" si="57"/>
        <v>0</v>
      </c>
      <c r="AD152" s="74">
        <f t="shared" ca="1" si="57"/>
        <v>0</v>
      </c>
      <c r="AE152" s="74">
        <f t="shared" ca="1" si="57"/>
        <v>0</v>
      </c>
      <c r="AF152" s="74">
        <f t="shared" ca="1" si="57"/>
        <v>0</v>
      </c>
      <c r="AG152" s="74">
        <f t="shared" ca="1" si="57"/>
        <v>0</v>
      </c>
      <c r="AH152" s="74">
        <f t="shared" ca="1" si="57"/>
        <v>0</v>
      </c>
      <c r="AI152" s="74">
        <f t="shared" ca="1" si="57"/>
        <v>0</v>
      </c>
      <c r="AJ152" s="74">
        <f t="shared" ca="1" si="57"/>
        <v>0</v>
      </c>
      <c r="AK152" s="74">
        <f t="shared" ca="1" si="58"/>
        <v>0</v>
      </c>
      <c r="AL152" s="74">
        <f t="shared" ca="1" si="58"/>
        <v>0</v>
      </c>
      <c r="AM152" s="74">
        <f t="shared" ca="1" si="58"/>
        <v>0</v>
      </c>
      <c r="AN152" s="74">
        <f t="shared" ca="1" si="58"/>
        <v>0</v>
      </c>
      <c r="AO152" s="74">
        <f t="shared" ca="1" si="58"/>
        <v>0</v>
      </c>
      <c r="AP152" s="74">
        <f t="shared" ca="1" si="58"/>
        <v>0</v>
      </c>
      <c r="AQ152" s="74">
        <f t="shared" ca="1" si="58"/>
        <v>0</v>
      </c>
      <c r="AR152" s="74">
        <f t="shared" ca="1" si="58"/>
        <v>0</v>
      </c>
      <c r="AS152" s="74">
        <f t="shared" ca="1" si="58"/>
        <v>0</v>
      </c>
      <c r="AT152" s="74">
        <f t="shared" ca="1" si="58"/>
        <v>0</v>
      </c>
      <c r="AU152" s="74">
        <f t="shared" ca="1" si="58"/>
        <v>0</v>
      </c>
      <c r="AV152" s="74">
        <f t="shared" ca="1" si="58"/>
        <v>0</v>
      </c>
      <c r="AW152" s="74">
        <f t="shared" ca="1" si="58"/>
        <v>0</v>
      </c>
      <c r="AY152" s="75">
        <f t="shared" ca="1" si="52"/>
        <v>25</v>
      </c>
      <c r="AZ152" s="75">
        <f t="shared" ca="1" si="51"/>
        <v>25</v>
      </c>
    </row>
    <row r="153" spans="1:52">
      <c r="A153" s="42"/>
      <c r="I153">
        <v>20</v>
      </c>
      <c r="J153">
        <v>4</v>
      </c>
      <c r="K153">
        <v>4</v>
      </c>
      <c r="L153">
        <v>0</v>
      </c>
      <c r="M153">
        <v>28</v>
      </c>
      <c r="O153" s="73">
        <v>41306</v>
      </c>
      <c r="P153" s="74">
        <f t="shared" si="50"/>
        <v>0</v>
      </c>
      <c r="Q153" s="74">
        <f t="shared" ca="1" si="56"/>
        <v>0</v>
      </c>
      <c r="R153" s="74">
        <f t="shared" ca="1" si="56"/>
        <v>0</v>
      </c>
      <c r="S153" s="74">
        <f t="shared" ca="1" si="56"/>
        <v>0</v>
      </c>
      <c r="T153" s="74">
        <f t="shared" ca="1" si="56"/>
        <v>0</v>
      </c>
      <c r="U153" s="74">
        <f t="shared" ca="1" si="56"/>
        <v>0</v>
      </c>
      <c r="V153" s="74">
        <f t="shared" ca="1" si="56"/>
        <v>25</v>
      </c>
      <c r="W153" s="74">
        <f t="shared" ca="1" si="56"/>
        <v>0</v>
      </c>
      <c r="X153" s="74">
        <f t="shared" ca="1" si="56"/>
        <v>0</v>
      </c>
      <c r="Y153" s="74">
        <f t="shared" ca="1" si="56"/>
        <v>0</v>
      </c>
      <c r="Z153" s="74">
        <f t="shared" ca="1" si="56"/>
        <v>0</v>
      </c>
      <c r="AA153" s="74">
        <f t="shared" ca="1" si="57"/>
        <v>0</v>
      </c>
      <c r="AB153" s="74">
        <f t="shared" ca="1" si="57"/>
        <v>0</v>
      </c>
      <c r="AC153" s="74">
        <f t="shared" ca="1" si="57"/>
        <v>0</v>
      </c>
      <c r="AD153" s="74">
        <f t="shared" ca="1" si="57"/>
        <v>0</v>
      </c>
      <c r="AE153" s="74">
        <f t="shared" ca="1" si="57"/>
        <v>0</v>
      </c>
      <c r="AF153" s="74">
        <f t="shared" ca="1" si="57"/>
        <v>0</v>
      </c>
      <c r="AG153" s="74">
        <f t="shared" ca="1" si="57"/>
        <v>0</v>
      </c>
      <c r="AH153" s="74">
        <f t="shared" ca="1" si="57"/>
        <v>0</v>
      </c>
      <c r="AI153" s="74">
        <f t="shared" ca="1" si="57"/>
        <v>0</v>
      </c>
      <c r="AJ153" s="74">
        <f t="shared" ca="1" si="57"/>
        <v>0</v>
      </c>
      <c r="AK153" s="74">
        <f t="shared" ca="1" si="58"/>
        <v>0</v>
      </c>
      <c r="AL153" s="74">
        <f t="shared" ca="1" si="58"/>
        <v>0</v>
      </c>
      <c r="AM153" s="74">
        <f t="shared" ca="1" si="58"/>
        <v>0</v>
      </c>
      <c r="AN153" s="74">
        <f t="shared" ca="1" si="58"/>
        <v>0</v>
      </c>
      <c r="AO153" s="74">
        <f t="shared" ca="1" si="58"/>
        <v>0</v>
      </c>
      <c r="AP153" s="74">
        <f t="shared" ca="1" si="58"/>
        <v>0</v>
      </c>
      <c r="AQ153" s="74">
        <f t="shared" ca="1" si="58"/>
        <v>0</v>
      </c>
      <c r="AR153" s="74">
        <f t="shared" ca="1" si="58"/>
        <v>0</v>
      </c>
      <c r="AS153" s="74">
        <f t="shared" ca="1" si="58"/>
        <v>0</v>
      </c>
      <c r="AT153" s="74">
        <f t="shared" ca="1" si="58"/>
        <v>0</v>
      </c>
      <c r="AU153" s="74">
        <f t="shared" ca="1" si="58"/>
        <v>0</v>
      </c>
      <c r="AV153" s="74">
        <f t="shared" ca="1" si="58"/>
        <v>0</v>
      </c>
      <c r="AW153" s="74">
        <f t="shared" ca="1" si="58"/>
        <v>0</v>
      </c>
      <c r="AY153" s="75">
        <f t="shared" ca="1" si="52"/>
        <v>25</v>
      </c>
      <c r="AZ153" s="75">
        <f t="shared" ca="1" si="51"/>
        <v>25</v>
      </c>
    </row>
    <row r="154" spans="1:52">
      <c r="A154" s="42"/>
      <c r="I154">
        <v>21</v>
      </c>
      <c r="J154">
        <v>5</v>
      </c>
      <c r="K154">
        <v>5</v>
      </c>
      <c r="L154">
        <v>0</v>
      </c>
      <c r="M154">
        <v>31</v>
      </c>
      <c r="O154" s="73">
        <v>41334</v>
      </c>
      <c r="P154" s="74">
        <f t="shared" si="50"/>
        <v>0</v>
      </c>
      <c r="Q154" s="74">
        <f t="shared" ref="Q154:Z163" ca="1" si="59">IF(AND($O154&gt;=OFFSET($E$4,Q$2,0),$O154&lt;=OFFSET($F$4,Q$2,0)),OFFSET($C$4,Q$2,0),0)</f>
        <v>0</v>
      </c>
      <c r="R154" s="74">
        <f t="shared" ca="1" si="59"/>
        <v>0</v>
      </c>
      <c r="S154" s="74">
        <f t="shared" ca="1" si="59"/>
        <v>0</v>
      </c>
      <c r="T154" s="74">
        <f t="shared" ca="1" si="59"/>
        <v>0</v>
      </c>
      <c r="U154" s="74">
        <f t="shared" ca="1" si="59"/>
        <v>0</v>
      </c>
      <c r="V154" s="74">
        <f t="shared" ca="1" si="59"/>
        <v>25</v>
      </c>
      <c r="W154" s="74">
        <f t="shared" ca="1" si="59"/>
        <v>0</v>
      </c>
      <c r="X154" s="74">
        <f t="shared" ca="1" si="59"/>
        <v>0</v>
      </c>
      <c r="Y154" s="74">
        <f t="shared" ca="1" si="59"/>
        <v>0</v>
      </c>
      <c r="Z154" s="74">
        <f t="shared" ca="1" si="59"/>
        <v>0</v>
      </c>
      <c r="AA154" s="74">
        <f t="shared" ref="AA154:AJ163" ca="1" si="60">IF(AND($O154&gt;=OFFSET($E$4,AA$2,0),$O154&lt;=OFFSET($F$4,AA$2,0)),OFFSET($C$4,AA$2,0),0)</f>
        <v>0</v>
      </c>
      <c r="AB154" s="74">
        <f t="shared" ca="1" si="60"/>
        <v>0</v>
      </c>
      <c r="AC154" s="74">
        <f t="shared" ca="1" si="60"/>
        <v>0</v>
      </c>
      <c r="AD154" s="74">
        <f t="shared" ca="1" si="60"/>
        <v>0</v>
      </c>
      <c r="AE154" s="74">
        <f t="shared" ca="1" si="60"/>
        <v>0</v>
      </c>
      <c r="AF154" s="74">
        <f t="shared" ca="1" si="60"/>
        <v>0</v>
      </c>
      <c r="AG154" s="74">
        <f t="shared" ca="1" si="60"/>
        <v>0</v>
      </c>
      <c r="AH154" s="74">
        <f t="shared" ca="1" si="60"/>
        <v>0</v>
      </c>
      <c r="AI154" s="74">
        <f t="shared" ca="1" si="60"/>
        <v>0</v>
      </c>
      <c r="AJ154" s="74">
        <f t="shared" ca="1" si="60"/>
        <v>0</v>
      </c>
      <c r="AK154" s="74">
        <f t="shared" ref="AK154:AW163" ca="1" si="61">IF(AND($O154&gt;=OFFSET($E$4,AK$2,0),$O154&lt;=OFFSET($F$4,AK$2,0)),OFFSET($C$4,AK$2,0),0)</f>
        <v>0</v>
      </c>
      <c r="AL154" s="74">
        <f t="shared" ca="1" si="61"/>
        <v>0</v>
      </c>
      <c r="AM154" s="74">
        <f t="shared" ca="1" si="61"/>
        <v>0</v>
      </c>
      <c r="AN154" s="74">
        <f t="shared" ca="1" si="61"/>
        <v>0</v>
      </c>
      <c r="AO154" s="74">
        <f t="shared" ca="1" si="61"/>
        <v>0</v>
      </c>
      <c r="AP154" s="74">
        <f t="shared" ca="1" si="61"/>
        <v>0</v>
      </c>
      <c r="AQ154" s="74">
        <f t="shared" ca="1" si="61"/>
        <v>0</v>
      </c>
      <c r="AR154" s="74">
        <f t="shared" ca="1" si="61"/>
        <v>0</v>
      </c>
      <c r="AS154" s="74">
        <f t="shared" ca="1" si="61"/>
        <v>0</v>
      </c>
      <c r="AT154" s="74">
        <f t="shared" ca="1" si="61"/>
        <v>0</v>
      </c>
      <c r="AU154" s="74">
        <f t="shared" ca="1" si="61"/>
        <v>0</v>
      </c>
      <c r="AV154" s="74">
        <f t="shared" ca="1" si="61"/>
        <v>0</v>
      </c>
      <c r="AW154" s="74">
        <f t="shared" ca="1" si="61"/>
        <v>0</v>
      </c>
      <c r="AY154" s="75">
        <f t="shared" ca="1" si="52"/>
        <v>25</v>
      </c>
      <c r="AZ154" s="75">
        <f t="shared" ca="1" si="51"/>
        <v>25</v>
      </c>
    </row>
    <row r="155" spans="1:52">
      <c r="A155" s="42"/>
      <c r="I155">
        <v>22</v>
      </c>
      <c r="J155">
        <v>4</v>
      </c>
      <c r="K155">
        <v>4</v>
      </c>
      <c r="L155">
        <v>0</v>
      </c>
      <c r="M155">
        <v>30</v>
      </c>
      <c r="O155" s="73">
        <v>41365</v>
      </c>
      <c r="P155" s="74">
        <f t="shared" si="50"/>
        <v>0</v>
      </c>
      <c r="Q155" s="74">
        <f t="shared" ca="1" si="59"/>
        <v>0</v>
      </c>
      <c r="R155" s="74">
        <f t="shared" ca="1" si="59"/>
        <v>0</v>
      </c>
      <c r="S155" s="74">
        <f t="shared" ca="1" si="59"/>
        <v>0</v>
      </c>
      <c r="T155" s="74">
        <f t="shared" ca="1" si="59"/>
        <v>0</v>
      </c>
      <c r="U155" s="74">
        <f t="shared" ca="1" si="59"/>
        <v>0</v>
      </c>
      <c r="V155" s="74">
        <f t="shared" ca="1" si="59"/>
        <v>25</v>
      </c>
      <c r="W155" s="74">
        <f t="shared" ca="1" si="59"/>
        <v>0</v>
      </c>
      <c r="X155" s="74">
        <f t="shared" ca="1" si="59"/>
        <v>0</v>
      </c>
      <c r="Y155" s="74">
        <f t="shared" ca="1" si="59"/>
        <v>0</v>
      </c>
      <c r="Z155" s="74">
        <f t="shared" ca="1" si="59"/>
        <v>0</v>
      </c>
      <c r="AA155" s="74">
        <f t="shared" ca="1" si="60"/>
        <v>0</v>
      </c>
      <c r="AB155" s="74">
        <f t="shared" ca="1" si="60"/>
        <v>0</v>
      </c>
      <c r="AC155" s="74">
        <f t="shared" ca="1" si="60"/>
        <v>0</v>
      </c>
      <c r="AD155" s="74">
        <f t="shared" ca="1" si="60"/>
        <v>0</v>
      </c>
      <c r="AE155" s="74">
        <f t="shared" ca="1" si="60"/>
        <v>0</v>
      </c>
      <c r="AF155" s="74">
        <f t="shared" ca="1" si="60"/>
        <v>0</v>
      </c>
      <c r="AG155" s="74">
        <f t="shared" ca="1" si="60"/>
        <v>0</v>
      </c>
      <c r="AH155" s="74">
        <f t="shared" ca="1" si="60"/>
        <v>0</v>
      </c>
      <c r="AI155" s="74">
        <f t="shared" ca="1" si="60"/>
        <v>0</v>
      </c>
      <c r="AJ155" s="74">
        <f t="shared" ca="1" si="60"/>
        <v>0</v>
      </c>
      <c r="AK155" s="74">
        <f t="shared" ca="1" si="61"/>
        <v>0</v>
      </c>
      <c r="AL155" s="74">
        <f t="shared" ca="1" si="61"/>
        <v>0</v>
      </c>
      <c r="AM155" s="74">
        <f t="shared" ca="1" si="61"/>
        <v>0</v>
      </c>
      <c r="AN155" s="74">
        <f t="shared" ca="1" si="61"/>
        <v>0</v>
      </c>
      <c r="AO155" s="74">
        <f t="shared" ca="1" si="61"/>
        <v>0</v>
      </c>
      <c r="AP155" s="74">
        <f t="shared" ca="1" si="61"/>
        <v>0</v>
      </c>
      <c r="AQ155" s="74">
        <f t="shared" ca="1" si="61"/>
        <v>0</v>
      </c>
      <c r="AR155" s="74">
        <f t="shared" ca="1" si="61"/>
        <v>0</v>
      </c>
      <c r="AS155" s="74">
        <f t="shared" ca="1" si="61"/>
        <v>0</v>
      </c>
      <c r="AT155" s="74">
        <f t="shared" ca="1" si="61"/>
        <v>0</v>
      </c>
      <c r="AU155" s="74">
        <f t="shared" ca="1" si="61"/>
        <v>0</v>
      </c>
      <c r="AV155" s="74">
        <f t="shared" ca="1" si="61"/>
        <v>0</v>
      </c>
      <c r="AW155" s="74">
        <f t="shared" ca="1" si="61"/>
        <v>0</v>
      </c>
      <c r="AY155" s="75">
        <f t="shared" ca="1" si="52"/>
        <v>25</v>
      </c>
      <c r="AZ155" s="75">
        <f t="shared" ca="1" si="51"/>
        <v>25</v>
      </c>
    </row>
    <row r="156" spans="1:52">
      <c r="A156" s="42"/>
      <c r="I156">
        <v>22</v>
      </c>
      <c r="J156">
        <v>4</v>
      </c>
      <c r="K156">
        <v>4</v>
      </c>
      <c r="L156">
        <v>1</v>
      </c>
      <c r="M156">
        <v>31</v>
      </c>
      <c r="O156" s="73">
        <v>41395</v>
      </c>
      <c r="P156" s="74">
        <f t="shared" si="50"/>
        <v>0</v>
      </c>
      <c r="Q156" s="74">
        <f t="shared" ca="1" si="59"/>
        <v>0</v>
      </c>
      <c r="R156" s="74">
        <f t="shared" ca="1" si="59"/>
        <v>0</v>
      </c>
      <c r="S156" s="74">
        <f t="shared" ca="1" si="59"/>
        <v>0</v>
      </c>
      <c r="T156" s="74">
        <f t="shared" ca="1" si="59"/>
        <v>0</v>
      </c>
      <c r="U156" s="74">
        <f t="shared" ca="1" si="59"/>
        <v>0</v>
      </c>
      <c r="V156" s="74">
        <f t="shared" ca="1" si="59"/>
        <v>25</v>
      </c>
      <c r="W156" s="74">
        <f t="shared" ca="1" si="59"/>
        <v>0</v>
      </c>
      <c r="X156" s="74">
        <f t="shared" ca="1" si="59"/>
        <v>0</v>
      </c>
      <c r="Y156" s="74">
        <f t="shared" ca="1" si="59"/>
        <v>0</v>
      </c>
      <c r="Z156" s="74">
        <f t="shared" ca="1" si="59"/>
        <v>0</v>
      </c>
      <c r="AA156" s="74">
        <f t="shared" ca="1" si="60"/>
        <v>0</v>
      </c>
      <c r="AB156" s="74">
        <f t="shared" ca="1" si="60"/>
        <v>0</v>
      </c>
      <c r="AC156" s="74">
        <f t="shared" ca="1" si="60"/>
        <v>0</v>
      </c>
      <c r="AD156" s="74">
        <f t="shared" ca="1" si="60"/>
        <v>0</v>
      </c>
      <c r="AE156" s="74">
        <f t="shared" ca="1" si="60"/>
        <v>0</v>
      </c>
      <c r="AF156" s="74">
        <f t="shared" ca="1" si="60"/>
        <v>0</v>
      </c>
      <c r="AG156" s="74">
        <f t="shared" ca="1" si="60"/>
        <v>0</v>
      </c>
      <c r="AH156" s="74">
        <f t="shared" ca="1" si="60"/>
        <v>0</v>
      </c>
      <c r="AI156" s="74">
        <f t="shared" ca="1" si="60"/>
        <v>0</v>
      </c>
      <c r="AJ156" s="74">
        <f t="shared" ca="1" si="60"/>
        <v>0</v>
      </c>
      <c r="AK156" s="74">
        <f t="shared" ca="1" si="61"/>
        <v>0</v>
      </c>
      <c r="AL156" s="74">
        <f t="shared" ca="1" si="61"/>
        <v>0</v>
      </c>
      <c r="AM156" s="74">
        <f t="shared" ca="1" si="61"/>
        <v>0</v>
      </c>
      <c r="AN156" s="74">
        <f t="shared" ca="1" si="61"/>
        <v>0</v>
      </c>
      <c r="AO156" s="74">
        <f t="shared" ca="1" si="61"/>
        <v>0</v>
      </c>
      <c r="AP156" s="74">
        <f t="shared" ca="1" si="61"/>
        <v>0</v>
      </c>
      <c r="AQ156" s="74">
        <f t="shared" ca="1" si="61"/>
        <v>0</v>
      </c>
      <c r="AR156" s="74">
        <f t="shared" ca="1" si="61"/>
        <v>0</v>
      </c>
      <c r="AS156" s="74">
        <f t="shared" ca="1" si="61"/>
        <v>0</v>
      </c>
      <c r="AT156" s="74">
        <f t="shared" ca="1" si="61"/>
        <v>0</v>
      </c>
      <c r="AU156" s="74">
        <f t="shared" ca="1" si="61"/>
        <v>0</v>
      </c>
      <c r="AV156" s="74">
        <f t="shared" ca="1" si="61"/>
        <v>0</v>
      </c>
      <c r="AW156" s="74">
        <f t="shared" ca="1" si="61"/>
        <v>0</v>
      </c>
      <c r="AY156" s="75">
        <f t="shared" ca="1" si="52"/>
        <v>25</v>
      </c>
      <c r="AZ156" s="75">
        <f t="shared" ca="1" si="51"/>
        <v>25</v>
      </c>
    </row>
    <row r="157" spans="1:52">
      <c r="A157" s="42"/>
      <c r="I157">
        <v>20</v>
      </c>
      <c r="J157">
        <v>5</v>
      </c>
      <c r="K157">
        <v>5</v>
      </c>
      <c r="L157">
        <v>0</v>
      </c>
      <c r="M157">
        <v>30</v>
      </c>
      <c r="O157" s="73">
        <v>41426</v>
      </c>
      <c r="P157" s="74">
        <f t="shared" si="50"/>
        <v>0</v>
      </c>
      <c r="Q157" s="74">
        <f t="shared" ca="1" si="59"/>
        <v>0</v>
      </c>
      <c r="R157" s="74">
        <f t="shared" ca="1" si="59"/>
        <v>0</v>
      </c>
      <c r="S157" s="74">
        <f t="shared" ca="1" si="59"/>
        <v>0</v>
      </c>
      <c r="T157" s="74">
        <f t="shared" ca="1" si="59"/>
        <v>0</v>
      </c>
      <c r="U157" s="74">
        <f t="shared" ca="1" si="59"/>
        <v>0</v>
      </c>
      <c r="V157" s="74">
        <f t="shared" ca="1" si="59"/>
        <v>25</v>
      </c>
      <c r="W157" s="74">
        <f t="shared" ca="1" si="59"/>
        <v>0</v>
      </c>
      <c r="X157" s="74">
        <f t="shared" ca="1" si="59"/>
        <v>0</v>
      </c>
      <c r="Y157" s="74">
        <f t="shared" ca="1" si="59"/>
        <v>0</v>
      </c>
      <c r="Z157" s="74">
        <f t="shared" ca="1" si="59"/>
        <v>0</v>
      </c>
      <c r="AA157" s="74">
        <f t="shared" ca="1" si="60"/>
        <v>0</v>
      </c>
      <c r="AB157" s="74">
        <f t="shared" ca="1" si="60"/>
        <v>0</v>
      </c>
      <c r="AC157" s="74">
        <f t="shared" ca="1" si="60"/>
        <v>0</v>
      </c>
      <c r="AD157" s="74">
        <f t="shared" ca="1" si="60"/>
        <v>0</v>
      </c>
      <c r="AE157" s="74">
        <f t="shared" ca="1" si="60"/>
        <v>0</v>
      </c>
      <c r="AF157" s="74">
        <f t="shared" ca="1" si="60"/>
        <v>0</v>
      </c>
      <c r="AG157" s="74">
        <f t="shared" ca="1" si="60"/>
        <v>0</v>
      </c>
      <c r="AH157" s="74">
        <f t="shared" ca="1" si="60"/>
        <v>0</v>
      </c>
      <c r="AI157" s="74">
        <f t="shared" ca="1" si="60"/>
        <v>0</v>
      </c>
      <c r="AJ157" s="74">
        <f t="shared" ca="1" si="60"/>
        <v>0</v>
      </c>
      <c r="AK157" s="74">
        <f t="shared" ca="1" si="61"/>
        <v>0</v>
      </c>
      <c r="AL157" s="74">
        <f t="shared" ca="1" si="61"/>
        <v>0</v>
      </c>
      <c r="AM157" s="74">
        <f t="shared" ca="1" si="61"/>
        <v>0</v>
      </c>
      <c r="AN157" s="74">
        <f t="shared" ca="1" si="61"/>
        <v>0</v>
      </c>
      <c r="AO157" s="74">
        <f t="shared" ca="1" si="61"/>
        <v>0</v>
      </c>
      <c r="AP157" s="74">
        <f t="shared" ca="1" si="61"/>
        <v>0</v>
      </c>
      <c r="AQ157" s="74">
        <f t="shared" ca="1" si="61"/>
        <v>0</v>
      </c>
      <c r="AR157" s="74">
        <f t="shared" ca="1" si="61"/>
        <v>0</v>
      </c>
      <c r="AS157" s="74">
        <f t="shared" ca="1" si="61"/>
        <v>0</v>
      </c>
      <c r="AT157" s="74">
        <f t="shared" ca="1" si="61"/>
        <v>0</v>
      </c>
      <c r="AU157" s="74">
        <f t="shared" ca="1" si="61"/>
        <v>0</v>
      </c>
      <c r="AV157" s="74">
        <f t="shared" ca="1" si="61"/>
        <v>0</v>
      </c>
      <c r="AW157" s="74">
        <f t="shared" ca="1" si="61"/>
        <v>0</v>
      </c>
      <c r="AY157" s="75">
        <f t="shared" ca="1" si="52"/>
        <v>25</v>
      </c>
      <c r="AZ157" s="75">
        <f t="shared" ca="1" si="51"/>
        <v>25</v>
      </c>
    </row>
    <row r="158" spans="1:52">
      <c r="A158" s="42"/>
      <c r="I158">
        <v>22</v>
      </c>
      <c r="J158">
        <v>4</v>
      </c>
      <c r="K158">
        <v>4</v>
      </c>
      <c r="L158">
        <v>1</v>
      </c>
      <c r="M158">
        <v>31</v>
      </c>
      <c r="O158" s="73">
        <v>41456</v>
      </c>
      <c r="P158" s="74">
        <f t="shared" si="50"/>
        <v>0</v>
      </c>
      <c r="Q158" s="74">
        <f t="shared" ca="1" si="59"/>
        <v>0</v>
      </c>
      <c r="R158" s="74">
        <f t="shared" ca="1" si="59"/>
        <v>0</v>
      </c>
      <c r="S158" s="74">
        <f t="shared" ca="1" si="59"/>
        <v>0</v>
      </c>
      <c r="T158" s="74">
        <f t="shared" ca="1" si="59"/>
        <v>0</v>
      </c>
      <c r="U158" s="74">
        <f t="shared" ca="1" si="59"/>
        <v>0</v>
      </c>
      <c r="V158" s="74">
        <f t="shared" ca="1" si="59"/>
        <v>25</v>
      </c>
      <c r="W158" s="74">
        <f t="shared" ca="1" si="59"/>
        <v>0</v>
      </c>
      <c r="X158" s="74">
        <f t="shared" ca="1" si="59"/>
        <v>0</v>
      </c>
      <c r="Y158" s="74">
        <f t="shared" ca="1" si="59"/>
        <v>0</v>
      </c>
      <c r="Z158" s="74">
        <f t="shared" ca="1" si="59"/>
        <v>0</v>
      </c>
      <c r="AA158" s="74">
        <f t="shared" ca="1" si="60"/>
        <v>0</v>
      </c>
      <c r="AB158" s="74">
        <f t="shared" ca="1" si="60"/>
        <v>0</v>
      </c>
      <c r="AC158" s="74">
        <f t="shared" ca="1" si="60"/>
        <v>0</v>
      </c>
      <c r="AD158" s="74">
        <f t="shared" ca="1" si="60"/>
        <v>0</v>
      </c>
      <c r="AE158" s="74">
        <f t="shared" ca="1" si="60"/>
        <v>0</v>
      </c>
      <c r="AF158" s="74">
        <f t="shared" ca="1" si="60"/>
        <v>0</v>
      </c>
      <c r="AG158" s="74">
        <f t="shared" ca="1" si="60"/>
        <v>0</v>
      </c>
      <c r="AH158" s="74">
        <f t="shared" ca="1" si="60"/>
        <v>0</v>
      </c>
      <c r="AI158" s="74">
        <f t="shared" ca="1" si="60"/>
        <v>0</v>
      </c>
      <c r="AJ158" s="74">
        <f t="shared" ca="1" si="60"/>
        <v>0</v>
      </c>
      <c r="AK158" s="74">
        <f t="shared" ca="1" si="61"/>
        <v>0</v>
      </c>
      <c r="AL158" s="74">
        <f t="shared" ca="1" si="61"/>
        <v>0</v>
      </c>
      <c r="AM158" s="74">
        <f t="shared" ca="1" si="61"/>
        <v>0</v>
      </c>
      <c r="AN158" s="74">
        <f t="shared" ca="1" si="61"/>
        <v>0</v>
      </c>
      <c r="AO158" s="74">
        <f t="shared" ca="1" si="61"/>
        <v>0</v>
      </c>
      <c r="AP158" s="74">
        <f t="shared" ca="1" si="61"/>
        <v>0</v>
      </c>
      <c r="AQ158" s="74">
        <f t="shared" ca="1" si="61"/>
        <v>0</v>
      </c>
      <c r="AR158" s="74">
        <f t="shared" ca="1" si="61"/>
        <v>0</v>
      </c>
      <c r="AS158" s="74">
        <f t="shared" ca="1" si="61"/>
        <v>0</v>
      </c>
      <c r="AT158" s="74">
        <f t="shared" ca="1" si="61"/>
        <v>0</v>
      </c>
      <c r="AU158" s="74">
        <f t="shared" ca="1" si="61"/>
        <v>0</v>
      </c>
      <c r="AV158" s="74">
        <f t="shared" ca="1" si="61"/>
        <v>0</v>
      </c>
      <c r="AW158" s="74">
        <f t="shared" ca="1" si="61"/>
        <v>0</v>
      </c>
      <c r="AY158" s="75">
        <f t="shared" ca="1" si="52"/>
        <v>25</v>
      </c>
      <c r="AZ158" s="75">
        <f t="shared" ca="1" si="51"/>
        <v>25</v>
      </c>
    </row>
    <row r="159" spans="1:52">
      <c r="A159" s="42"/>
      <c r="I159">
        <v>22</v>
      </c>
      <c r="J159">
        <v>5</v>
      </c>
      <c r="K159">
        <v>4</v>
      </c>
      <c r="L159">
        <v>0</v>
      </c>
      <c r="M159">
        <v>31</v>
      </c>
      <c r="O159" s="73">
        <v>41487</v>
      </c>
      <c r="P159" s="74">
        <f t="shared" si="50"/>
        <v>0</v>
      </c>
      <c r="Q159" s="74">
        <f t="shared" ca="1" si="59"/>
        <v>0</v>
      </c>
      <c r="R159" s="74">
        <f t="shared" ca="1" si="59"/>
        <v>0</v>
      </c>
      <c r="S159" s="74">
        <f t="shared" ca="1" si="59"/>
        <v>0</v>
      </c>
      <c r="T159" s="74">
        <f t="shared" ca="1" si="59"/>
        <v>0</v>
      </c>
      <c r="U159" s="74">
        <f t="shared" ca="1" si="59"/>
        <v>0</v>
      </c>
      <c r="V159" s="74">
        <f t="shared" ca="1" si="59"/>
        <v>25</v>
      </c>
      <c r="W159" s="74">
        <f t="shared" ca="1" si="59"/>
        <v>0</v>
      </c>
      <c r="X159" s="74">
        <f t="shared" ca="1" si="59"/>
        <v>0</v>
      </c>
      <c r="Y159" s="74">
        <f t="shared" ca="1" si="59"/>
        <v>0</v>
      </c>
      <c r="Z159" s="74">
        <f t="shared" ca="1" si="59"/>
        <v>0</v>
      </c>
      <c r="AA159" s="74">
        <f t="shared" ca="1" si="60"/>
        <v>0</v>
      </c>
      <c r="AB159" s="74">
        <f t="shared" ca="1" si="60"/>
        <v>0</v>
      </c>
      <c r="AC159" s="74">
        <f t="shared" ca="1" si="60"/>
        <v>0</v>
      </c>
      <c r="AD159" s="74">
        <f t="shared" ca="1" si="60"/>
        <v>0</v>
      </c>
      <c r="AE159" s="74">
        <f t="shared" ca="1" si="60"/>
        <v>0</v>
      </c>
      <c r="AF159" s="74">
        <f t="shared" ca="1" si="60"/>
        <v>0</v>
      </c>
      <c r="AG159" s="74">
        <f t="shared" ca="1" si="60"/>
        <v>0</v>
      </c>
      <c r="AH159" s="74">
        <f t="shared" ca="1" si="60"/>
        <v>0</v>
      </c>
      <c r="AI159" s="74">
        <f t="shared" ca="1" si="60"/>
        <v>0</v>
      </c>
      <c r="AJ159" s="74">
        <f t="shared" ca="1" si="60"/>
        <v>0</v>
      </c>
      <c r="AK159" s="74">
        <f t="shared" ca="1" si="61"/>
        <v>0</v>
      </c>
      <c r="AL159" s="74">
        <f t="shared" ca="1" si="61"/>
        <v>0</v>
      </c>
      <c r="AM159" s="74">
        <f t="shared" ca="1" si="61"/>
        <v>0</v>
      </c>
      <c r="AN159" s="74">
        <f t="shared" ca="1" si="61"/>
        <v>0</v>
      </c>
      <c r="AO159" s="74">
        <f t="shared" ca="1" si="61"/>
        <v>0</v>
      </c>
      <c r="AP159" s="74">
        <f t="shared" ca="1" si="61"/>
        <v>0</v>
      </c>
      <c r="AQ159" s="74">
        <f t="shared" ca="1" si="61"/>
        <v>0</v>
      </c>
      <c r="AR159" s="74">
        <f t="shared" ca="1" si="61"/>
        <v>0</v>
      </c>
      <c r="AS159" s="74">
        <f t="shared" ca="1" si="61"/>
        <v>0</v>
      </c>
      <c r="AT159" s="74">
        <f t="shared" ca="1" si="61"/>
        <v>0</v>
      </c>
      <c r="AU159" s="74">
        <f t="shared" ca="1" si="61"/>
        <v>0</v>
      </c>
      <c r="AV159" s="74">
        <f t="shared" ca="1" si="61"/>
        <v>0</v>
      </c>
      <c r="AW159" s="74">
        <f t="shared" ca="1" si="61"/>
        <v>0</v>
      </c>
      <c r="AY159" s="75">
        <f t="shared" ca="1" si="52"/>
        <v>25</v>
      </c>
      <c r="AZ159" s="75">
        <f t="shared" ca="1" si="51"/>
        <v>25</v>
      </c>
    </row>
    <row r="160" spans="1:52">
      <c r="A160" s="42"/>
      <c r="I160">
        <v>20</v>
      </c>
      <c r="J160">
        <v>4</v>
      </c>
      <c r="K160">
        <v>5</v>
      </c>
      <c r="L160">
        <v>1</v>
      </c>
      <c r="M160">
        <v>30</v>
      </c>
      <c r="O160" s="73">
        <v>41518</v>
      </c>
      <c r="P160" s="74">
        <f t="shared" si="50"/>
        <v>0</v>
      </c>
      <c r="Q160" s="74">
        <f t="shared" ca="1" si="59"/>
        <v>0</v>
      </c>
      <c r="R160" s="74">
        <f t="shared" ca="1" si="59"/>
        <v>0</v>
      </c>
      <c r="S160" s="74">
        <f t="shared" ca="1" si="59"/>
        <v>0</v>
      </c>
      <c r="T160" s="74">
        <f t="shared" ca="1" si="59"/>
        <v>0</v>
      </c>
      <c r="U160" s="74">
        <f t="shared" ca="1" si="59"/>
        <v>0</v>
      </c>
      <c r="V160" s="74">
        <f t="shared" ca="1" si="59"/>
        <v>25</v>
      </c>
      <c r="W160" s="74">
        <f t="shared" ca="1" si="59"/>
        <v>0</v>
      </c>
      <c r="X160" s="74">
        <f t="shared" ca="1" si="59"/>
        <v>0</v>
      </c>
      <c r="Y160" s="74">
        <f t="shared" ca="1" si="59"/>
        <v>0</v>
      </c>
      <c r="Z160" s="74">
        <f t="shared" ca="1" si="59"/>
        <v>0</v>
      </c>
      <c r="AA160" s="74">
        <f t="shared" ca="1" si="60"/>
        <v>0</v>
      </c>
      <c r="AB160" s="74">
        <f t="shared" ca="1" si="60"/>
        <v>0</v>
      </c>
      <c r="AC160" s="74">
        <f t="shared" ca="1" si="60"/>
        <v>0</v>
      </c>
      <c r="AD160" s="74">
        <f t="shared" ca="1" si="60"/>
        <v>0</v>
      </c>
      <c r="AE160" s="74">
        <f t="shared" ca="1" si="60"/>
        <v>0</v>
      </c>
      <c r="AF160" s="74">
        <f t="shared" ca="1" si="60"/>
        <v>0</v>
      </c>
      <c r="AG160" s="74">
        <f t="shared" ca="1" si="60"/>
        <v>0</v>
      </c>
      <c r="AH160" s="74">
        <f t="shared" ca="1" si="60"/>
        <v>0</v>
      </c>
      <c r="AI160" s="74">
        <f t="shared" ca="1" si="60"/>
        <v>0</v>
      </c>
      <c r="AJ160" s="74">
        <f t="shared" ca="1" si="60"/>
        <v>0</v>
      </c>
      <c r="AK160" s="74">
        <f t="shared" ca="1" si="61"/>
        <v>0</v>
      </c>
      <c r="AL160" s="74">
        <f t="shared" ca="1" si="61"/>
        <v>0</v>
      </c>
      <c r="AM160" s="74">
        <f t="shared" ca="1" si="61"/>
        <v>0</v>
      </c>
      <c r="AN160" s="74">
        <f t="shared" ca="1" si="61"/>
        <v>0</v>
      </c>
      <c r="AO160" s="74">
        <f t="shared" ca="1" si="61"/>
        <v>0</v>
      </c>
      <c r="AP160" s="74">
        <f t="shared" ca="1" si="61"/>
        <v>0</v>
      </c>
      <c r="AQ160" s="74">
        <f t="shared" ca="1" si="61"/>
        <v>0</v>
      </c>
      <c r="AR160" s="74">
        <f t="shared" ca="1" si="61"/>
        <v>0</v>
      </c>
      <c r="AS160" s="74">
        <f t="shared" ca="1" si="61"/>
        <v>0</v>
      </c>
      <c r="AT160" s="74">
        <f t="shared" ca="1" si="61"/>
        <v>0</v>
      </c>
      <c r="AU160" s="74">
        <f t="shared" ca="1" si="61"/>
        <v>0</v>
      </c>
      <c r="AV160" s="74">
        <f t="shared" ca="1" si="61"/>
        <v>0</v>
      </c>
      <c r="AW160" s="74">
        <f t="shared" ca="1" si="61"/>
        <v>0</v>
      </c>
      <c r="AY160" s="75">
        <f t="shared" ca="1" si="52"/>
        <v>25</v>
      </c>
      <c r="AZ160" s="75">
        <f t="shared" ca="1" si="51"/>
        <v>25</v>
      </c>
    </row>
    <row r="161" spans="1:52">
      <c r="A161" s="42"/>
      <c r="I161">
        <v>23</v>
      </c>
      <c r="J161">
        <v>4</v>
      </c>
      <c r="K161">
        <v>4</v>
      </c>
      <c r="L161">
        <v>0</v>
      </c>
      <c r="M161">
        <v>31</v>
      </c>
      <c r="O161" s="73">
        <v>41548</v>
      </c>
      <c r="P161" s="74">
        <f t="shared" si="50"/>
        <v>0</v>
      </c>
      <c r="Q161" s="74">
        <f t="shared" ca="1" si="59"/>
        <v>0</v>
      </c>
      <c r="R161" s="74">
        <f t="shared" ca="1" si="59"/>
        <v>0</v>
      </c>
      <c r="S161" s="74">
        <f t="shared" ca="1" si="59"/>
        <v>0</v>
      </c>
      <c r="T161" s="74">
        <f t="shared" ca="1" si="59"/>
        <v>0</v>
      </c>
      <c r="U161" s="74">
        <f t="shared" ca="1" si="59"/>
        <v>0</v>
      </c>
      <c r="V161" s="74">
        <f t="shared" ca="1" si="59"/>
        <v>25</v>
      </c>
      <c r="W161" s="74">
        <f t="shared" ca="1" si="59"/>
        <v>0</v>
      </c>
      <c r="X161" s="74">
        <f t="shared" ca="1" si="59"/>
        <v>0</v>
      </c>
      <c r="Y161" s="74">
        <f t="shared" ca="1" si="59"/>
        <v>0</v>
      </c>
      <c r="Z161" s="74">
        <f t="shared" ca="1" si="59"/>
        <v>0</v>
      </c>
      <c r="AA161" s="74">
        <f t="shared" ca="1" si="60"/>
        <v>0</v>
      </c>
      <c r="AB161" s="74">
        <f t="shared" ca="1" si="60"/>
        <v>0</v>
      </c>
      <c r="AC161" s="74">
        <f t="shared" ca="1" si="60"/>
        <v>0</v>
      </c>
      <c r="AD161" s="74">
        <f t="shared" ca="1" si="60"/>
        <v>0</v>
      </c>
      <c r="AE161" s="74">
        <f t="shared" ca="1" si="60"/>
        <v>0</v>
      </c>
      <c r="AF161" s="74">
        <f t="shared" ca="1" si="60"/>
        <v>0</v>
      </c>
      <c r="AG161" s="74">
        <f t="shared" ca="1" si="60"/>
        <v>0</v>
      </c>
      <c r="AH161" s="74">
        <f t="shared" ca="1" si="60"/>
        <v>0</v>
      </c>
      <c r="AI161" s="74">
        <f t="shared" ca="1" si="60"/>
        <v>0</v>
      </c>
      <c r="AJ161" s="74">
        <f t="shared" ca="1" si="60"/>
        <v>0</v>
      </c>
      <c r="AK161" s="74">
        <f t="shared" ca="1" si="61"/>
        <v>0</v>
      </c>
      <c r="AL161" s="74">
        <f t="shared" ca="1" si="61"/>
        <v>0</v>
      </c>
      <c r="AM161" s="74">
        <f t="shared" ca="1" si="61"/>
        <v>0</v>
      </c>
      <c r="AN161" s="74">
        <f t="shared" ca="1" si="61"/>
        <v>0</v>
      </c>
      <c r="AO161" s="74">
        <f t="shared" ca="1" si="61"/>
        <v>0</v>
      </c>
      <c r="AP161" s="74">
        <f t="shared" ca="1" si="61"/>
        <v>0</v>
      </c>
      <c r="AQ161" s="74">
        <f t="shared" ca="1" si="61"/>
        <v>0</v>
      </c>
      <c r="AR161" s="74">
        <f t="shared" ca="1" si="61"/>
        <v>0</v>
      </c>
      <c r="AS161" s="74">
        <f t="shared" ca="1" si="61"/>
        <v>0</v>
      </c>
      <c r="AT161" s="74">
        <f t="shared" ca="1" si="61"/>
        <v>0</v>
      </c>
      <c r="AU161" s="74">
        <f t="shared" ca="1" si="61"/>
        <v>0</v>
      </c>
      <c r="AV161" s="74">
        <f t="shared" ca="1" si="61"/>
        <v>0</v>
      </c>
      <c r="AW161" s="74">
        <f t="shared" ca="1" si="61"/>
        <v>0</v>
      </c>
      <c r="AY161" s="75">
        <f t="shared" ca="1" si="52"/>
        <v>25</v>
      </c>
      <c r="AZ161" s="75">
        <f t="shared" ca="1" si="51"/>
        <v>25</v>
      </c>
    </row>
    <row r="162" spans="1:52">
      <c r="A162" s="42"/>
      <c r="I162">
        <v>20</v>
      </c>
      <c r="J162">
        <v>5</v>
      </c>
      <c r="K162">
        <v>4</v>
      </c>
      <c r="L162">
        <v>1</v>
      </c>
      <c r="M162">
        <v>30</v>
      </c>
      <c r="O162" s="73">
        <v>41579</v>
      </c>
      <c r="P162" s="74">
        <f t="shared" si="50"/>
        <v>0</v>
      </c>
      <c r="Q162" s="74">
        <f t="shared" ca="1" si="59"/>
        <v>0</v>
      </c>
      <c r="R162" s="74">
        <f t="shared" ca="1" si="59"/>
        <v>0</v>
      </c>
      <c r="S162" s="74">
        <f t="shared" ca="1" si="59"/>
        <v>0</v>
      </c>
      <c r="T162" s="74">
        <f t="shared" ca="1" si="59"/>
        <v>0</v>
      </c>
      <c r="U162" s="74">
        <f t="shared" ca="1" si="59"/>
        <v>0</v>
      </c>
      <c r="V162" s="74">
        <f t="shared" ca="1" si="59"/>
        <v>25</v>
      </c>
      <c r="W162" s="74">
        <f t="shared" ca="1" si="59"/>
        <v>0</v>
      </c>
      <c r="X162" s="74">
        <f t="shared" ca="1" si="59"/>
        <v>0</v>
      </c>
      <c r="Y162" s="74">
        <f t="shared" ca="1" si="59"/>
        <v>0</v>
      </c>
      <c r="Z162" s="74">
        <f t="shared" ca="1" si="59"/>
        <v>0</v>
      </c>
      <c r="AA162" s="74">
        <f t="shared" ca="1" si="60"/>
        <v>0</v>
      </c>
      <c r="AB162" s="74">
        <f t="shared" ca="1" si="60"/>
        <v>0</v>
      </c>
      <c r="AC162" s="74">
        <f t="shared" ca="1" si="60"/>
        <v>0</v>
      </c>
      <c r="AD162" s="74">
        <f t="shared" ca="1" si="60"/>
        <v>0</v>
      </c>
      <c r="AE162" s="74">
        <f t="shared" ca="1" si="60"/>
        <v>0</v>
      </c>
      <c r="AF162" s="74">
        <f t="shared" ca="1" si="60"/>
        <v>0</v>
      </c>
      <c r="AG162" s="74">
        <f t="shared" ca="1" si="60"/>
        <v>0</v>
      </c>
      <c r="AH162" s="74">
        <f t="shared" ca="1" si="60"/>
        <v>0</v>
      </c>
      <c r="AI162" s="74">
        <f t="shared" ca="1" si="60"/>
        <v>0</v>
      </c>
      <c r="AJ162" s="74">
        <f t="shared" ca="1" si="60"/>
        <v>0</v>
      </c>
      <c r="AK162" s="74">
        <f t="shared" ca="1" si="61"/>
        <v>0</v>
      </c>
      <c r="AL162" s="74">
        <f t="shared" ca="1" si="61"/>
        <v>0</v>
      </c>
      <c r="AM162" s="74">
        <f t="shared" ca="1" si="61"/>
        <v>0</v>
      </c>
      <c r="AN162" s="74">
        <f t="shared" ca="1" si="61"/>
        <v>0</v>
      </c>
      <c r="AO162" s="74">
        <f t="shared" ca="1" si="61"/>
        <v>0</v>
      </c>
      <c r="AP162" s="74">
        <f t="shared" ca="1" si="61"/>
        <v>0</v>
      </c>
      <c r="AQ162" s="74">
        <f t="shared" ca="1" si="61"/>
        <v>0</v>
      </c>
      <c r="AR162" s="74">
        <f t="shared" ca="1" si="61"/>
        <v>0</v>
      </c>
      <c r="AS162" s="74">
        <f t="shared" ca="1" si="61"/>
        <v>0</v>
      </c>
      <c r="AT162" s="74">
        <f t="shared" ca="1" si="61"/>
        <v>0</v>
      </c>
      <c r="AU162" s="74">
        <f t="shared" ca="1" si="61"/>
        <v>0</v>
      </c>
      <c r="AV162" s="74">
        <f t="shared" ca="1" si="61"/>
        <v>0</v>
      </c>
      <c r="AW162" s="74">
        <f t="shared" ca="1" si="61"/>
        <v>0</v>
      </c>
      <c r="AY162" s="75">
        <f t="shared" ca="1" si="52"/>
        <v>25</v>
      </c>
      <c r="AZ162" s="75">
        <f t="shared" ca="1" si="51"/>
        <v>25</v>
      </c>
    </row>
    <row r="163" spans="1:52">
      <c r="A163" s="42"/>
      <c r="I163">
        <v>21</v>
      </c>
      <c r="J163">
        <v>4</v>
      </c>
      <c r="K163">
        <v>5</v>
      </c>
      <c r="L163">
        <v>1</v>
      </c>
      <c r="M163">
        <v>31</v>
      </c>
      <c r="O163" s="73">
        <v>41609</v>
      </c>
      <c r="P163" s="74">
        <f t="shared" si="50"/>
        <v>0</v>
      </c>
      <c r="Q163" s="74">
        <f t="shared" ca="1" si="59"/>
        <v>0</v>
      </c>
      <c r="R163" s="74">
        <f t="shared" ca="1" si="59"/>
        <v>0</v>
      </c>
      <c r="S163" s="74">
        <f t="shared" ca="1" si="59"/>
        <v>0</v>
      </c>
      <c r="T163" s="74">
        <f t="shared" ca="1" si="59"/>
        <v>0</v>
      </c>
      <c r="U163" s="74">
        <f t="shared" ca="1" si="59"/>
        <v>0</v>
      </c>
      <c r="V163" s="74">
        <f t="shared" ca="1" si="59"/>
        <v>25</v>
      </c>
      <c r="W163" s="74">
        <f t="shared" ca="1" si="59"/>
        <v>0</v>
      </c>
      <c r="X163" s="74">
        <f t="shared" ca="1" si="59"/>
        <v>0</v>
      </c>
      <c r="Y163" s="74">
        <f t="shared" ca="1" si="59"/>
        <v>0</v>
      </c>
      <c r="Z163" s="74">
        <f t="shared" ca="1" si="59"/>
        <v>0</v>
      </c>
      <c r="AA163" s="74">
        <f t="shared" ca="1" si="60"/>
        <v>0</v>
      </c>
      <c r="AB163" s="74">
        <f t="shared" ca="1" si="60"/>
        <v>0</v>
      </c>
      <c r="AC163" s="74">
        <f t="shared" ca="1" si="60"/>
        <v>0</v>
      </c>
      <c r="AD163" s="74">
        <f t="shared" ca="1" si="60"/>
        <v>0</v>
      </c>
      <c r="AE163" s="74">
        <f t="shared" ca="1" si="60"/>
        <v>0</v>
      </c>
      <c r="AF163" s="74">
        <f t="shared" ca="1" si="60"/>
        <v>0</v>
      </c>
      <c r="AG163" s="74">
        <f t="shared" ca="1" si="60"/>
        <v>0</v>
      </c>
      <c r="AH163" s="74">
        <f t="shared" ca="1" si="60"/>
        <v>0</v>
      </c>
      <c r="AI163" s="74">
        <f t="shared" ca="1" si="60"/>
        <v>0</v>
      </c>
      <c r="AJ163" s="74">
        <f t="shared" ca="1" si="60"/>
        <v>0</v>
      </c>
      <c r="AK163" s="74">
        <f t="shared" ca="1" si="61"/>
        <v>0</v>
      </c>
      <c r="AL163" s="74">
        <f t="shared" ca="1" si="61"/>
        <v>0</v>
      </c>
      <c r="AM163" s="74">
        <f t="shared" ca="1" si="61"/>
        <v>0</v>
      </c>
      <c r="AN163" s="74">
        <f t="shared" ca="1" si="61"/>
        <v>0</v>
      </c>
      <c r="AO163" s="74">
        <f t="shared" ca="1" si="61"/>
        <v>0</v>
      </c>
      <c r="AP163" s="74">
        <f t="shared" ca="1" si="61"/>
        <v>0</v>
      </c>
      <c r="AQ163" s="74">
        <f t="shared" ca="1" si="61"/>
        <v>0</v>
      </c>
      <c r="AR163" s="74">
        <f t="shared" ca="1" si="61"/>
        <v>0</v>
      </c>
      <c r="AS163" s="74">
        <f t="shared" ca="1" si="61"/>
        <v>0</v>
      </c>
      <c r="AT163" s="74">
        <f t="shared" ca="1" si="61"/>
        <v>0</v>
      </c>
      <c r="AU163" s="74">
        <f t="shared" ca="1" si="61"/>
        <v>0</v>
      </c>
      <c r="AV163" s="74">
        <f t="shared" ca="1" si="61"/>
        <v>0</v>
      </c>
      <c r="AW163" s="74">
        <f t="shared" ca="1" si="61"/>
        <v>0</v>
      </c>
      <c r="AY163" s="75">
        <f t="shared" ca="1" si="52"/>
        <v>25</v>
      </c>
      <c r="AZ163" s="75">
        <f t="shared" ca="1" si="51"/>
        <v>25</v>
      </c>
    </row>
    <row r="164" spans="1:52">
      <c r="A164" s="42"/>
      <c r="I164">
        <v>22</v>
      </c>
      <c r="J164">
        <v>4</v>
      </c>
      <c r="K164">
        <v>4</v>
      </c>
      <c r="L164">
        <v>1</v>
      </c>
      <c r="M164">
        <v>31</v>
      </c>
      <c r="O164" s="73">
        <v>41640</v>
      </c>
      <c r="P164" s="74">
        <f t="shared" ref="P164:P195" si="62">IF(AND(O164&gt;=$E$4,O164&lt;=$F$4),$C$4,0)</f>
        <v>0</v>
      </c>
      <c r="Q164" s="74">
        <f t="shared" ref="Q164:Z169" ca="1" si="63">IF(AND($O164&gt;=OFFSET($E$4,Q$2,0),$O164&lt;=OFFSET($F$4,Q$2,0)),OFFSET($C$4,Q$2,0),0)</f>
        <v>0</v>
      </c>
      <c r="R164" s="74">
        <f t="shared" ca="1" si="63"/>
        <v>0</v>
      </c>
      <c r="S164" s="74">
        <f t="shared" ca="1" si="63"/>
        <v>0</v>
      </c>
      <c r="T164" s="74">
        <f t="shared" ca="1" si="63"/>
        <v>0</v>
      </c>
      <c r="U164" s="74">
        <f t="shared" ca="1" si="63"/>
        <v>0</v>
      </c>
      <c r="V164" s="74">
        <f t="shared" ca="1" si="63"/>
        <v>25</v>
      </c>
      <c r="W164" s="74">
        <f t="shared" ca="1" si="63"/>
        <v>0</v>
      </c>
      <c r="X164" s="74">
        <f t="shared" ca="1" si="63"/>
        <v>0</v>
      </c>
      <c r="Y164" s="74">
        <f t="shared" ca="1" si="63"/>
        <v>0</v>
      </c>
      <c r="Z164" s="74">
        <f t="shared" ca="1" si="63"/>
        <v>0</v>
      </c>
      <c r="AA164" s="74">
        <f t="shared" ref="AA164:AJ169" ca="1" si="64">IF(AND($O164&gt;=OFFSET($E$4,AA$2,0),$O164&lt;=OFFSET($F$4,AA$2,0)),OFFSET($C$4,AA$2,0),0)</f>
        <v>0</v>
      </c>
      <c r="AB164" s="74">
        <f t="shared" ca="1" si="64"/>
        <v>0</v>
      </c>
      <c r="AC164" s="74">
        <f t="shared" ca="1" si="64"/>
        <v>0</v>
      </c>
      <c r="AD164" s="74">
        <f t="shared" ca="1" si="64"/>
        <v>0</v>
      </c>
      <c r="AE164" s="74">
        <f t="shared" ca="1" si="64"/>
        <v>0</v>
      </c>
      <c r="AF164" s="74">
        <f t="shared" ca="1" si="64"/>
        <v>0</v>
      </c>
      <c r="AG164" s="74">
        <f t="shared" ca="1" si="64"/>
        <v>0</v>
      </c>
      <c r="AH164" s="74">
        <f t="shared" ca="1" si="64"/>
        <v>0</v>
      </c>
      <c r="AI164" s="74">
        <f t="shared" ca="1" si="64"/>
        <v>0</v>
      </c>
      <c r="AJ164" s="74">
        <f t="shared" ca="1" si="64"/>
        <v>0</v>
      </c>
      <c r="AK164" s="74">
        <f t="shared" ref="AK164:AW169" ca="1" si="65">IF(AND($O164&gt;=OFFSET($E$4,AK$2,0),$O164&lt;=OFFSET($F$4,AK$2,0)),OFFSET($C$4,AK$2,0),0)</f>
        <v>0</v>
      </c>
      <c r="AL164" s="74">
        <f t="shared" ca="1" si="65"/>
        <v>0</v>
      </c>
      <c r="AM164" s="74">
        <f t="shared" ca="1" si="65"/>
        <v>0</v>
      </c>
      <c r="AN164" s="74">
        <f t="shared" ca="1" si="65"/>
        <v>0</v>
      </c>
      <c r="AO164" s="74">
        <f t="shared" ca="1" si="65"/>
        <v>0</v>
      </c>
      <c r="AP164" s="74">
        <f t="shared" ca="1" si="65"/>
        <v>0</v>
      </c>
      <c r="AQ164" s="74">
        <f t="shared" ca="1" si="65"/>
        <v>0</v>
      </c>
      <c r="AR164" s="74">
        <f t="shared" ca="1" si="65"/>
        <v>0</v>
      </c>
      <c r="AS164" s="74">
        <f t="shared" ca="1" si="65"/>
        <v>0</v>
      </c>
      <c r="AT164" s="74">
        <f t="shared" ca="1" si="65"/>
        <v>0</v>
      </c>
      <c r="AU164" s="74">
        <f t="shared" ca="1" si="65"/>
        <v>0</v>
      </c>
      <c r="AV164" s="74">
        <f t="shared" ca="1" si="65"/>
        <v>0</v>
      </c>
      <c r="AW164" s="74">
        <f t="shared" ca="1" si="65"/>
        <v>0</v>
      </c>
      <c r="AY164" s="75">
        <f t="shared" ca="1" si="52"/>
        <v>25</v>
      </c>
      <c r="AZ164" s="75">
        <f t="shared" ref="AZ164:AZ173" ca="1" si="66">SUM(P164:V164)+SUM(AT164:AW164)</f>
        <v>25</v>
      </c>
    </row>
    <row r="165" spans="1:52">
      <c r="A165" s="42"/>
      <c r="I165">
        <v>20</v>
      </c>
      <c r="J165">
        <v>4</v>
      </c>
      <c r="K165">
        <v>4</v>
      </c>
      <c r="L165">
        <v>0</v>
      </c>
      <c r="M165">
        <v>28</v>
      </c>
      <c r="O165" s="73">
        <v>41671</v>
      </c>
      <c r="P165" s="74">
        <f t="shared" si="62"/>
        <v>0</v>
      </c>
      <c r="Q165" s="74">
        <f t="shared" ca="1" si="63"/>
        <v>0</v>
      </c>
      <c r="R165" s="74">
        <f t="shared" ca="1" si="63"/>
        <v>0</v>
      </c>
      <c r="S165" s="74">
        <f t="shared" ca="1" si="63"/>
        <v>0</v>
      </c>
      <c r="T165" s="74">
        <f t="shared" ca="1" si="63"/>
        <v>0</v>
      </c>
      <c r="U165" s="74">
        <f t="shared" ca="1" si="63"/>
        <v>0</v>
      </c>
      <c r="V165" s="74">
        <f t="shared" ca="1" si="63"/>
        <v>25</v>
      </c>
      <c r="W165" s="74">
        <f t="shared" ca="1" si="63"/>
        <v>0</v>
      </c>
      <c r="X165" s="74">
        <f t="shared" ca="1" si="63"/>
        <v>0</v>
      </c>
      <c r="Y165" s="74">
        <f t="shared" ca="1" si="63"/>
        <v>0</v>
      </c>
      <c r="Z165" s="74">
        <f t="shared" ca="1" si="63"/>
        <v>0</v>
      </c>
      <c r="AA165" s="74">
        <f t="shared" ca="1" si="64"/>
        <v>0</v>
      </c>
      <c r="AB165" s="74">
        <f t="shared" ca="1" si="64"/>
        <v>0</v>
      </c>
      <c r="AC165" s="74">
        <f t="shared" ca="1" si="64"/>
        <v>0</v>
      </c>
      <c r="AD165" s="74">
        <f t="shared" ca="1" si="64"/>
        <v>0</v>
      </c>
      <c r="AE165" s="74">
        <f t="shared" ca="1" si="64"/>
        <v>0</v>
      </c>
      <c r="AF165" s="74">
        <f t="shared" ca="1" si="64"/>
        <v>0</v>
      </c>
      <c r="AG165" s="74">
        <f t="shared" ca="1" si="64"/>
        <v>0</v>
      </c>
      <c r="AH165" s="74">
        <f t="shared" ca="1" si="64"/>
        <v>0</v>
      </c>
      <c r="AI165" s="74">
        <f t="shared" ca="1" si="64"/>
        <v>0</v>
      </c>
      <c r="AJ165" s="74">
        <f t="shared" ca="1" si="64"/>
        <v>0</v>
      </c>
      <c r="AK165" s="74">
        <f t="shared" ca="1" si="65"/>
        <v>0</v>
      </c>
      <c r="AL165" s="74">
        <f t="shared" ca="1" si="65"/>
        <v>0</v>
      </c>
      <c r="AM165" s="74">
        <f t="shared" ca="1" si="65"/>
        <v>0</v>
      </c>
      <c r="AN165" s="74">
        <f t="shared" ca="1" si="65"/>
        <v>0</v>
      </c>
      <c r="AO165" s="74">
        <f t="shared" ca="1" si="65"/>
        <v>0</v>
      </c>
      <c r="AP165" s="74">
        <f t="shared" ca="1" si="65"/>
        <v>0</v>
      </c>
      <c r="AQ165" s="74">
        <f t="shared" ca="1" si="65"/>
        <v>0</v>
      </c>
      <c r="AR165" s="74">
        <f t="shared" ca="1" si="65"/>
        <v>0</v>
      </c>
      <c r="AS165" s="74">
        <f t="shared" ca="1" si="65"/>
        <v>0</v>
      </c>
      <c r="AT165" s="74">
        <f t="shared" ca="1" si="65"/>
        <v>0</v>
      </c>
      <c r="AU165" s="74">
        <f t="shared" ca="1" si="65"/>
        <v>0</v>
      </c>
      <c r="AV165" s="74">
        <f t="shared" ca="1" si="65"/>
        <v>0</v>
      </c>
      <c r="AW165" s="74">
        <f t="shared" ca="1" si="65"/>
        <v>0</v>
      </c>
      <c r="AY165" s="75">
        <f t="shared" ca="1" si="52"/>
        <v>25</v>
      </c>
      <c r="AZ165" s="75">
        <f t="shared" ca="1" si="66"/>
        <v>25</v>
      </c>
    </row>
    <row r="166" spans="1:52">
      <c r="A166" s="42"/>
      <c r="I166">
        <v>21</v>
      </c>
      <c r="J166">
        <v>5</v>
      </c>
      <c r="K166">
        <v>5</v>
      </c>
      <c r="L166">
        <v>0</v>
      </c>
      <c r="M166">
        <v>31</v>
      </c>
      <c r="O166" s="73">
        <v>41699</v>
      </c>
      <c r="P166" s="74">
        <f t="shared" si="62"/>
        <v>0</v>
      </c>
      <c r="Q166" s="74">
        <f t="shared" ca="1" si="63"/>
        <v>0</v>
      </c>
      <c r="R166" s="74">
        <f t="shared" ca="1" si="63"/>
        <v>0</v>
      </c>
      <c r="S166" s="74">
        <f t="shared" ca="1" si="63"/>
        <v>0</v>
      </c>
      <c r="T166" s="74">
        <f t="shared" ca="1" si="63"/>
        <v>0</v>
      </c>
      <c r="U166" s="74">
        <f t="shared" ca="1" si="63"/>
        <v>0</v>
      </c>
      <c r="V166" s="74">
        <f t="shared" ca="1" si="63"/>
        <v>25</v>
      </c>
      <c r="W166" s="74">
        <f t="shared" ca="1" si="63"/>
        <v>0</v>
      </c>
      <c r="X166" s="74">
        <f t="shared" ca="1" si="63"/>
        <v>0</v>
      </c>
      <c r="Y166" s="74">
        <f t="shared" ca="1" si="63"/>
        <v>0</v>
      </c>
      <c r="Z166" s="74">
        <f t="shared" ca="1" si="63"/>
        <v>0</v>
      </c>
      <c r="AA166" s="74">
        <f t="shared" ca="1" si="64"/>
        <v>0</v>
      </c>
      <c r="AB166" s="74">
        <f t="shared" ca="1" si="64"/>
        <v>0</v>
      </c>
      <c r="AC166" s="74">
        <f t="shared" ca="1" si="64"/>
        <v>0</v>
      </c>
      <c r="AD166" s="74">
        <f t="shared" ca="1" si="64"/>
        <v>0</v>
      </c>
      <c r="AE166" s="74">
        <f t="shared" ca="1" si="64"/>
        <v>0</v>
      </c>
      <c r="AF166" s="74">
        <f t="shared" ca="1" si="64"/>
        <v>0</v>
      </c>
      <c r="AG166" s="74">
        <f t="shared" ca="1" si="64"/>
        <v>0</v>
      </c>
      <c r="AH166" s="74">
        <f t="shared" ca="1" si="64"/>
        <v>0</v>
      </c>
      <c r="AI166" s="74">
        <f t="shared" ca="1" si="64"/>
        <v>0</v>
      </c>
      <c r="AJ166" s="74">
        <f t="shared" ca="1" si="64"/>
        <v>0</v>
      </c>
      <c r="AK166" s="74">
        <f t="shared" ca="1" si="65"/>
        <v>0</v>
      </c>
      <c r="AL166" s="74">
        <f t="shared" ca="1" si="65"/>
        <v>0</v>
      </c>
      <c r="AM166" s="74">
        <f t="shared" ca="1" si="65"/>
        <v>0</v>
      </c>
      <c r="AN166" s="74">
        <f t="shared" ca="1" si="65"/>
        <v>0</v>
      </c>
      <c r="AO166" s="74">
        <f t="shared" ca="1" si="65"/>
        <v>0</v>
      </c>
      <c r="AP166" s="74">
        <f t="shared" ca="1" si="65"/>
        <v>0</v>
      </c>
      <c r="AQ166" s="74">
        <f t="shared" ca="1" si="65"/>
        <v>0</v>
      </c>
      <c r="AR166" s="74">
        <f t="shared" ca="1" si="65"/>
        <v>0</v>
      </c>
      <c r="AS166" s="74">
        <f t="shared" ca="1" si="65"/>
        <v>0</v>
      </c>
      <c r="AT166" s="74">
        <f t="shared" ca="1" si="65"/>
        <v>0</v>
      </c>
      <c r="AU166" s="74">
        <f t="shared" ca="1" si="65"/>
        <v>0</v>
      </c>
      <c r="AV166" s="74">
        <f t="shared" ca="1" si="65"/>
        <v>0</v>
      </c>
      <c r="AW166" s="74">
        <f t="shared" ca="1" si="65"/>
        <v>0</v>
      </c>
      <c r="AY166" s="75">
        <f t="shared" ca="1" si="52"/>
        <v>25</v>
      </c>
      <c r="AZ166" s="75">
        <f t="shared" ca="1" si="66"/>
        <v>25</v>
      </c>
    </row>
    <row r="167" spans="1:52">
      <c r="A167" s="42"/>
      <c r="I167">
        <v>22</v>
      </c>
      <c r="J167">
        <v>4</v>
      </c>
      <c r="K167">
        <v>4</v>
      </c>
      <c r="L167">
        <v>0</v>
      </c>
      <c r="M167">
        <v>30</v>
      </c>
      <c r="O167" s="73">
        <v>41730</v>
      </c>
      <c r="P167" s="74">
        <f t="shared" si="62"/>
        <v>0</v>
      </c>
      <c r="Q167" s="74">
        <f t="shared" ca="1" si="63"/>
        <v>0</v>
      </c>
      <c r="R167" s="74">
        <f t="shared" ca="1" si="63"/>
        <v>0</v>
      </c>
      <c r="S167" s="74">
        <f t="shared" ca="1" si="63"/>
        <v>0</v>
      </c>
      <c r="T167" s="74">
        <f t="shared" ca="1" si="63"/>
        <v>0</v>
      </c>
      <c r="U167" s="74">
        <f t="shared" ca="1" si="63"/>
        <v>0</v>
      </c>
      <c r="V167" s="74">
        <f t="shared" ca="1" si="63"/>
        <v>25</v>
      </c>
      <c r="W167" s="74">
        <f t="shared" ca="1" si="63"/>
        <v>0</v>
      </c>
      <c r="X167" s="74">
        <f t="shared" ca="1" si="63"/>
        <v>0</v>
      </c>
      <c r="Y167" s="74">
        <f t="shared" ca="1" si="63"/>
        <v>0</v>
      </c>
      <c r="Z167" s="74">
        <f t="shared" ca="1" si="63"/>
        <v>0</v>
      </c>
      <c r="AA167" s="74">
        <f t="shared" ca="1" si="64"/>
        <v>0</v>
      </c>
      <c r="AB167" s="74">
        <f t="shared" ca="1" si="64"/>
        <v>0</v>
      </c>
      <c r="AC167" s="74">
        <f t="shared" ca="1" si="64"/>
        <v>0</v>
      </c>
      <c r="AD167" s="74">
        <f t="shared" ca="1" si="64"/>
        <v>0</v>
      </c>
      <c r="AE167" s="74">
        <f t="shared" ca="1" si="64"/>
        <v>0</v>
      </c>
      <c r="AF167" s="74">
        <f t="shared" ca="1" si="64"/>
        <v>0</v>
      </c>
      <c r="AG167" s="74">
        <f t="shared" ca="1" si="64"/>
        <v>0</v>
      </c>
      <c r="AH167" s="74">
        <f t="shared" ca="1" si="64"/>
        <v>0</v>
      </c>
      <c r="AI167" s="74">
        <f t="shared" ca="1" si="64"/>
        <v>0</v>
      </c>
      <c r="AJ167" s="74">
        <f t="shared" ca="1" si="64"/>
        <v>0</v>
      </c>
      <c r="AK167" s="74">
        <f t="shared" ca="1" si="65"/>
        <v>0</v>
      </c>
      <c r="AL167" s="74">
        <f t="shared" ca="1" si="65"/>
        <v>0</v>
      </c>
      <c r="AM167" s="74">
        <f t="shared" ca="1" si="65"/>
        <v>0</v>
      </c>
      <c r="AN167" s="74">
        <f t="shared" ca="1" si="65"/>
        <v>0</v>
      </c>
      <c r="AO167" s="74">
        <f t="shared" ca="1" si="65"/>
        <v>0</v>
      </c>
      <c r="AP167" s="74">
        <f t="shared" ca="1" si="65"/>
        <v>0</v>
      </c>
      <c r="AQ167" s="74">
        <f t="shared" ca="1" si="65"/>
        <v>0</v>
      </c>
      <c r="AR167" s="74">
        <f t="shared" ca="1" si="65"/>
        <v>0</v>
      </c>
      <c r="AS167" s="74">
        <f t="shared" ca="1" si="65"/>
        <v>0</v>
      </c>
      <c r="AT167" s="74">
        <f t="shared" ca="1" si="65"/>
        <v>0</v>
      </c>
      <c r="AU167" s="74">
        <f t="shared" ca="1" si="65"/>
        <v>0</v>
      </c>
      <c r="AV167" s="74">
        <f t="shared" ca="1" si="65"/>
        <v>0</v>
      </c>
      <c r="AW167" s="74">
        <f t="shared" ca="1" si="65"/>
        <v>0</v>
      </c>
      <c r="AY167" s="75">
        <f t="shared" ca="1" si="52"/>
        <v>25</v>
      </c>
      <c r="AZ167" s="75">
        <f t="shared" ca="1" si="66"/>
        <v>25</v>
      </c>
    </row>
    <row r="168" spans="1:52">
      <c r="A168" s="42"/>
      <c r="I168">
        <v>21</v>
      </c>
      <c r="J168">
        <v>5</v>
      </c>
      <c r="K168">
        <v>4</v>
      </c>
      <c r="L168">
        <v>1</v>
      </c>
      <c r="M168">
        <v>31</v>
      </c>
      <c r="O168" s="73">
        <v>41760</v>
      </c>
      <c r="P168" s="74">
        <f t="shared" si="62"/>
        <v>0</v>
      </c>
      <c r="Q168" s="74">
        <f t="shared" ca="1" si="63"/>
        <v>0</v>
      </c>
      <c r="R168" s="74">
        <f t="shared" ca="1" si="63"/>
        <v>0</v>
      </c>
      <c r="S168" s="74">
        <f t="shared" ca="1" si="63"/>
        <v>0</v>
      </c>
      <c r="T168" s="74">
        <f t="shared" ca="1" si="63"/>
        <v>0</v>
      </c>
      <c r="U168" s="74">
        <f t="shared" ca="1" si="63"/>
        <v>0</v>
      </c>
      <c r="V168" s="74">
        <f t="shared" ca="1" si="63"/>
        <v>25</v>
      </c>
      <c r="W168" s="74">
        <f t="shared" ca="1" si="63"/>
        <v>0</v>
      </c>
      <c r="X168" s="74">
        <f t="shared" ca="1" si="63"/>
        <v>0</v>
      </c>
      <c r="Y168" s="74">
        <f t="shared" ca="1" si="63"/>
        <v>0</v>
      </c>
      <c r="Z168" s="74">
        <f t="shared" ca="1" si="63"/>
        <v>0</v>
      </c>
      <c r="AA168" s="74">
        <f t="shared" ca="1" si="64"/>
        <v>0</v>
      </c>
      <c r="AB168" s="74">
        <f t="shared" ca="1" si="64"/>
        <v>0</v>
      </c>
      <c r="AC168" s="74">
        <f t="shared" ca="1" si="64"/>
        <v>0</v>
      </c>
      <c r="AD168" s="74">
        <f t="shared" ca="1" si="64"/>
        <v>0</v>
      </c>
      <c r="AE168" s="74">
        <f t="shared" ca="1" si="64"/>
        <v>0</v>
      </c>
      <c r="AF168" s="74">
        <f t="shared" ca="1" si="64"/>
        <v>0</v>
      </c>
      <c r="AG168" s="74">
        <f t="shared" ca="1" si="64"/>
        <v>0</v>
      </c>
      <c r="AH168" s="74">
        <f t="shared" ca="1" si="64"/>
        <v>0</v>
      </c>
      <c r="AI168" s="74">
        <f t="shared" ca="1" si="64"/>
        <v>0</v>
      </c>
      <c r="AJ168" s="74">
        <f t="shared" ca="1" si="64"/>
        <v>0</v>
      </c>
      <c r="AK168" s="74">
        <f t="shared" ca="1" si="65"/>
        <v>0</v>
      </c>
      <c r="AL168" s="74">
        <f t="shared" ca="1" si="65"/>
        <v>0</v>
      </c>
      <c r="AM168" s="74">
        <f t="shared" ca="1" si="65"/>
        <v>0</v>
      </c>
      <c r="AN168" s="74">
        <f t="shared" ca="1" si="65"/>
        <v>0</v>
      </c>
      <c r="AO168" s="74">
        <f t="shared" ca="1" si="65"/>
        <v>0</v>
      </c>
      <c r="AP168" s="74">
        <f t="shared" ca="1" si="65"/>
        <v>0</v>
      </c>
      <c r="AQ168" s="74">
        <f t="shared" ca="1" si="65"/>
        <v>0</v>
      </c>
      <c r="AR168" s="74">
        <f t="shared" ca="1" si="65"/>
        <v>0</v>
      </c>
      <c r="AS168" s="74">
        <f t="shared" ca="1" si="65"/>
        <v>0</v>
      </c>
      <c r="AT168" s="74">
        <f t="shared" ca="1" si="65"/>
        <v>0</v>
      </c>
      <c r="AU168" s="74">
        <f t="shared" ca="1" si="65"/>
        <v>0</v>
      </c>
      <c r="AV168" s="74">
        <f t="shared" ca="1" si="65"/>
        <v>0</v>
      </c>
      <c r="AW168" s="74">
        <f t="shared" ca="1" si="65"/>
        <v>0</v>
      </c>
      <c r="AY168" s="75">
        <f t="shared" ca="1" si="52"/>
        <v>25</v>
      </c>
      <c r="AZ168" s="75">
        <f t="shared" ca="1" si="66"/>
        <v>25</v>
      </c>
    </row>
    <row r="169" spans="1:52">
      <c r="A169" s="42"/>
      <c r="I169">
        <v>21</v>
      </c>
      <c r="J169">
        <v>4</v>
      </c>
      <c r="K169">
        <v>5</v>
      </c>
      <c r="L169">
        <v>0</v>
      </c>
      <c r="M169">
        <v>30</v>
      </c>
      <c r="O169" s="73">
        <v>41791</v>
      </c>
      <c r="P169" s="74">
        <f t="shared" si="62"/>
        <v>0</v>
      </c>
      <c r="Q169" s="74">
        <f t="shared" ca="1" si="63"/>
        <v>0</v>
      </c>
      <c r="R169" s="74">
        <f t="shared" ca="1" si="63"/>
        <v>0</v>
      </c>
      <c r="S169" s="74">
        <f t="shared" ca="1" si="63"/>
        <v>0</v>
      </c>
      <c r="T169" s="74">
        <f t="shared" ca="1" si="63"/>
        <v>0</v>
      </c>
      <c r="U169" s="74">
        <f t="shared" ca="1" si="63"/>
        <v>0</v>
      </c>
      <c r="V169" s="74">
        <f t="shared" ca="1" si="63"/>
        <v>25</v>
      </c>
      <c r="W169" s="74">
        <f t="shared" ca="1" si="63"/>
        <v>0</v>
      </c>
      <c r="X169" s="74">
        <f t="shared" ca="1" si="63"/>
        <v>0</v>
      </c>
      <c r="Y169" s="74">
        <f t="shared" ca="1" si="63"/>
        <v>0</v>
      </c>
      <c r="Z169" s="74">
        <f t="shared" ca="1" si="63"/>
        <v>0</v>
      </c>
      <c r="AA169" s="74">
        <f t="shared" ca="1" si="64"/>
        <v>0</v>
      </c>
      <c r="AB169" s="74">
        <f t="shared" ca="1" si="64"/>
        <v>0</v>
      </c>
      <c r="AC169" s="74">
        <f t="shared" ca="1" si="64"/>
        <v>0</v>
      </c>
      <c r="AD169" s="74">
        <f t="shared" ca="1" si="64"/>
        <v>0</v>
      </c>
      <c r="AE169" s="74">
        <f t="shared" ca="1" si="64"/>
        <v>0</v>
      </c>
      <c r="AF169" s="74">
        <f t="shared" ca="1" si="64"/>
        <v>0</v>
      </c>
      <c r="AG169" s="74">
        <f t="shared" ca="1" si="64"/>
        <v>0</v>
      </c>
      <c r="AH169" s="74">
        <f t="shared" ca="1" si="64"/>
        <v>0</v>
      </c>
      <c r="AI169" s="74">
        <f t="shared" ca="1" si="64"/>
        <v>0</v>
      </c>
      <c r="AJ169" s="74">
        <f t="shared" ca="1" si="64"/>
        <v>0</v>
      </c>
      <c r="AK169" s="74">
        <f t="shared" ca="1" si="65"/>
        <v>0</v>
      </c>
      <c r="AL169" s="74">
        <f t="shared" ca="1" si="65"/>
        <v>0</v>
      </c>
      <c r="AM169" s="74">
        <f t="shared" ca="1" si="65"/>
        <v>0</v>
      </c>
      <c r="AN169" s="74">
        <f t="shared" ca="1" si="65"/>
        <v>0</v>
      </c>
      <c r="AO169" s="74">
        <f t="shared" ca="1" si="65"/>
        <v>0</v>
      </c>
      <c r="AP169" s="74">
        <f t="shared" ca="1" si="65"/>
        <v>0</v>
      </c>
      <c r="AQ169" s="74">
        <f t="shared" ca="1" si="65"/>
        <v>0</v>
      </c>
      <c r="AR169" s="74">
        <f t="shared" ca="1" si="65"/>
        <v>0</v>
      </c>
      <c r="AS169" s="74">
        <f t="shared" ca="1" si="65"/>
        <v>0</v>
      </c>
      <c r="AT169" s="74">
        <f t="shared" ca="1" si="65"/>
        <v>0</v>
      </c>
      <c r="AU169" s="74">
        <f t="shared" ca="1" si="65"/>
        <v>0</v>
      </c>
      <c r="AV169" s="74">
        <f t="shared" ca="1" si="65"/>
        <v>0</v>
      </c>
      <c r="AW169" s="74">
        <f t="shared" ca="1" si="65"/>
        <v>0</v>
      </c>
      <c r="AY169" s="75">
        <f t="shared" ca="1" si="52"/>
        <v>25</v>
      </c>
      <c r="AZ169" s="75">
        <f t="shared" ca="1" si="66"/>
        <v>25</v>
      </c>
    </row>
    <row r="170" spans="1:52">
      <c r="A170" s="42"/>
      <c r="I170">
        <v>22</v>
      </c>
      <c r="J170">
        <v>4</v>
      </c>
      <c r="K170">
        <v>4</v>
      </c>
      <c r="L170">
        <v>1</v>
      </c>
      <c r="M170">
        <v>31</v>
      </c>
      <c r="O170" s="73">
        <v>41821</v>
      </c>
      <c r="P170" s="74">
        <f t="shared" si="62"/>
        <v>0</v>
      </c>
      <c r="Q170" s="74">
        <f t="shared" ref="Q170:AF173" ca="1" si="67">IF(AND($O170&gt;=OFFSET($E$4,Q$2,0),$O170&lt;=OFFSET($F$4,Q$2,0)),OFFSET($C$4,Q$2,0),0)</f>
        <v>0</v>
      </c>
      <c r="R170" s="74">
        <f t="shared" ca="1" si="67"/>
        <v>0</v>
      </c>
      <c r="S170" s="74">
        <f t="shared" ca="1" si="67"/>
        <v>0</v>
      </c>
      <c r="T170" s="74">
        <f t="shared" ca="1" si="67"/>
        <v>0</v>
      </c>
      <c r="U170" s="74">
        <f t="shared" ca="1" si="67"/>
        <v>0</v>
      </c>
      <c r="V170" s="74">
        <f t="shared" ca="1" si="67"/>
        <v>25</v>
      </c>
      <c r="W170" s="74">
        <f t="shared" ca="1" si="67"/>
        <v>0</v>
      </c>
      <c r="X170" s="74">
        <f t="shared" ca="1" si="67"/>
        <v>0</v>
      </c>
      <c r="Y170" s="74">
        <f t="shared" ca="1" si="67"/>
        <v>0</v>
      </c>
      <c r="Z170" s="74">
        <f t="shared" ca="1" si="67"/>
        <v>0</v>
      </c>
      <c r="AA170" s="74">
        <f t="shared" ca="1" si="67"/>
        <v>0</v>
      </c>
      <c r="AB170" s="74">
        <f t="shared" ca="1" si="67"/>
        <v>0</v>
      </c>
      <c r="AC170" s="74">
        <f t="shared" ca="1" si="67"/>
        <v>0</v>
      </c>
      <c r="AD170" s="74">
        <f t="shared" ca="1" si="67"/>
        <v>0</v>
      </c>
      <c r="AE170" s="74">
        <f t="shared" ca="1" si="67"/>
        <v>0</v>
      </c>
      <c r="AF170" s="74">
        <f t="shared" ca="1" si="67"/>
        <v>0</v>
      </c>
      <c r="AG170" s="74">
        <f t="shared" ref="AG170:AV173" ca="1" si="68">IF(AND($O170&gt;=OFFSET($E$4,AG$2,0),$O170&lt;=OFFSET($F$4,AG$2,0)),OFFSET($C$4,AG$2,0),0)</f>
        <v>0</v>
      </c>
      <c r="AH170" s="74">
        <f t="shared" ca="1" si="68"/>
        <v>0</v>
      </c>
      <c r="AI170" s="74">
        <f t="shared" ca="1" si="68"/>
        <v>0</v>
      </c>
      <c r="AJ170" s="74">
        <f t="shared" ca="1" si="68"/>
        <v>0</v>
      </c>
      <c r="AK170" s="74">
        <f t="shared" ca="1" si="68"/>
        <v>0</v>
      </c>
      <c r="AL170" s="74">
        <f t="shared" ca="1" si="68"/>
        <v>0</v>
      </c>
      <c r="AM170" s="74">
        <f t="shared" ca="1" si="68"/>
        <v>0</v>
      </c>
      <c r="AN170" s="74">
        <f t="shared" ca="1" si="68"/>
        <v>0</v>
      </c>
      <c r="AO170" s="74">
        <f t="shared" ca="1" si="68"/>
        <v>0</v>
      </c>
      <c r="AP170" s="74">
        <f t="shared" ca="1" si="68"/>
        <v>0</v>
      </c>
      <c r="AQ170" s="74">
        <f t="shared" ca="1" si="68"/>
        <v>0</v>
      </c>
      <c r="AR170" s="74">
        <f t="shared" ca="1" si="68"/>
        <v>0</v>
      </c>
      <c r="AS170" s="74">
        <f t="shared" ca="1" si="68"/>
        <v>0</v>
      </c>
      <c r="AT170" s="74">
        <f t="shared" ca="1" si="68"/>
        <v>0</v>
      </c>
      <c r="AU170" s="74">
        <f t="shared" ca="1" si="68"/>
        <v>0</v>
      </c>
      <c r="AV170" s="74">
        <f t="shared" ca="1" si="68"/>
        <v>0</v>
      </c>
      <c r="AW170" s="74">
        <f ca="1">IF(AND($O170&gt;=OFFSET($E$4,AW$2,0),$O170&lt;=OFFSET($F$4,AW$2,0)),OFFSET($C$4,AW$2,0),0)</f>
        <v>0</v>
      </c>
      <c r="AY170" s="75">
        <f ca="1">SUM(P170:AS170)</f>
        <v>25</v>
      </c>
      <c r="AZ170" s="75">
        <f t="shared" ca="1" si="66"/>
        <v>25</v>
      </c>
    </row>
    <row r="171" spans="1:52">
      <c r="A171" s="42"/>
      <c r="I171">
        <v>21</v>
      </c>
      <c r="J171">
        <v>5</v>
      </c>
      <c r="K171">
        <v>5</v>
      </c>
      <c r="L171">
        <v>0</v>
      </c>
      <c r="M171">
        <v>31</v>
      </c>
      <c r="O171" s="73">
        <v>41852</v>
      </c>
      <c r="P171" s="74">
        <f t="shared" si="62"/>
        <v>0</v>
      </c>
      <c r="Q171" s="74">
        <f t="shared" ca="1" si="67"/>
        <v>0</v>
      </c>
      <c r="R171" s="74">
        <f t="shared" ca="1" si="67"/>
        <v>0</v>
      </c>
      <c r="S171" s="74">
        <f t="shared" ca="1" si="67"/>
        <v>0</v>
      </c>
      <c r="T171" s="74">
        <f t="shared" ca="1" si="67"/>
        <v>0</v>
      </c>
      <c r="U171" s="74">
        <f t="shared" ca="1" si="67"/>
        <v>0</v>
      </c>
      <c r="V171" s="74">
        <f t="shared" ca="1" si="67"/>
        <v>25</v>
      </c>
      <c r="W171" s="74">
        <f t="shared" ca="1" si="67"/>
        <v>0</v>
      </c>
      <c r="X171" s="74">
        <f t="shared" ca="1" si="67"/>
        <v>0</v>
      </c>
      <c r="Y171" s="74">
        <f t="shared" ca="1" si="67"/>
        <v>0</v>
      </c>
      <c r="Z171" s="74">
        <f t="shared" ca="1" si="67"/>
        <v>0</v>
      </c>
      <c r="AA171" s="74">
        <f t="shared" ca="1" si="67"/>
        <v>0</v>
      </c>
      <c r="AB171" s="74">
        <f t="shared" ca="1" si="67"/>
        <v>0</v>
      </c>
      <c r="AC171" s="74">
        <f t="shared" ca="1" si="67"/>
        <v>0</v>
      </c>
      <c r="AD171" s="74">
        <f t="shared" ca="1" si="67"/>
        <v>0</v>
      </c>
      <c r="AE171" s="74">
        <f t="shared" ca="1" si="67"/>
        <v>0</v>
      </c>
      <c r="AF171" s="74">
        <f t="shared" ca="1" si="67"/>
        <v>0</v>
      </c>
      <c r="AG171" s="74">
        <f t="shared" ca="1" si="68"/>
        <v>0</v>
      </c>
      <c r="AH171" s="74">
        <f t="shared" ca="1" si="68"/>
        <v>0</v>
      </c>
      <c r="AI171" s="74">
        <f t="shared" ca="1" si="68"/>
        <v>0</v>
      </c>
      <c r="AJ171" s="74">
        <f t="shared" ca="1" si="68"/>
        <v>0</v>
      </c>
      <c r="AK171" s="74">
        <f t="shared" ca="1" si="68"/>
        <v>0</v>
      </c>
      <c r="AL171" s="74">
        <f t="shared" ca="1" si="68"/>
        <v>0</v>
      </c>
      <c r="AM171" s="74">
        <f t="shared" ca="1" si="68"/>
        <v>0</v>
      </c>
      <c r="AN171" s="74">
        <f t="shared" ca="1" si="68"/>
        <v>0</v>
      </c>
      <c r="AO171" s="74">
        <f t="shared" ca="1" si="68"/>
        <v>0</v>
      </c>
      <c r="AP171" s="74">
        <f t="shared" ca="1" si="68"/>
        <v>0</v>
      </c>
      <c r="AQ171" s="74">
        <f t="shared" ca="1" si="68"/>
        <v>0</v>
      </c>
      <c r="AR171" s="74">
        <f t="shared" ca="1" si="68"/>
        <v>0</v>
      </c>
      <c r="AS171" s="74">
        <f t="shared" ca="1" si="68"/>
        <v>0</v>
      </c>
      <c r="AT171" s="74">
        <f t="shared" ca="1" si="68"/>
        <v>0</v>
      </c>
      <c r="AU171" s="74">
        <f t="shared" ca="1" si="68"/>
        <v>0</v>
      </c>
      <c r="AV171" s="74">
        <f t="shared" ca="1" si="68"/>
        <v>0</v>
      </c>
      <c r="AW171" s="74">
        <f ca="1">IF(AND($O171&gt;=OFFSET($E$4,AW$2,0),$O171&lt;=OFFSET($F$4,AW$2,0)),OFFSET($C$4,AW$2,0),0)</f>
        <v>0</v>
      </c>
      <c r="AY171" s="75">
        <f ca="1">SUM(P171:AS171)</f>
        <v>25</v>
      </c>
      <c r="AZ171" s="75">
        <f t="shared" ca="1" si="66"/>
        <v>25</v>
      </c>
    </row>
    <row r="172" spans="1:52">
      <c r="A172" s="42"/>
      <c r="I172">
        <v>21</v>
      </c>
      <c r="J172">
        <v>4</v>
      </c>
      <c r="K172">
        <v>4</v>
      </c>
      <c r="L172">
        <v>1</v>
      </c>
      <c r="M172">
        <v>30</v>
      </c>
      <c r="O172" s="73">
        <v>41883</v>
      </c>
      <c r="P172" s="74">
        <f t="shared" si="62"/>
        <v>0</v>
      </c>
      <c r="Q172" s="74">
        <f t="shared" ca="1" si="67"/>
        <v>0</v>
      </c>
      <c r="R172" s="74">
        <f t="shared" ca="1" si="67"/>
        <v>0</v>
      </c>
      <c r="S172" s="74">
        <f t="shared" ca="1" si="67"/>
        <v>0</v>
      </c>
      <c r="T172" s="74">
        <f t="shared" ca="1" si="67"/>
        <v>0</v>
      </c>
      <c r="U172" s="74">
        <f t="shared" ca="1" si="67"/>
        <v>0</v>
      </c>
      <c r="V172" s="74">
        <f t="shared" ca="1" si="67"/>
        <v>25</v>
      </c>
      <c r="W172" s="74">
        <f t="shared" ca="1" si="67"/>
        <v>0</v>
      </c>
      <c r="X172" s="74">
        <f t="shared" ca="1" si="67"/>
        <v>0</v>
      </c>
      <c r="Y172" s="74">
        <f t="shared" ca="1" si="67"/>
        <v>0</v>
      </c>
      <c r="Z172" s="74">
        <f t="shared" ca="1" si="67"/>
        <v>0</v>
      </c>
      <c r="AA172" s="74">
        <f t="shared" ca="1" si="67"/>
        <v>0</v>
      </c>
      <c r="AB172" s="74">
        <f t="shared" ca="1" si="67"/>
        <v>0</v>
      </c>
      <c r="AC172" s="74">
        <f t="shared" ca="1" si="67"/>
        <v>0</v>
      </c>
      <c r="AD172" s="74">
        <f t="shared" ca="1" si="67"/>
        <v>0</v>
      </c>
      <c r="AE172" s="74">
        <f t="shared" ca="1" si="67"/>
        <v>0</v>
      </c>
      <c r="AF172" s="74">
        <f t="shared" ca="1" si="67"/>
        <v>0</v>
      </c>
      <c r="AG172" s="74">
        <f t="shared" ca="1" si="68"/>
        <v>0</v>
      </c>
      <c r="AH172" s="74">
        <f t="shared" ca="1" si="68"/>
        <v>0</v>
      </c>
      <c r="AI172" s="74">
        <f t="shared" ca="1" si="68"/>
        <v>0</v>
      </c>
      <c r="AJ172" s="74">
        <f t="shared" ca="1" si="68"/>
        <v>0</v>
      </c>
      <c r="AK172" s="74">
        <f t="shared" ca="1" si="68"/>
        <v>0</v>
      </c>
      <c r="AL172" s="74">
        <f t="shared" ca="1" si="68"/>
        <v>0</v>
      </c>
      <c r="AM172" s="74">
        <f t="shared" ca="1" si="68"/>
        <v>0</v>
      </c>
      <c r="AN172" s="74">
        <f t="shared" ca="1" si="68"/>
        <v>0</v>
      </c>
      <c r="AO172" s="74">
        <f t="shared" ca="1" si="68"/>
        <v>0</v>
      </c>
      <c r="AP172" s="74">
        <f t="shared" ca="1" si="68"/>
        <v>0</v>
      </c>
      <c r="AQ172" s="74">
        <f t="shared" ca="1" si="68"/>
        <v>0</v>
      </c>
      <c r="AR172" s="74">
        <f t="shared" ca="1" si="68"/>
        <v>0</v>
      </c>
      <c r="AS172" s="74">
        <f t="shared" ca="1" si="68"/>
        <v>0</v>
      </c>
      <c r="AT172" s="74">
        <f t="shared" ca="1" si="68"/>
        <v>0</v>
      </c>
      <c r="AU172" s="74">
        <f t="shared" ca="1" si="68"/>
        <v>0</v>
      </c>
      <c r="AV172" s="74">
        <f t="shared" ca="1" si="68"/>
        <v>0</v>
      </c>
      <c r="AW172" s="74">
        <f ca="1">IF(AND($O172&gt;=OFFSET($E$4,AW$2,0),$O172&lt;=OFFSET($F$4,AW$2,0)),OFFSET($C$4,AW$2,0),0)</f>
        <v>0</v>
      </c>
      <c r="AY172" s="75">
        <f ca="1">SUM(P172:AS172)</f>
        <v>25</v>
      </c>
      <c r="AZ172" s="75">
        <f t="shared" ca="1" si="66"/>
        <v>25</v>
      </c>
    </row>
    <row r="173" spans="1:52">
      <c r="A173" s="42"/>
      <c r="I173">
        <v>23</v>
      </c>
      <c r="J173">
        <v>4</v>
      </c>
      <c r="K173">
        <v>4</v>
      </c>
      <c r="L173">
        <v>0</v>
      </c>
      <c r="M173">
        <v>31</v>
      </c>
      <c r="O173" s="73">
        <v>41913</v>
      </c>
      <c r="P173" s="74">
        <f t="shared" si="62"/>
        <v>0</v>
      </c>
      <c r="Q173" s="74">
        <f t="shared" ca="1" si="67"/>
        <v>0</v>
      </c>
      <c r="R173" s="74">
        <f t="shared" ca="1" si="67"/>
        <v>0</v>
      </c>
      <c r="S173" s="74">
        <f t="shared" ca="1" si="67"/>
        <v>0</v>
      </c>
      <c r="T173" s="74">
        <f t="shared" ca="1" si="67"/>
        <v>0</v>
      </c>
      <c r="U173" s="74">
        <f t="shared" ca="1" si="67"/>
        <v>0</v>
      </c>
      <c r="V173" s="74">
        <f t="shared" ca="1" si="67"/>
        <v>25</v>
      </c>
      <c r="W173" s="74">
        <f t="shared" ca="1" si="67"/>
        <v>0</v>
      </c>
      <c r="X173" s="74">
        <f t="shared" ca="1" si="67"/>
        <v>0</v>
      </c>
      <c r="Y173" s="74">
        <f t="shared" ca="1" si="67"/>
        <v>0</v>
      </c>
      <c r="Z173" s="74">
        <f t="shared" ca="1" si="67"/>
        <v>0</v>
      </c>
      <c r="AA173" s="74">
        <f t="shared" ca="1" si="67"/>
        <v>0</v>
      </c>
      <c r="AB173" s="74">
        <f t="shared" ca="1" si="67"/>
        <v>0</v>
      </c>
      <c r="AC173" s="74">
        <f t="shared" ca="1" si="67"/>
        <v>0</v>
      </c>
      <c r="AD173" s="74">
        <f t="shared" ca="1" si="67"/>
        <v>0</v>
      </c>
      <c r="AE173" s="74">
        <f t="shared" ca="1" si="67"/>
        <v>0</v>
      </c>
      <c r="AF173" s="74">
        <f t="shared" ca="1" si="67"/>
        <v>0</v>
      </c>
      <c r="AG173" s="74">
        <f t="shared" ca="1" si="68"/>
        <v>0</v>
      </c>
      <c r="AH173" s="74">
        <f t="shared" ca="1" si="68"/>
        <v>0</v>
      </c>
      <c r="AI173" s="74">
        <f t="shared" ca="1" si="68"/>
        <v>0</v>
      </c>
      <c r="AJ173" s="74">
        <f t="shared" ca="1" si="68"/>
        <v>0</v>
      </c>
      <c r="AK173" s="74">
        <f t="shared" ca="1" si="68"/>
        <v>0</v>
      </c>
      <c r="AL173" s="74">
        <f t="shared" ca="1" si="68"/>
        <v>0</v>
      </c>
      <c r="AM173" s="74">
        <f t="shared" ca="1" si="68"/>
        <v>0</v>
      </c>
      <c r="AN173" s="74">
        <f t="shared" ca="1" si="68"/>
        <v>0</v>
      </c>
      <c r="AO173" s="74">
        <f t="shared" ca="1" si="68"/>
        <v>0</v>
      </c>
      <c r="AP173" s="74">
        <f t="shared" ca="1" si="68"/>
        <v>0</v>
      </c>
      <c r="AQ173" s="74">
        <f t="shared" ca="1" si="68"/>
        <v>0</v>
      </c>
      <c r="AR173" s="74">
        <f t="shared" ca="1" si="68"/>
        <v>0</v>
      </c>
      <c r="AS173" s="74">
        <f t="shared" ca="1" si="68"/>
        <v>0</v>
      </c>
      <c r="AT173" s="74">
        <f t="shared" ca="1" si="68"/>
        <v>0</v>
      </c>
      <c r="AU173" s="74">
        <f t="shared" ca="1" si="68"/>
        <v>0</v>
      </c>
      <c r="AV173" s="74">
        <f t="shared" ca="1" si="68"/>
        <v>0</v>
      </c>
      <c r="AW173" s="74">
        <f ca="1">IF(AND($O173&gt;=OFFSET($E$4,AW$2,0),$O173&lt;=OFFSET($F$4,AW$2,0)),OFFSET($C$4,AW$2,0),0)</f>
        <v>0</v>
      </c>
      <c r="AY173" s="75">
        <f ca="1">SUM(P173:AS173)</f>
        <v>25</v>
      </c>
      <c r="AZ173" s="75">
        <f t="shared" ca="1" si="66"/>
        <v>25</v>
      </c>
    </row>
    <row r="174" spans="1:52">
      <c r="A174" s="42"/>
    </row>
    <row r="175" spans="1:52">
      <c r="A175" s="42"/>
    </row>
    <row r="176" spans="1:52">
      <c r="A176" s="42"/>
    </row>
    <row r="177" spans="1:1">
      <c r="A177" s="42"/>
    </row>
    <row r="178" spans="1:1">
      <c r="A178" s="42"/>
    </row>
    <row r="179" spans="1:1">
      <c r="A179" s="42"/>
    </row>
    <row r="180" spans="1:1">
      <c r="A180" s="42"/>
    </row>
    <row r="181" spans="1:1">
      <c r="A181" s="42"/>
    </row>
    <row r="182" spans="1:1">
      <c r="A182" s="42"/>
    </row>
    <row r="183" spans="1:1">
      <c r="A183" s="42"/>
    </row>
    <row r="184" spans="1:1">
      <c r="A184" s="42"/>
    </row>
    <row r="185" spans="1:1">
      <c r="A185" s="42"/>
    </row>
    <row r="186" spans="1:1">
      <c r="A186" s="42"/>
    </row>
    <row r="187" spans="1:1">
      <c r="A187" s="42"/>
    </row>
    <row r="188" spans="1:1">
      <c r="A188" s="42"/>
    </row>
    <row r="189" spans="1:1">
      <c r="A189" s="42"/>
    </row>
    <row r="190" spans="1:1">
      <c r="A190" s="42"/>
    </row>
    <row r="191" spans="1:1">
      <c r="A191" s="42"/>
    </row>
    <row r="192" spans="1:1">
      <c r="A192" s="42"/>
    </row>
    <row r="193" spans="1:1">
      <c r="A193" s="42"/>
    </row>
    <row r="194" spans="1:1">
      <c r="A194" s="42"/>
    </row>
    <row r="195" spans="1:1">
      <c r="A195" s="42"/>
    </row>
    <row r="196" spans="1:1">
      <c r="A196" s="42"/>
    </row>
    <row r="197" spans="1:1">
      <c r="A197" s="42"/>
    </row>
    <row r="198" spans="1:1">
      <c r="A198" s="42"/>
    </row>
    <row r="199" spans="1:1">
      <c r="A199" s="42"/>
    </row>
    <row r="200" spans="1:1">
      <c r="A200" s="42"/>
    </row>
    <row r="201" spans="1:1">
      <c r="A201" s="42"/>
    </row>
    <row r="202" spans="1:1">
      <c r="A202" s="42"/>
    </row>
    <row r="203" spans="1:1">
      <c r="A203" s="42"/>
    </row>
    <row r="204" spans="1:1">
      <c r="A204" s="42"/>
    </row>
    <row r="205" spans="1:1">
      <c r="A205" s="42"/>
    </row>
    <row r="206" spans="1:1">
      <c r="A206" s="42"/>
    </row>
    <row r="207" spans="1:1">
      <c r="A207" s="42"/>
    </row>
    <row r="208" spans="1:1">
      <c r="A208" s="42"/>
    </row>
    <row r="209" spans="1:1">
      <c r="A209" s="42"/>
    </row>
    <row r="210" spans="1:1">
      <c r="A210" s="42"/>
    </row>
    <row r="211" spans="1:1">
      <c r="A211" s="42"/>
    </row>
    <row r="212" spans="1:1">
      <c r="A212" s="42"/>
    </row>
  </sheetData>
  <pageMargins left="0.75" right="0.75" top="1" bottom="1" header="0.5" footer="0.5"/>
  <pageSetup paperSize="5" scale="10" fitToHeight="2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5729"/>
  <sheetViews>
    <sheetView workbookViewId="0">
      <selection activeCell="B16" sqref="B16"/>
    </sheetView>
  </sheetViews>
  <sheetFormatPr defaultRowHeight="12.75"/>
  <cols>
    <col min="1" max="1" width="33" style="41" customWidth="1"/>
    <col min="2" max="2" width="105.7109375" style="20" customWidth="1"/>
    <col min="3" max="3" width="17.28515625" style="20" customWidth="1"/>
    <col min="4" max="4" width="15.28515625" style="20" customWidth="1"/>
    <col min="5" max="5" width="11.85546875" style="20" customWidth="1"/>
    <col min="6" max="6" width="13" style="21" customWidth="1"/>
    <col min="7" max="18" width="8.5703125" style="15" customWidth="1"/>
  </cols>
  <sheetData>
    <row r="1" spans="1:21" s="18" customFormat="1">
      <c r="A1" s="40" t="s">
        <v>80</v>
      </c>
      <c r="B1" s="10" t="s">
        <v>81</v>
      </c>
      <c r="C1" s="10" t="s">
        <v>82</v>
      </c>
      <c r="D1" s="10" t="s">
        <v>6</v>
      </c>
      <c r="E1" s="10" t="s">
        <v>83</v>
      </c>
      <c r="F1" s="10" t="s">
        <v>84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7"/>
    </row>
    <row r="2" spans="1:21">
      <c r="A2" s="42" t="s">
        <v>75</v>
      </c>
      <c r="B2" s="19" t="s">
        <v>86</v>
      </c>
      <c r="C2" s="19">
        <v>36648</v>
      </c>
      <c r="D2" s="19" t="s">
        <v>8</v>
      </c>
      <c r="E2" s="20" t="s">
        <v>85</v>
      </c>
      <c r="F2" s="21" t="s">
        <v>39</v>
      </c>
    </row>
    <row r="3" spans="1:21">
      <c r="A3" s="42" t="s">
        <v>62</v>
      </c>
      <c r="B3" s="19" t="s">
        <v>89</v>
      </c>
      <c r="C3" s="19">
        <v>36651</v>
      </c>
      <c r="D3" s="19" t="s">
        <v>7</v>
      </c>
      <c r="E3" s="20" t="s">
        <v>90</v>
      </c>
      <c r="F3" s="21" t="s">
        <v>91</v>
      </c>
    </row>
    <row r="4" spans="1:21">
      <c r="A4" s="42" t="s">
        <v>62</v>
      </c>
      <c r="B4" s="19" t="s">
        <v>98</v>
      </c>
      <c r="C4" s="19">
        <v>36651</v>
      </c>
      <c r="D4" s="19" t="s">
        <v>7</v>
      </c>
      <c r="E4" s="20" t="s">
        <v>90</v>
      </c>
      <c r="F4" s="21" t="s">
        <v>97</v>
      </c>
    </row>
    <row r="5" spans="1:21">
      <c r="A5" s="42" t="s">
        <v>101</v>
      </c>
      <c r="B5" s="19" t="s">
        <v>102</v>
      </c>
      <c r="C5" s="19">
        <v>36661</v>
      </c>
      <c r="D5" s="19" t="s">
        <v>52</v>
      </c>
      <c r="E5" s="20" t="s">
        <v>103</v>
      </c>
      <c r="F5" s="21" t="s">
        <v>104</v>
      </c>
    </row>
    <row r="6" spans="1:21">
      <c r="A6" s="42" t="s">
        <v>107</v>
      </c>
      <c r="B6" s="19" t="s">
        <v>108</v>
      </c>
      <c r="C6" s="19">
        <v>36662</v>
      </c>
      <c r="D6" s="19" t="s">
        <v>52</v>
      </c>
      <c r="E6" s="20" t="s">
        <v>103</v>
      </c>
      <c r="F6" s="21" t="s">
        <v>109</v>
      </c>
    </row>
    <row r="7" spans="1:21" ht="52.5" customHeight="1">
      <c r="A7" s="42" t="s">
        <v>110</v>
      </c>
      <c r="B7" s="50" t="s">
        <v>112</v>
      </c>
      <c r="C7" s="19">
        <v>36669</v>
      </c>
      <c r="D7" s="19" t="s">
        <v>52</v>
      </c>
      <c r="E7" s="20" t="s">
        <v>90</v>
      </c>
    </row>
    <row r="8" spans="1:21">
      <c r="A8" s="42" t="s">
        <v>101</v>
      </c>
      <c r="B8" s="19" t="s">
        <v>111</v>
      </c>
      <c r="C8" s="19">
        <v>36669</v>
      </c>
      <c r="D8" s="19" t="s">
        <v>52</v>
      </c>
      <c r="E8" s="20" t="s">
        <v>103</v>
      </c>
    </row>
    <row r="9" spans="1:21">
      <c r="A9" s="42" t="s">
        <v>75</v>
      </c>
      <c r="B9" s="19" t="s">
        <v>125</v>
      </c>
      <c r="C9" s="19">
        <v>36705</v>
      </c>
      <c r="D9" s="19" t="s">
        <v>8</v>
      </c>
      <c r="E9" s="20" t="s">
        <v>85</v>
      </c>
      <c r="F9" s="21" t="s">
        <v>126</v>
      </c>
    </row>
    <row r="10" spans="1:21">
      <c r="A10" s="42" t="s">
        <v>75</v>
      </c>
      <c r="B10" s="19" t="s">
        <v>128</v>
      </c>
      <c r="C10" s="19">
        <v>36719</v>
      </c>
      <c r="D10" s="19" t="s">
        <v>8</v>
      </c>
    </row>
    <row r="11" spans="1:21">
      <c r="A11" s="42" t="s">
        <v>92</v>
      </c>
      <c r="B11" s="19" t="s">
        <v>153</v>
      </c>
      <c r="C11" s="19">
        <v>36726</v>
      </c>
      <c r="D11" s="19" t="s">
        <v>13</v>
      </c>
      <c r="E11" s="20" t="s">
        <v>90</v>
      </c>
      <c r="F11" s="21" t="s">
        <v>97</v>
      </c>
    </row>
    <row r="12" spans="1:21">
      <c r="A12" s="42" t="s">
        <v>129</v>
      </c>
      <c r="B12" s="19" t="s">
        <v>130</v>
      </c>
      <c r="C12" s="19">
        <v>36726</v>
      </c>
      <c r="D12" s="19" t="s">
        <v>13</v>
      </c>
      <c r="E12" s="20" t="s">
        <v>90</v>
      </c>
      <c r="F12" s="21" t="s">
        <v>104</v>
      </c>
    </row>
    <row r="13" spans="1:21">
      <c r="A13" s="42" t="s">
        <v>62</v>
      </c>
      <c r="B13" s="19" t="s">
        <v>137</v>
      </c>
      <c r="C13" s="19">
        <v>36731</v>
      </c>
      <c r="D13" s="19" t="s">
        <v>7</v>
      </c>
      <c r="E13" s="20" t="s">
        <v>136</v>
      </c>
    </row>
    <row r="14" spans="1:21">
      <c r="A14" s="42" t="s">
        <v>138</v>
      </c>
      <c r="B14" s="19" t="s">
        <v>139</v>
      </c>
      <c r="C14" s="19"/>
      <c r="D14" s="19" t="s">
        <v>7</v>
      </c>
    </row>
    <row r="15" spans="1:21">
      <c r="A15" s="42" t="s">
        <v>75</v>
      </c>
      <c r="B15" s="19" t="s">
        <v>144</v>
      </c>
      <c r="C15" s="19">
        <v>36759</v>
      </c>
      <c r="D15" s="19" t="s">
        <v>8</v>
      </c>
      <c r="E15" s="20" t="s">
        <v>85</v>
      </c>
      <c r="F15" s="21" t="s">
        <v>145</v>
      </c>
    </row>
    <row r="16" spans="1:21">
      <c r="A16" s="42" t="s">
        <v>147</v>
      </c>
      <c r="B16" s="19" t="s">
        <v>148</v>
      </c>
      <c r="C16" s="19">
        <v>36774</v>
      </c>
      <c r="D16" s="19" t="s">
        <v>7</v>
      </c>
      <c r="E16" s="20" t="s">
        <v>136</v>
      </c>
      <c r="F16" s="21" t="s">
        <v>149</v>
      </c>
    </row>
    <row r="17" spans="1:6">
      <c r="A17" s="42" t="s">
        <v>92</v>
      </c>
      <c r="B17" s="19" t="s">
        <v>154</v>
      </c>
      <c r="C17" s="19"/>
      <c r="D17" s="19"/>
    </row>
    <row r="18" spans="1:6">
      <c r="A18" s="42" t="s">
        <v>43</v>
      </c>
      <c r="B18" s="19" t="s">
        <v>163</v>
      </c>
      <c r="C18" s="19">
        <v>36824</v>
      </c>
      <c r="D18" s="19" t="s">
        <v>7</v>
      </c>
      <c r="E18" s="20" t="s">
        <v>164</v>
      </c>
      <c r="F18" s="21" t="s">
        <v>65</v>
      </c>
    </row>
    <row r="19" spans="1:6">
      <c r="A19" s="42" t="s">
        <v>75</v>
      </c>
      <c r="B19" s="19" t="s">
        <v>167</v>
      </c>
      <c r="C19" s="19"/>
      <c r="D19" s="19"/>
    </row>
    <row r="20" spans="1:6">
      <c r="A20" s="42"/>
      <c r="B20" s="19"/>
      <c r="C20" s="19"/>
      <c r="D20" s="19"/>
    </row>
    <row r="21" spans="1:6">
      <c r="A21" s="42"/>
      <c r="B21" s="19"/>
      <c r="C21" s="19"/>
      <c r="D21" s="19"/>
    </row>
    <row r="22" spans="1:6">
      <c r="A22" s="42"/>
      <c r="B22" s="19"/>
      <c r="C22" s="19"/>
      <c r="D22" s="19"/>
    </row>
    <row r="23" spans="1:6">
      <c r="A23" s="42"/>
      <c r="B23" s="19"/>
      <c r="C23" s="19"/>
      <c r="D23" s="19"/>
    </row>
    <row r="24" spans="1:6">
      <c r="A24" s="42"/>
      <c r="B24" s="19"/>
      <c r="C24" s="19"/>
      <c r="D24" s="19"/>
    </row>
    <row r="25" spans="1:6">
      <c r="A25" s="42"/>
      <c r="B25" s="19"/>
      <c r="C25" s="19"/>
      <c r="D25" s="19"/>
    </row>
    <row r="26" spans="1:6">
      <c r="A26" s="42"/>
      <c r="B26" s="19"/>
      <c r="C26" s="19"/>
      <c r="D26" s="19"/>
    </row>
    <row r="27" spans="1:6">
      <c r="A27" s="42"/>
      <c r="B27" s="19"/>
      <c r="C27" s="19"/>
      <c r="D27" s="19"/>
    </row>
    <row r="28" spans="1:6">
      <c r="A28" s="42"/>
      <c r="B28" s="19"/>
      <c r="C28" s="19"/>
      <c r="D28" s="19"/>
    </row>
    <row r="29" spans="1:6">
      <c r="A29" s="42"/>
      <c r="B29" s="19"/>
      <c r="C29" s="19"/>
      <c r="D29" s="19"/>
    </row>
    <row r="30" spans="1:6">
      <c r="A30" s="42"/>
      <c r="B30" s="19"/>
      <c r="C30" s="19"/>
      <c r="D30" s="19"/>
    </row>
    <row r="31" spans="1:6">
      <c r="A31" s="42"/>
      <c r="B31" s="19"/>
      <c r="C31" s="19"/>
      <c r="D31" s="19"/>
    </row>
    <row r="32" spans="1:6">
      <c r="A32" s="42"/>
      <c r="B32" s="19"/>
      <c r="C32" s="19"/>
      <c r="D32" s="19"/>
    </row>
    <row r="33" spans="1:4">
      <c r="A33" s="42"/>
      <c r="B33" s="19"/>
      <c r="C33" s="19"/>
      <c r="D33" s="19"/>
    </row>
    <row r="34" spans="1:4">
      <c r="A34" s="42"/>
      <c r="B34" s="19"/>
      <c r="C34" s="19"/>
      <c r="D34" s="19"/>
    </row>
    <row r="35" spans="1:4">
      <c r="A35" s="42"/>
      <c r="B35" s="19"/>
      <c r="C35" s="19"/>
      <c r="D35" s="19"/>
    </row>
    <row r="36" spans="1:4">
      <c r="A36" s="42"/>
      <c r="B36" s="19"/>
      <c r="C36" s="19"/>
      <c r="D36" s="19"/>
    </row>
    <row r="37" spans="1:4">
      <c r="A37" s="42"/>
      <c r="B37" s="19"/>
      <c r="C37" s="19"/>
      <c r="D37" s="19"/>
    </row>
    <row r="38" spans="1:4">
      <c r="A38" s="42"/>
      <c r="B38" s="19"/>
      <c r="C38" s="19"/>
      <c r="D38" s="19"/>
    </row>
    <row r="39" spans="1:4">
      <c r="A39" s="42"/>
      <c r="B39" s="19"/>
      <c r="C39" s="19"/>
      <c r="D39" s="19"/>
    </row>
    <row r="40" spans="1:4">
      <c r="A40" s="42"/>
      <c r="B40" s="19"/>
      <c r="C40" s="19"/>
      <c r="D40" s="19"/>
    </row>
    <row r="41" spans="1:4">
      <c r="A41" s="42"/>
      <c r="B41" s="19"/>
      <c r="C41" s="19"/>
      <c r="D41" s="19"/>
    </row>
    <row r="42" spans="1:4">
      <c r="A42" s="42"/>
      <c r="B42" s="19"/>
      <c r="C42" s="19"/>
      <c r="D42" s="19"/>
    </row>
    <row r="43" spans="1:4">
      <c r="A43" s="42"/>
      <c r="B43" s="19"/>
      <c r="C43" s="19"/>
      <c r="D43" s="19"/>
    </row>
    <row r="44" spans="1:4">
      <c r="A44" s="42"/>
      <c r="B44" s="19"/>
      <c r="C44" s="19"/>
      <c r="D44" s="19"/>
    </row>
    <row r="45" spans="1:4">
      <c r="A45" s="42"/>
      <c r="B45" s="19"/>
      <c r="C45" s="19"/>
      <c r="D45" s="19"/>
    </row>
    <row r="46" spans="1:4">
      <c r="A46" s="42"/>
      <c r="B46" s="19"/>
      <c r="C46" s="19"/>
      <c r="D46" s="19"/>
    </row>
    <row r="47" spans="1:4">
      <c r="A47" s="42"/>
      <c r="B47" s="19"/>
      <c r="C47" s="19"/>
      <c r="D47" s="19"/>
    </row>
    <row r="48" spans="1:4">
      <c r="A48" s="42"/>
      <c r="B48" s="19"/>
      <c r="C48" s="19"/>
      <c r="D48" s="19"/>
    </row>
    <row r="49" spans="1:4">
      <c r="A49" s="42"/>
      <c r="B49" s="19"/>
      <c r="C49" s="19"/>
      <c r="D49" s="19"/>
    </row>
    <row r="50" spans="1:4">
      <c r="A50" s="42"/>
      <c r="B50" s="19"/>
      <c r="C50" s="19"/>
      <c r="D50" s="19"/>
    </row>
    <row r="51" spans="1:4">
      <c r="A51" s="42"/>
      <c r="B51" s="19"/>
      <c r="C51" s="19"/>
      <c r="D51" s="19"/>
    </row>
    <row r="52" spans="1:4">
      <c r="A52" s="42"/>
      <c r="B52" s="19"/>
      <c r="C52" s="19"/>
      <c r="D52" s="19"/>
    </row>
    <row r="53" spans="1:4">
      <c r="A53" s="42"/>
      <c r="B53" s="19"/>
      <c r="C53" s="19"/>
      <c r="D53" s="19"/>
    </row>
    <row r="54" spans="1:4">
      <c r="A54" s="42"/>
      <c r="B54" s="19"/>
      <c r="C54" s="19"/>
      <c r="D54" s="19"/>
    </row>
    <row r="55" spans="1:4">
      <c r="A55" s="42"/>
      <c r="B55" s="19"/>
      <c r="C55" s="19"/>
      <c r="D55" s="19"/>
    </row>
    <row r="56" spans="1:4">
      <c r="A56" s="42"/>
      <c r="B56" s="19"/>
      <c r="C56" s="19"/>
      <c r="D56" s="19"/>
    </row>
    <row r="57" spans="1:4">
      <c r="A57" s="42"/>
      <c r="B57" s="19"/>
      <c r="C57" s="19"/>
      <c r="D57" s="19"/>
    </row>
    <row r="58" spans="1:4">
      <c r="A58" s="42"/>
      <c r="B58" s="19"/>
      <c r="C58" s="19"/>
      <c r="D58" s="19"/>
    </row>
    <row r="59" spans="1:4">
      <c r="A59" s="42"/>
      <c r="B59" s="19"/>
      <c r="C59" s="19"/>
      <c r="D59" s="19"/>
    </row>
    <row r="60" spans="1:4">
      <c r="A60" s="42"/>
      <c r="B60" s="19"/>
      <c r="C60" s="19"/>
      <c r="D60" s="19"/>
    </row>
    <row r="61" spans="1:4">
      <c r="A61" s="42"/>
      <c r="B61" s="19"/>
      <c r="C61" s="19"/>
      <c r="D61" s="19"/>
    </row>
    <row r="62" spans="1:4">
      <c r="A62" s="42"/>
      <c r="B62" s="19"/>
      <c r="C62" s="19"/>
      <c r="D62" s="19"/>
    </row>
    <row r="63" spans="1:4">
      <c r="A63" s="42"/>
      <c r="B63" s="19"/>
      <c r="C63" s="19"/>
      <c r="D63" s="19"/>
    </row>
    <row r="64" spans="1:4">
      <c r="A64" s="42"/>
      <c r="B64" s="19"/>
      <c r="C64" s="19"/>
      <c r="D64" s="19"/>
    </row>
    <row r="65" spans="1:4">
      <c r="A65" s="42"/>
      <c r="B65" s="19"/>
      <c r="C65" s="19"/>
      <c r="D65" s="19"/>
    </row>
    <row r="66" spans="1:4">
      <c r="A66" s="42"/>
      <c r="B66" s="19"/>
      <c r="C66" s="19"/>
      <c r="D66" s="19"/>
    </row>
    <row r="67" spans="1:4">
      <c r="A67" s="42"/>
      <c r="B67" s="19"/>
      <c r="C67" s="19"/>
      <c r="D67" s="19"/>
    </row>
    <row r="68" spans="1:4">
      <c r="A68" s="42"/>
      <c r="B68" s="19"/>
      <c r="C68" s="19"/>
      <c r="D68" s="19"/>
    </row>
    <row r="69" spans="1:4">
      <c r="A69" s="42"/>
      <c r="B69" s="19"/>
      <c r="C69" s="19"/>
      <c r="D69" s="19"/>
    </row>
    <row r="70" spans="1:4">
      <c r="A70" s="42"/>
      <c r="B70" s="19"/>
      <c r="C70" s="19"/>
      <c r="D70" s="19"/>
    </row>
    <row r="71" spans="1:4">
      <c r="A71" s="42"/>
      <c r="B71" s="19"/>
      <c r="C71" s="19"/>
      <c r="D71" s="19"/>
    </row>
    <row r="72" spans="1:4">
      <c r="A72" s="42"/>
      <c r="B72" s="19"/>
      <c r="C72" s="19"/>
      <c r="D72" s="19"/>
    </row>
    <row r="73" spans="1:4">
      <c r="A73" s="42"/>
      <c r="B73" s="19"/>
      <c r="C73" s="19"/>
      <c r="D73" s="19"/>
    </row>
    <row r="74" spans="1:4">
      <c r="A74" s="42"/>
      <c r="B74" s="19"/>
      <c r="C74" s="19"/>
      <c r="D74" s="19"/>
    </row>
    <row r="75" spans="1:4">
      <c r="A75" s="42"/>
      <c r="B75" s="19"/>
      <c r="C75" s="19"/>
      <c r="D75" s="19"/>
    </row>
    <row r="76" spans="1:4">
      <c r="A76" s="42"/>
      <c r="B76" s="19"/>
      <c r="C76" s="19"/>
      <c r="D76" s="19"/>
    </row>
    <row r="77" spans="1:4">
      <c r="A77" s="42"/>
      <c r="B77" s="19"/>
      <c r="C77" s="19"/>
      <c r="D77" s="19"/>
    </row>
    <row r="78" spans="1:4">
      <c r="A78" s="42"/>
      <c r="B78" s="19"/>
      <c r="C78" s="19"/>
      <c r="D78" s="19"/>
    </row>
    <row r="79" spans="1:4">
      <c r="A79" s="42"/>
      <c r="B79" s="19"/>
      <c r="C79" s="19"/>
      <c r="D79" s="19"/>
    </row>
    <row r="80" spans="1:4">
      <c r="A80" s="42"/>
      <c r="B80" s="19"/>
      <c r="C80" s="19"/>
      <c r="D80" s="19"/>
    </row>
    <row r="81" spans="1:4">
      <c r="A81" s="42"/>
      <c r="B81" s="19"/>
      <c r="C81" s="19"/>
      <c r="D81" s="19"/>
    </row>
    <row r="82" spans="1:4">
      <c r="A82" s="42"/>
      <c r="B82" s="19"/>
      <c r="C82" s="19"/>
      <c r="D82" s="19"/>
    </row>
    <row r="83" spans="1:4">
      <c r="A83" s="42"/>
      <c r="B83" s="19"/>
      <c r="C83" s="19"/>
      <c r="D83" s="19"/>
    </row>
    <row r="84" spans="1:4">
      <c r="A84" s="42"/>
      <c r="B84" s="19"/>
      <c r="C84" s="19"/>
      <c r="D84" s="19"/>
    </row>
    <row r="85" spans="1:4">
      <c r="A85" s="42"/>
      <c r="B85" s="19"/>
      <c r="C85" s="19"/>
      <c r="D85" s="19"/>
    </row>
    <row r="86" spans="1:4">
      <c r="A86" s="42"/>
      <c r="B86" s="19"/>
      <c r="C86" s="19"/>
      <c r="D86" s="19"/>
    </row>
    <row r="87" spans="1:4">
      <c r="A87" s="42"/>
      <c r="B87" s="19"/>
      <c r="C87" s="19"/>
      <c r="D87" s="19"/>
    </row>
    <row r="88" spans="1:4">
      <c r="A88" s="42"/>
      <c r="B88" s="19"/>
      <c r="C88" s="19"/>
      <c r="D88" s="19"/>
    </row>
    <row r="89" spans="1:4">
      <c r="A89" s="42"/>
      <c r="B89" s="19"/>
      <c r="C89" s="19"/>
      <c r="D89" s="19"/>
    </row>
    <row r="90" spans="1:4">
      <c r="A90" s="42"/>
      <c r="B90" s="19"/>
      <c r="C90" s="19"/>
      <c r="D90" s="19"/>
    </row>
    <row r="91" spans="1:4">
      <c r="A91" s="42"/>
      <c r="B91" s="19"/>
      <c r="C91" s="19"/>
      <c r="D91" s="19"/>
    </row>
    <row r="92" spans="1:4">
      <c r="A92" s="42"/>
      <c r="B92" s="19"/>
      <c r="C92" s="19"/>
      <c r="D92" s="19"/>
    </row>
    <row r="93" spans="1:4">
      <c r="A93" s="42"/>
      <c r="B93" s="19"/>
      <c r="C93" s="19"/>
      <c r="D93" s="19"/>
    </row>
    <row r="94" spans="1:4">
      <c r="A94" s="42"/>
      <c r="B94" s="19"/>
      <c r="C94" s="19"/>
      <c r="D94" s="19"/>
    </row>
    <row r="95" spans="1:4">
      <c r="A95" s="42"/>
      <c r="B95" s="19"/>
      <c r="C95" s="19"/>
      <c r="D95" s="19"/>
    </row>
    <row r="96" spans="1:4">
      <c r="A96" s="42"/>
      <c r="B96" s="19"/>
      <c r="C96" s="19"/>
      <c r="D96" s="19"/>
    </row>
    <row r="97" spans="1:4">
      <c r="A97" s="42"/>
      <c r="B97" s="19"/>
      <c r="C97" s="19"/>
      <c r="D97" s="19"/>
    </row>
    <row r="98" spans="1:4">
      <c r="A98" s="42"/>
      <c r="B98" s="19"/>
      <c r="C98" s="19"/>
      <c r="D98" s="19"/>
    </row>
    <row r="99" spans="1:4">
      <c r="A99" s="42"/>
      <c r="B99" s="19"/>
      <c r="C99" s="19"/>
      <c r="D99" s="19"/>
    </row>
    <row r="100" spans="1:4">
      <c r="A100" s="42"/>
      <c r="B100" s="19"/>
      <c r="C100" s="19"/>
      <c r="D100" s="19"/>
    </row>
    <row r="101" spans="1:4">
      <c r="A101" s="42"/>
      <c r="B101" s="19"/>
      <c r="C101" s="19"/>
      <c r="D101" s="19"/>
    </row>
    <row r="102" spans="1:4">
      <c r="A102" s="42"/>
      <c r="B102" s="19"/>
      <c r="C102" s="19"/>
      <c r="D102" s="19"/>
    </row>
    <row r="103" spans="1:4">
      <c r="A103" s="42"/>
      <c r="B103" s="19"/>
      <c r="C103" s="19"/>
      <c r="D103" s="19"/>
    </row>
    <row r="104" spans="1:4">
      <c r="A104" s="42"/>
      <c r="B104" s="19"/>
      <c r="C104" s="19"/>
      <c r="D104" s="19"/>
    </row>
    <row r="105" spans="1:4">
      <c r="A105" s="42"/>
      <c r="B105" s="19"/>
      <c r="C105" s="19"/>
      <c r="D105" s="19"/>
    </row>
    <row r="106" spans="1:4">
      <c r="A106" s="42"/>
      <c r="B106" s="19"/>
      <c r="C106" s="19"/>
      <c r="D106" s="19"/>
    </row>
    <row r="107" spans="1:4">
      <c r="A107" s="42"/>
      <c r="B107" s="19"/>
      <c r="C107" s="19"/>
      <c r="D107" s="19"/>
    </row>
    <row r="108" spans="1:4">
      <c r="A108" s="42"/>
      <c r="B108" s="19"/>
      <c r="C108" s="19"/>
      <c r="D108" s="19"/>
    </row>
    <row r="109" spans="1:4">
      <c r="A109" s="42"/>
      <c r="B109" s="19"/>
      <c r="C109" s="19"/>
      <c r="D109" s="19"/>
    </row>
    <row r="110" spans="1:4">
      <c r="A110" s="42"/>
      <c r="B110" s="19"/>
      <c r="C110" s="19"/>
      <c r="D110" s="19"/>
    </row>
    <row r="111" spans="1:4">
      <c r="A111" s="42"/>
      <c r="B111" s="19"/>
      <c r="C111" s="19"/>
      <c r="D111" s="19"/>
    </row>
    <row r="112" spans="1:4">
      <c r="A112" s="42"/>
      <c r="B112" s="19"/>
      <c r="C112" s="19"/>
      <c r="D112" s="19"/>
    </row>
    <row r="113" spans="1:4">
      <c r="A113" s="42"/>
      <c r="B113" s="19"/>
      <c r="C113" s="19"/>
      <c r="D113" s="19"/>
    </row>
    <row r="114" spans="1:4">
      <c r="A114" s="42"/>
      <c r="B114" s="19"/>
      <c r="C114" s="19"/>
      <c r="D114" s="19"/>
    </row>
    <row r="115" spans="1:4">
      <c r="A115" s="42"/>
      <c r="B115" s="19"/>
      <c r="C115" s="19"/>
      <c r="D115" s="19"/>
    </row>
    <row r="116" spans="1:4">
      <c r="A116" s="42"/>
      <c r="B116" s="19"/>
      <c r="C116" s="19"/>
      <c r="D116" s="19"/>
    </row>
    <row r="117" spans="1:4">
      <c r="A117" s="42"/>
      <c r="B117" s="19"/>
      <c r="C117" s="19"/>
      <c r="D117" s="19"/>
    </row>
    <row r="118" spans="1:4">
      <c r="A118" s="42"/>
      <c r="B118" s="19"/>
      <c r="C118" s="19"/>
      <c r="D118" s="19"/>
    </row>
    <row r="119" spans="1:4">
      <c r="A119" s="42"/>
      <c r="B119" s="19"/>
      <c r="C119" s="19"/>
      <c r="D119" s="19"/>
    </row>
    <row r="120" spans="1:4">
      <c r="A120" s="42"/>
      <c r="B120" s="19"/>
      <c r="C120" s="19"/>
      <c r="D120" s="19"/>
    </row>
    <row r="121" spans="1:4">
      <c r="A121" s="42"/>
      <c r="B121" s="19"/>
      <c r="C121" s="19"/>
      <c r="D121" s="19"/>
    </row>
    <row r="122" spans="1:4">
      <c r="A122" s="42"/>
      <c r="B122" s="19"/>
      <c r="C122" s="19"/>
      <c r="D122" s="19"/>
    </row>
    <row r="123" spans="1:4">
      <c r="A123" s="42"/>
      <c r="B123" s="19"/>
      <c r="C123" s="19"/>
      <c r="D123" s="19"/>
    </row>
    <row r="124" spans="1:4">
      <c r="A124" s="42"/>
      <c r="B124" s="19"/>
      <c r="C124" s="19"/>
      <c r="D124" s="19"/>
    </row>
    <row r="125" spans="1:4">
      <c r="A125" s="42"/>
      <c r="B125" s="19"/>
      <c r="C125" s="19"/>
      <c r="D125" s="19"/>
    </row>
    <row r="126" spans="1:4">
      <c r="A126" s="42"/>
      <c r="B126" s="19"/>
      <c r="C126" s="19"/>
      <c r="D126" s="19"/>
    </row>
    <row r="127" spans="1:4">
      <c r="A127" s="42"/>
      <c r="B127" s="19"/>
      <c r="C127" s="19"/>
      <c r="D127" s="19"/>
    </row>
    <row r="128" spans="1:4">
      <c r="A128" s="42"/>
      <c r="B128" s="19"/>
      <c r="C128" s="19"/>
      <c r="D128" s="19"/>
    </row>
    <row r="129" spans="1:4">
      <c r="A129" s="42"/>
      <c r="B129" s="19"/>
      <c r="C129" s="19"/>
      <c r="D129" s="19"/>
    </row>
    <row r="130" spans="1:4">
      <c r="A130" s="42"/>
      <c r="B130" s="19"/>
      <c r="C130" s="19"/>
      <c r="D130" s="19"/>
    </row>
    <row r="131" spans="1:4">
      <c r="A131" s="42"/>
      <c r="B131" s="19"/>
      <c r="C131" s="19"/>
      <c r="D131" s="19"/>
    </row>
    <row r="132" spans="1:4">
      <c r="A132" s="42"/>
      <c r="B132" s="19"/>
      <c r="C132" s="19"/>
      <c r="D132" s="19"/>
    </row>
    <row r="133" spans="1:4">
      <c r="A133" s="42"/>
      <c r="B133" s="19"/>
      <c r="C133" s="19"/>
      <c r="D133" s="19"/>
    </row>
    <row r="134" spans="1:4">
      <c r="A134" s="42"/>
      <c r="B134" s="19"/>
      <c r="C134" s="19"/>
      <c r="D134" s="19"/>
    </row>
    <row r="135" spans="1:4">
      <c r="A135" s="42"/>
      <c r="B135" s="19"/>
      <c r="C135" s="19"/>
      <c r="D135" s="19"/>
    </row>
    <row r="136" spans="1:4">
      <c r="A136" s="42"/>
      <c r="B136" s="19"/>
      <c r="C136" s="19"/>
      <c r="D136" s="19"/>
    </row>
    <row r="137" spans="1:4">
      <c r="A137" s="42"/>
      <c r="B137" s="19"/>
      <c r="C137" s="19"/>
      <c r="D137" s="19"/>
    </row>
    <row r="138" spans="1:4">
      <c r="A138" s="42"/>
      <c r="B138" s="19"/>
      <c r="C138" s="19"/>
      <c r="D138" s="19"/>
    </row>
    <row r="139" spans="1:4">
      <c r="A139" s="42"/>
      <c r="B139" s="19"/>
      <c r="C139" s="19"/>
      <c r="D139" s="19"/>
    </row>
    <row r="140" spans="1:4">
      <c r="A140" s="42"/>
      <c r="B140" s="19"/>
      <c r="C140" s="19"/>
      <c r="D140" s="19"/>
    </row>
    <row r="141" spans="1:4">
      <c r="A141" s="42"/>
      <c r="B141" s="19"/>
      <c r="C141" s="19"/>
      <c r="D141" s="19"/>
    </row>
    <row r="142" spans="1:4">
      <c r="A142" s="42"/>
      <c r="B142" s="19"/>
      <c r="C142" s="19"/>
      <c r="D142" s="19"/>
    </row>
    <row r="143" spans="1:4">
      <c r="A143" s="42"/>
      <c r="B143" s="19"/>
      <c r="C143" s="19"/>
      <c r="D143" s="19"/>
    </row>
    <row r="144" spans="1:4">
      <c r="A144" s="42"/>
      <c r="B144" s="19"/>
      <c r="C144" s="19"/>
      <c r="D144" s="19"/>
    </row>
    <row r="145" spans="1:4">
      <c r="A145" s="42"/>
      <c r="B145" s="19"/>
      <c r="C145" s="19"/>
      <c r="D145" s="19"/>
    </row>
    <row r="146" spans="1:4">
      <c r="A146" s="42"/>
      <c r="B146" s="19"/>
      <c r="C146" s="19"/>
      <c r="D146" s="19"/>
    </row>
    <row r="147" spans="1:4">
      <c r="A147" s="42"/>
      <c r="B147" s="19"/>
      <c r="C147" s="19"/>
      <c r="D147" s="19"/>
    </row>
    <row r="148" spans="1:4">
      <c r="A148" s="42"/>
      <c r="B148" s="19"/>
      <c r="C148" s="19"/>
      <c r="D148" s="19"/>
    </row>
    <row r="149" spans="1:4">
      <c r="A149" s="42"/>
      <c r="B149" s="19"/>
      <c r="C149" s="19"/>
      <c r="D149" s="19"/>
    </row>
    <row r="150" spans="1:4">
      <c r="A150" s="42"/>
      <c r="B150" s="19"/>
      <c r="C150" s="19"/>
      <c r="D150" s="19"/>
    </row>
    <row r="151" spans="1:4">
      <c r="A151" s="42"/>
      <c r="B151" s="19"/>
      <c r="C151" s="19"/>
      <c r="D151" s="19"/>
    </row>
    <row r="152" spans="1:4">
      <c r="A152" s="42"/>
      <c r="B152" s="19"/>
      <c r="C152" s="19"/>
      <c r="D152" s="19"/>
    </row>
    <row r="153" spans="1:4">
      <c r="A153" s="42"/>
      <c r="B153" s="19"/>
      <c r="C153" s="19"/>
      <c r="D153" s="19"/>
    </row>
    <row r="154" spans="1:4">
      <c r="A154" s="42"/>
      <c r="B154" s="19"/>
      <c r="C154" s="19"/>
      <c r="D154" s="19"/>
    </row>
    <row r="155" spans="1:4">
      <c r="A155" s="42"/>
      <c r="B155" s="19"/>
      <c r="C155" s="19"/>
      <c r="D155" s="19"/>
    </row>
    <row r="156" spans="1:4">
      <c r="A156" s="42"/>
      <c r="B156" s="19"/>
      <c r="C156" s="19"/>
      <c r="D156" s="19"/>
    </row>
    <row r="157" spans="1:4">
      <c r="A157" s="42"/>
      <c r="B157" s="19"/>
      <c r="C157" s="19"/>
      <c r="D157" s="19"/>
    </row>
    <row r="158" spans="1:4">
      <c r="A158" s="42"/>
      <c r="B158" s="19"/>
      <c r="C158" s="19"/>
      <c r="D158" s="19"/>
    </row>
    <row r="159" spans="1:4">
      <c r="A159" s="42"/>
      <c r="B159" s="19"/>
      <c r="C159" s="19"/>
      <c r="D159" s="19"/>
    </row>
    <row r="160" spans="1:4">
      <c r="A160" s="42"/>
      <c r="B160" s="19"/>
      <c r="C160" s="19"/>
      <c r="D160" s="19"/>
    </row>
    <row r="161" spans="1:4">
      <c r="A161" s="42"/>
      <c r="B161" s="19"/>
      <c r="C161" s="19"/>
      <c r="D161" s="19"/>
    </row>
    <row r="162" spans="1:4">
      <c r="A162" s="42"/>
      <c r="B162" s="19"/>
      <c r="C162" s="19"/>
      <c r="D162" s="19"/>
    </row>
    <row r="163" spans="1:4">
      <c r="A163" s="42"/>
      <c r="B163" s="19"/>
      <c r="C163" s="19"/>
      <c r="D163" s="19"/>
    </row>
    <row r="164" spans="1:4">
      <c r="A164" s="42"/>
      <c r="B164" s="19"/>
      <c r="C164" s="19"/>
      <c r="D164" s="19"/>
    </row>
    <row r="165" spans="1:4">
      <c r="A165" s="42"/>
      <c r="B165" s="19"/>
      <c r="C165" s="19"/>
      <c r="D165" s="19"/>
    </row>
    <row r="166" spans="1:4">
      <c r="A166" s="42"/>
      <c r="B166" s="19"/>
      <c r="C166" s="19"/>
      <c r="D166" s="19"/>
    </row>
    <row r="167" spans="1:4">
      <c r="A167" s="42"/>
      <c r="B167" s="19"/>
      <c r="C167" s="19"/>
      <c r="D167" s="19"/>
    </row>
    <row r="168" spans="1:4">
      <c r="A168" s="42"/>
      <c r="B168" s="19"/>
      <c r="C168" s="19"/>
      <c r="D168" s="19"/>
    </row>
    <row r="169" spans="1:4">
      <c r="A169" s="42"/>
      <c r="B169" s="19"/>
      <c r="C169" s="19"/>
      <c r="D169" s="19"/>
    </row>
    <row r="170" spans="1:4">
      <c r="A170" s="42"/>
      <c r="B170" s="19"/>
      <c r="C170" s="19"/>
      <c r="D170" s="19"/>
    </row>
    <row r="171" spans="1:4">
      <c r="A171" s="42"/>
      <c r="B171" s="19"/>
      <c r="C171" s="19"/>
      <c r="D171" s="19"/>
    </row>
    <row r="172" spans="1:4">
      <c r="A172" s="42"/>
      <c r="B172" s="19"/>
      <c r="C172" s="19"/>
      <c r="D172" s="19"/>
    </row>
    <row r="173" spans="1:4">
      <c r="A173" s="42"/>
      <c r="B173" s="19"/>
      <c r="C173" s="19"/>
      <c r="D173" s="19"/>
    </row>
    <row r="174" spans="1:4">
      <c r="A174" s="42"/>
      <c r="B174" s="19"/>
      <c r="C174" s="19"/>
      <c r="D174" s="19"/>
    </row>
    <row r="175" spans="1:4">
      <c r="A175" s="42"/>
      <c r="B175" s="19"/>
      <c r="C175" s="19"/>
      <c r="D175" s="19"/>
    </row>
    <row r="176" spans="1:4">
      <c r="A176" s="42"/>
      <c r="B176" s="19"/>
      <c r="C176" s="19"/>
      <c r="D176" s="19"/>
    </row>
    <row r="177" spans="1:4">
      <c r="A177" s="42"/>
      <c r="B177" s="19"/>
      <c r="C177" s="19"/>
      <c r="D177" s="19"/>
    </row>
    <row r="178" spans="1:4">
      <c r="A178" s="42"/>
      <c r="B178" s="19"/>
      <c r="C178" s="19"/>
      <c r="D178" s="19"/>
    </row>
    <row r="179" spans="1:4">
      <c r="A179" s="42"/>
      <c r="B179" s="19"/>
      <c r="C179" s="19"/>
      <c r="D179" s="19"/>
    </row>
    <row r="180" spans="1:4">
      <c r="A180" s="42"/>
      <c r="B180" s="19"/>
      <c r="C180" s="19"/>
      <c r="D180" s="19"/>
    </row>
    <row r="181" spans="1:4">
      <c r="A181" s="42"/>
      <c r="B181" s="19"/>
      <c r="C181" s="19"/>
      <c r="D181" s="19"/>
    </row>
    <row r="182" spans="1:4">
      <c r="A182" s="42"/>
      <c r="B182" s="19"/>
      <c r="C182" s="19"/>
      <c r="D182" s="19"/>
    </row>
    <row r="183" spans="1:4">
      <c r="A183" s="42"/>
      <c r="B183" s="19"/>
      <c r="C183" s="19"/>
      <c r="D183" s="19"/>
    </row>
    <row r="184" spans="1:4">
      <c r="A184" s="42"/>
      <c r="B184" s="19"/>
      <c r="C184" s="19"/>
      <c r="D184" s="19"/>
    </row>
    <row r="185" spans="1:4">
      <c r="A185" s="42"/>
      <c r="B185" s="19"/>
      <c r="C185" s="19"/>
      <c r="D185" s="19"/>
    </row>
    <row r="186" spans="1:4">
      <c r="A186" s="42"/>
      <c r="B186" s="19"/>
      <c r="C186" s="19"/>
      <c r="D186" s="19"/>
    </row>
    <row r="187" spans="1:4">
      <c r="A187" s="42"/>
      <c r="B187" s="19"/>
      <c r="C187" s="19"/>
      <c r="D187" s="19"/>
    </row>
    <row r="188" spans="1:4">
      <c r="A188" s="42"/>
      <c r="B188" s="19"/>
      <c r="C188" s="19"/>
      <c r="D188" s="19"/>
    </row>
    <row r="189" spans="1:4">
      <c r="A189" s="42"/>
      <c r="B189" s="19"/>
      <c r="C189" s="19"/>
      <c r="D189" s="19"/>
    </row>
    <row r="190" spans="1:4">
      <c r="A190" s="42"/>
      <c r="B190" s="19"/>
      <c r="C190" s="19"/>
      <c r="D190" s="19"/>
    </row>
    <row r="191" spans="1:4">
      <c r="A191" s="42"/>
      <c r="B191" s="19"/>
      <c r="C191" s="19"/>
      <c r="D191" s="19"/>
    </row>
    <row r="192" spans="1:4">
      <c r="A192" s="42"/>
      <c r="B192" s="19"/>
      <c r="C192" s="19"/>
      <c r="D192" s="19"/>
    </row>
    <row r="193" spans="1:4">
      <c r="A193" s="42"/>
      <c r="B193" s="19"/>
      <c r="C193" s="19"/>
      <c r="D193" s="19"/>
    </row>
    <row r="194" spans="1:4">
      <c r="A194" s="42"/>
      <c r="B194" s="19"/>
      <c r="C194" s="19"/>
      <c r="D194" s="19"/>
    </row>
    <row r="195" spans="1:4">
      <c r="A195" s="42"/>
      <c r="B195" s="19"/>
      <c r="C195" s="19"/>
      <c r="D195" s="19"/>
    </row>
    <row r="196" spans="1:4">
      <c r="A196" s="42"/>
      <c r="B196" s="19"/>
      <c r="C196" s="19"/>
      <c r="D196" s="19"/>
    </row>
    <row r="197" spans="1:4">
      <c r="A197" s="42"/>
      <c r="B197" s="19"/>
      <c r="C197" s="19"/>
      <c r="D197" s="19"/>
    </row>
    <row r="198" spans="1:4">
      <c r="A198" s="42"/>
      <c r="B198" s="19"/>
      <c r="C198" s="19"/>
      <c r="D198" s="19"/>
    </row>
    <row r="199" spans="1:4">
      <c r="A199" s="42"/>
      <c r="B199" s="19"/>
      <c r="C199" s="19"/>
      <c r="D199" s="19"/>
    </row>
    <row r="200" spans="1:4">
      <c r="A200" s="42"/>
      <c r="B200" s="19"/>
      <c r="C200" s="19"/>
      <c r="D200" s="19"/>
    </row>
    <row r="201" spans="1:4">
      <c r="A201" s="42"/>
      <c r="B201" s="19"/>
      <c r="C201" s="19"/>
      <c r="D201" s="19"/>
    </row>
    <row r="202" spans="1:4">
      <c r="A202" s="42"/>
      <c r="B202" s="19"/>
      <c r="C202" s="19"/>
      <c r="D202" s="19"/>
    </row>
    <row r="203" spans="1:4">
      <c r="A203" s="42"/>
      <c r="B203" s="19"/>
      <c r="C203" s="19"/>
      <c r="D203" s="19"/>
    </row>
    <row r="204" spans="1:4">
      <c r="A204" s="42"/>
      <c r="B204" s="19"/>
      <c r="C204" s="19"/>
      <c r="D204" s="19"/>
    </row>
    <row r="205" spans="1:4">
      <c r="A205" s="42"/>
      <c r="B205" s="19"/>
      <c r="C205" s="19"/>
      <c r="D205" s="19"/>
    </row>
    <row r="206" spans="1:4">
      <c r="A206" s="42"/>
      <c r="B206" s="19"/>
      <c r="C206" s="19"/>
      <c r="D206" s="19"/>
    </row>
    <row r="207" spans="1:4">
      <c r="A207" s="42"/>
      <c r="B207" s="19"/>
      <c r="C207" s="19"/>
      <c r="D207" s="19"/>
    </row>
    <row r="208" spans="1:4">
      <c r="A208" s="42"/>
      <c r="B208" s="19"/>
      <c r="C208" s="19"/>
      <c r="D208" s="19"/>
    </row>
    <row r="209" spans="1:4">
      <c r="A209" s="42"/>
      <c r="B209" s="19"/>
      <c r="C209" s="19"/>
      <c r="D209" s="19"/>
    </row>
    <row r="210" spans="1:4">
      <c r="A210" s="42"/>
      <c r="B210" s="19"/>
      <c r="C210" s="19"/>
      <c r="D210" s="19"/>
    </row>
    <row r="211" spans="1:4">
      <c r="A211" s="42"/>
      <c r="B211" s="19"/>
      <c r="C211" s="19"/>
      <c r="D211" s="19"/>
    </row>
    <row r="212" spans="1:4">
      <c r="A212" s="42"/>
      <c r="B212" s="19"/>
      <c r="C212" s="19"/>
      <c r="D212" s="19"/>
    </row>
    <row r="213" spans="1:4">
      <c r="A213" s="42"/>
      <c r="B213" s="19"/>
      <c r="C213" s="19"/>
      <c r="D213" s="19"/>
    </row>
    <row r="214" spans="1:4">
      <c r="A214" s="42"/>
      <c r="B214" s="19"/>
      <c r="C214" s="19"/>
      <c r="D214" s="19"/>
    </row>
    <row r="215" spans="1:4">
      <c r="A215" s="42"/>
      <c r="B215" s="19"/>
      <c r="C215" s="19"/>
      <c r="D215" s="19"/>
    </row>
    <row r="216" spans="1:4">
      <c r="A216" s="42"/>
      <c r="B216" s="19"/>
      <c r="C216" s="19"/>
      <c r="D216" s="19"/>
    </row>
    <row r="217" spans="1:4">
      <c r="A217" s="42"/>
      <c r="B217" s="19"/>
      <c r="C217" s="19"/>
      <c r="D217" s="19"/>
    </row>
    <row r="218" spans="1:4">
      <c r="A218" s="42"/>
      <c r="B218" s="19"/>
      <c r="C218" s="19"/>
      <c r="D218" s="19"/>
    </row>
    <row r="219" spans="1:4">
      <c r="A219" s="42"/>
      <c r="B219" s="19"/>
      <c r="C219" s="19"/>
      <c r="D219" s="19"/>
    </row>
    <row r="220" spans="1:4">
      <c r="A220" s="42"/>
      <c r="B220" s="19"/>
      <c r="C220" s="19"/>
      <c r="D220" s="19"/>
    </row>
    <row r="221" spans="1:4">
      <c r="A221" s="42"/>
      <c r="B221" s="19"/>
      <c r="C221" s="19"/>
      <c r="D221" s="19"/>
    </row>
    <row r="222" spans="1:4">
      <c r="A222" s="42"/>
      <c r="B222" s="19"/>
      <c r="C222" s="19"/>
      <c r="D222" s="19"/>
    </row>
    <row r="223" spans="1:4">
      <c r="A223" s="42"/>
      <c r="B223" s="19"/>
      <c r="C223" s="19"/>
      <c r="D223" s="19"/>
    </row>
    <row r="224" spans="1:4">
      <c r="A224" s="42"/>
      <c r="B224" s="19"/>
      <c r="C224" s="19"/>
      <c r="D224" s="19"/>
    </row>
    <row r="225" spans="1:4">
      <c r="A225" s="42"/>
      <c r="B225" s="19"/>
      <c r="C225" s="19"/>
      <c r="D225" s="19"/>
    </row>
    <row r="226" spans="1:4">
      <c r="A226" s="42"/>
      <c r="B226" s="19"/>
      <c r="C226" s="19"/>
      <c r="D226" s="19"/>
    </row>
    <row r="227" spans="1:4">
      <c r="A227" s="42"/>
      <c r="B227" s="19"/>
      <c r="C227" s="19"/>
      <c r="D227" s="19"/>
    </row>
    <row r="228" spans="1:4">
      <c r="A228" s="42"/>
      <c r="B228" s="19"/>
      <c r="C228" s="19"/>
      <c r="D228" s="19"/>
    </row>
    <row r="229" spans="1:4">
      <c r="A229" s="42"/>
      <c r="B229" s="19"/>
      <c r="C229" s="19"/>
      <c r="D229" s="19"/>
    </row>
    <row r="230" spans="1:4">
      <c r="A230" s="42"/>
      <c r="B230" s="19"/>
      <c r="C230" s="19"/>
      <c r="D230" s="19"/>
    </row>
    <row r="231" spans="1:4">
      <c r="A231" s="42"/>
      <c r="B231" s="19"/>
      <c r="C231" s="19"/>
      <c r="D231" s="19"/>
    </row>
    <row r="232" spans="1:4">
      <c r="A232" s="42"/>
      <c r="B232" s="19"/>
      <c r="C232" s="19"/>
      <c r="D232" s="19"/>
    </row>
    <row r="233" spans="1:4">
      <c r="A233" s="42"/>
      <c r="B233" s="19"/>
      <c r="C233" s="19"/>
      <c r="D233" s="19"/>
    </row>
    <row r="234" spans="1:4">
      <c r="A234" s="42"/>
      <c r="B234" s="19"/>
      <c r="C234" s="19"/>
      <c r="D234" s="19"/>
    </row>
    <row r="235" spans="1:4">
      <c r="A235" s="42"/>
      <c r="B235" s="19"/>
      <c r="C235" s="19"/>
      <c r="D235" s="19"/>
    </row>
    <row r="236" spans="1:4">
      <c r="A236" s="42"/>
      <c r="B236" s="19"/>
      <c r="C236" s="19"/>
      <c r="D236" s="19"/>
    </row>
    <row r="237" spans="1:4">
      <c r="A237" s="42"/>
      <c r="B237" s="19"/>
      <c r="C237" s="19"/>
      <c r="D237" s="19"/>
    </row>
    <row r="238" spans="1:4">
      <c r="A238" s="42"/>
      <c r="B238" s="19"/>
      <c r="C238" s="19"/>
      <c r="D238" s="19"/>
    </row>
    <row r="239" spans="1:4">
      <c r="A239" s="42"/>
      <c r="B239" s="19"/>
      <c r="C239" s="19"/>
      <c r="D239" s="19"/>
    </row>
    <row r="240" spans="1:4">
      <c r="A240" s="42"/>
      <c r="B240" s="19"/>
      <c r="C240" s="19"/>
      <c r="D240" s="19"/>
    </row>
    <row r="241" spans="1:4">
      <c r="A241" s="42"/>
      <c r="B241" s="19"/>
      <c r="C241" s="19"/>
      <c r="D241" s="19"/>
    </row>
    <row r="242" spans="1:4">
      <c r="A242" s="42"/>
      <c r="B242" s="19"/>
      <c r="C242" s="19"/>
      <c r="D242" s="19"/>
    </row>
    <row r="243" spans="1:4">
      <c r="A243" s="42"/>
      <c r="B243" s="19"/>
      <c r="C243" s="19"/>
      <c r="D243" s="19"/>
    </row>
    <row r="244" spans="1:4">
      <c r="A244" s="42"/>
      <c r="B244" s="19"/>
      <c r="C244" s="19"/>
      <c r="D244" s="19"/>
    </row>
    <row r="245" spans="1:4">
      <c r="A245" s="42"/>
      <c r="B245" s="19"/>
      <c r="C245" s="19"/>
      <c r="D245" s="19"/>
    </row>
    <row r="246" spans="1:4">
      <c r="A246" s="42"/>
      <c r="B246" s="19"/>
      <c r="C246" s="19"/>
      <c r="D246" s="19"/>
    </row>
    <row r="247" spans="1:4">
      <c r="A247" s="42"/>
      <c r="B247" s="19"/>
      <c r="C247" s="19"/>
      <c r="D247" s="19"/>
    </row>
    <row r="248" spans="1:4">
      <c r="A248" s="42"/>
      <c r="B248" s="19"/>
      <c r="C248" s="19"/>
      <c r="D248" s="19"/>
    </row>
    <row r="249" spans="1:4">
      <c r="A249" s="42"/>
      <c r="B249" s="19"/>
      <c r="C249" s="19"/>
      <c r="D249" s="19"/>
    </row>
    <row r="250" spans="1:4">
      <c r="A250" s="42"/>
      <c r="B250" s="19"/>
      <c r="C250" s="19"/>
      <c r="D250" s="19"/>
    </row>
    <row r="251" spans="1:4">
      <c r="A251" s="42"/>
      <c r="B251" s="19"/>
      <c r="C251" s="19"/>
      <c r="D251" s="19"/>
    </row>
    <row r="252" spans="1:4">
      <c r="A252" s="42"/>
      <c r="B252" s="19"/>
      <c r="C252" s="19"/>
      <c r="D252" s="19"/>
    </row>
    <row r="253" spans="1:4">
      <c r="A253" s="42"/>
      <c r="B253" s="19"/>
      <c r="C253" s="19"/>
      <c r="D253" s="19"/>
    </row>
    <row r="254" spans="1:4">
      <c r="A254" s="42"/>
      <c r="B254" s="19"/>
      <c r="C254" s="19"/>
      <c r="D254" s="19"/>
    </row>
    <row r="255" spans="1:4">
      <c r="A255" s="42"/>
      <c r="B255" s="19"/>
      <c r="C255" s="19"/>
      <c r="D255" s="19"/>
    </row>
    <row r="256" spans="1:4">
      <c r="A256" s="42"/>
      <c r="B256" s="19"/>
      <c r="C256" s="19"/>
      <c r="D256" s="19"/>
    </row>
    <row r="257" spans="1:4">
      <c r="A257" s="42"/>
      <c r="B257" s="19"/>
      <c r="C257" s="19"/>
      <c r="D257" s="19"/>
    </row>
    <row r="258" spans="1:4">
      <c r="A258" s="42"/>
      <c r="B258" s="19"/>
      <c r="C258" s="19"/>
      <c r="D258" s="19"/>
    </row>
    <row r="259" spans="1:4">
      <c r="A259" s="42"/>
      <c r="B259" s="19"/>
      <c r="C259" s="19"/>
      <c r="D259" s="19"/>
    </row>
    <row r="260" spans="1:4">
      <c r="A260" s="42"/>
      <c r="B260" s="19"/>
      <c r="C260" s="19"/>
      <c r="D260" s="19"/>
    </row>
    <row r="261" spans="1:4">
      <c r="A261" s="42"/>
      <c r="B261" s="19"/>
      <c r="C261" s="19"/>
      <c r="D261" s="19"/>
    </row>
    <row r="262" spans="1:4">
      <c r="A262" s="42"/>
      <c r="B262" s="19"/>
      <c r="C262" s="19"/>
      <c r="D262" s="19"/>
    </row>
    <row r="263" spans="1:4">
      <c r="A263" s="42"/>
      <c r="B263" s="19"/>
      <c r="C263" s="19"/>
      <c r="D263" s="19"/>
    </row>
    <row r="264" spans="1:4">
      <c r="A264" s="42"/>
      <c r="B264" s="19"/>
      <c r="C264" s="19"/>
      <c r="D264" s="19"/>
    </row>
    <row r="265" spans="1:4">
      <c r="A265" s="42"/>
      <c r="B265" s="19"/>
      <c r="C265" s="19"/>
      <c r="D265" s="19"/>
    </row>
    <row r="266" spans="1:4">
      <c r="A266" s="42"/>
      <c r="B266" s="19"/>
      <c r="C266" s="19"/>
      <c r="D266" s="19"/>
    </row>
    <row r="267" spans="1:4">
      <c r="A267" s="42"/>
      <c r="B267" s="19"/>
      <c r="C267" s="19"/>
      <c r="D267" s="19"/>
    </row>
    <row r="268" spans="1:4">
      <c r="A268" s="42"/>
      <c r="B268" s="19"/>
      <c r="C268" s="19"/>
      <c r="D268" s="19"/>
    </row>
    <row r="269" spans="1:4">
      <c r="A269" s="42"/>
      <c r="B269" s="19"/>
      <c r="C269" s="19"/>
      <c r="D269" s="19"/>
    </row>
    <row r="270" spans="1:4">
      <c r="A270" s="42"/>
      <c r="B270" s="19"/>
      <c r="C270" s="19"/>
      <c r="D270" s="19"/>
    </row>
    <row r="271" spans="1:4">
      <c r="A271" s="42"/>
      <c r="B271" s="19"/>
      <c r="C271" s="19"/>
      <c r="D271" s="19"/>
    </row>
    <row r="272" spans="1:4">
      <c r="A272" s="42"/>
      <c r="B272" s="19"/>
      <c r="C272" s="19"/>
      <c r="D272" s="19"/>
    </row>
    <row r="273" spans="1:4">
      <c r="A273" s="42"/>
      <c r="B273" s="19"/>
      <c r="C273" s="19"/>
      <c r="D273" s="19"/>
    </row>
    <row r="274" spans="1:4">
      <c r="A274" s="42"/>
      <c r="B274" s="19"/>
      <c r="C274" s="19"/>
      <c r="D274" s="19"/>
    </row>
    <row r="275" spans="1:4">
      <c r="A275" s="42"/>
      <c r="B275" s="19"/>
      <c r="C275" s="19"/>
      <c r="D275" s="19"/>
    </row>
    <row r="276" spans="1:4">
      <c r="A276" s="42"/>
      <c r="B276" s="19"/>
      <c r="C276" s="19"/>
      <c r="D276" s="19"/>
    </row>
    <row r="277" spans="1:4">
      <c r="A277" s="42"/>
      <c r="B277" s="19"/>
      <c r="C277" s="19"/>
      <c r="D277" s="19"/>
    </row>
    <row r="278" spans="1:4">
      <c r="A278" s="42"/>
      <c r="B278" s="19"/>
      <c r="C278" s="19"/>
      <c r="D278" s="19"/>
    </row>
    <row r="279" spans="1:4">
      <c r="A279" s="42"/>
      <c r="B279" s="19"/>
      <c r="C279" s="19"/>
      <c r="D279" s="19"/>
    </row>
    <row r="280" spans="1:4">
      <c r="A280" s="42"/>
      <c r="B280" s="19"/>
      <c r="C280" s="19"/>
      <c r="D280" s="19"/>
    </row>
    <row r="281" spans="1:4">
      <c r="A281" s="42"/>
      <c r="B281" s="19"/>
      <c r="C281" s="19"/>
      <c r="D281" s="19"/>
    </row>
    <row r="282" spans="1:4">
      <c r="A282" s="42"/>
      <c r="B282" s="19"/>
      <c r="C282" s="19"/>
      <c r="D282" s="19"/>
    </row>
    <row r="283" spans="1:4">
      <c r="A283" s="42"/>
      <c r="B283" s="19"/>
      <c r="C283" s="19"/>
      <c r="D283" s="19"/>
    </row>
    <row r="284" spans="1:4">
      <c r="A284" s="42"/>
      <c r="B284" s="19"/>
      <c r="C284" s="19"/>
      <c r="D284" s="19"/>
    </row>
    <row r="285" spans="1:4">
      <c r="A285" s="42"/>
      <c r="B285" s="19"/>
      <c r="C285" s="19"/>
      <c r="D285" s="19"/>
    </row>
    <row r="286" spans="1:4">
      <c r="A286" s="42"/>
      <c r="B286" s="19"/>
      <c r="C286" s="19"/>
      <c r="D286" s="19"/>
    </row>
    <row r="287" spans="1:4">
      <c r="A287" s="42"/>
      <c r="B287" s="19"/>
      <c r="C287" s="19"/>
      <c r="D287" s="19"/>
    </row>
    <row r="288" spans="1:4">
      <c r="A288" s="42"/>
      <c r="B288" s="19"/>
      <c r="C288" s="19"/>
      <c r="D288" s="19"/>
    </row>
    <row r="289" spans="1:4">
      <c r="A289" s="42"/>
      <c r="B289" s="19"/>
      <c r="C289" s="19"/>
      <c r="D289" s="19"/>
    </row>
    <row r="290" spans="1:4">
      <c r="A290" s="42"/>
      <c r="B290" s="19"/>
      <c r="C290" s="19"/>
      <c r="D290" s="19"/>
    </row>
    <row r="291" spans="1:4">
      <c r="A291" s="42"/>
      <c r="B291" s="19"/>
      <c r="C291" s="19"/>
      <c r="D291" s="19"/>
    </row>
    <row r="292" spans="1:4">
      <c r="A292" s="42"/>
      <c r="B292" s="19"/>
      <c r="C292" s="19"/>
      <c r="D292" s="19"/>
    </row>
    <row r="293" spans="1:4">
      <c r="A293" s="42"/>
      <c r="B293" s="19"/>
      <c r="C293" s="19"/>
      <c r="D293" s="19"/>
    </row>
    <row r="294" spans="1:4">
      <c r="A294" s="42"/>
      <c r="B294" s="19"/>
      <c r="C294" s="19"/>
      <c r="D294" s="19"/>
    </row>
    <row r="295" spans="1:4">
      <c r="A295" s="42"/>
      <c r="B295" s="19"/>
      <c r="C295" s="19"/>
      <c r="D295" s="19"/>
    </row>
    <row r="296" spans="1:4">
      <c r="A296" s="42"/>
      <c r="B296" s="19"/>
      <c r="C296" s="19"/>
      <c r="D296" s="19"/>
    </row>
    <row r="297" spans="1:4">
      <c r="A297" s="42"/>
      <c r="B297" s="19"/>
      <c r="C297" s="19"/>
      <c r="D297" s="19"/>
    </row>
    <row r="298" spans="1:4">
      <c r="A298" s="42"/>
      <c r="B298" s="19"/>
      <c r="C298" s="19"/>
      <c r="D298" s="19"/>
    </row>
    <row r="299" spans="1:4">
      <c r="A299" s="42"/>
      <c r="B299" s="19"/>
      <c r="C299" s="19"/>
      <c r="D299" s="19"/>
    </row>
    <row r="300" spans="1:4">
      <c r="A300" s="42"/>
      <c r="B300" s="19"/>
      <c r="C300" s="19"/>
      <c r="D300" s="19"/>
    </row>
    <row r="301" spans="1:4">
      <c r="A301" s="42"/>
      <c r="B301" s="19"/>
      <c r="C301" s="19"/>
      <c r="D301" s="19"/>
    </row>
    <row r="302" spans="1:4">
      <c r="A302" s="42"/>
      <c r="B302" s="19"/>
      <c r="C302" s="19"/>
      <c r="D302" s="19"/>
    </row>
    <row r="303" spans="1:4">
      <c r="A303" s="42"/>
      <c r="B303" s="19"/>
      <c r="C303" s="19"/>
      <c r="D303" s="19"/>
    </row>
    <row r="304" spans="1:4">
      <c r="A304" s="42"/>
      <c r="B304" s="19"/>
      <c r="C304" s="19"/>
      <c r="D304" s="19"/>
    </row>
    <row r="305" spans="1:4">
      <c r="A305" s="42"/>
      <c r="B305" s="19"/>
      <c r="C305" s="19"/>
      <c r="D305" s="19"/>
    </row>
    <row r="306" spans="1:4">
      <c r="A306" s="42"/>
      <c r="B306" s="19"/>
      <c r="C306" s="19"/>
      <c r="D306" s="19"/>
    </row>
    <row r="307" spans="1:4">
      <c r="A307" s="42"/>
      <c r="B307" s="19"/>
      <c r="C307" s="19"/>
      <c r="D307" s="19"/>
    </row>
    <row r="308" spans="1:4">
      <c r="A308" s="42"/>
      <c r="B308" s="19"/>
      <c r="C308" s="19"/>
      <c r="D308" s="19"/>
    </row>
    <row r="309" spans="1:4">
      <c r="A309" s="42"/>
      <c r="B309" s="19"/>
      <c r="C309" s="19"/>
      <c r="D309" s="19"/>
    </row>
    <row r="310" spans="1:4">
      <c r="A310" s="42"/>
      <c r="B310" s="19"/>
      <c r="C310" s="19"/>
      <c r="D310" s="19"/>
    </row>
    <row r="311" spans="1:4">
      <c r="A311" s="42"/>
      <c r="B311" s="19"/>
      <c r="C311" s="19"/>
      <c r="D311" s="19"/>
    </row>
    <row r="312" spans="1:4">
      <c r="A312" s="42"/>
      <c r="B312" s="19"/>
      <c r="C312" s="19"/>
      <c r="D312" s="19"/>
    </row>
    <row r="313" spans="1:4">
      <c r="A313" s="42"/>
      <c r="B313" s="19"/>
      <c r="C313" s="19"/>
      <c r="D313" s="19"/>
    </row>
    <row r="314" spans="1:4">
      <c r="A314" s="42"/>
      <c r="B314" s="19"/>
      <c r="C314" s="19"/>
      <c r="D314" s="19"/>
    </row>
    <row r="315" spans="1:4">
      <c r="A315" s="42"/>
      <c r="B315" s="19"/>
      <c r="C315" s="19"/>
      <c r="D315" s="19"/>
    </row>
    <row r="316" spans="1:4">
      <c r="A316" s="42"/>
      <c r="B316" s="19"/>
      <c r="C316" s="19"/>
      <c r="D316" s="19"/>
    </row>
    <row r="317" spans="1:4">
      <c r="A317" s="42"/>
      <c r="B317" s="19"/>
      <c r="C317" s="19"/>
      <c r="D317" s="19"/>
    </row>
    <row r="318" spans="1:4">
      <c r="A318" s="42"/>
      <c r="B318" s="19"/>
      <c r="C318" s="19"/>
      <c r="D318" s="19"/>
    </row>
    <row r="319" spans="1:4">
      <c r="A319" s="42"/>
      <c r="B319" s="19"/>
      <c r="C319" s="19"/>
      <c r="D319" s="19"/>
    </row>
    <row r="320" spans="1:4">
      <c r="A320" s="42"/>
      <c r="B320" s="19"/>
      <c r="C320" s="19"/>
      <c r="D320" s="19"/>
    </row>
    <row r="321" spans="1:4">
      <c r="A321" s="42"/>
      <c r="B321" s="19"/>
      <c r="C321" s="19"/>
      <c r="D321" s="19"/>
    </row>
    <row r="322" spans="1:4">
      <c r="A322" s="42"/>
      <c r="B322" s="19"/>
      <c r="C322" s="19"/>
      <c r="D322" s="19"/>
    </row>
    <row r="323" spans="1:4">
      <c r="A323" s="42"/>
      <c r="B323" s="19"/>
      <c r="C323" s="19"/>
      <c r="D323" s="19"/>
    </row>
    <row r="324" spans="1:4">
      <c r="A324" s="42"/>
      <c r="B324" s="19"/>
      <c r="C324" s="19"/>
      <c r="D324" s="19"/>
    </row>
    <row r="325" spans="1:4">
      <c r="A325" s="42"/>
      <c r="B325" s="19"/>
      <c r="C325" s="19"/>
      <c r="D325" s="19"/>
    </row>
    <row r="326" spans="1:4">
      <c r="A326" s="42"/>
      <c r="B326" s="19"/>
      <c r="C326" s="19"/>
      <c r="D326" s="19"/>
    </row>
    <row r="327" spans="1:4">
      <c r="A327" s="42"/>
      <c r="B327" s="19"/>
      <c r="C327" s="19"/>
      <c r="D327" s="19"/>
    </row>
    <row r="328" spans="1:4">
      <c r="A328" s="42"/>
      <c r="B328" s="19"/>
      <c r="C328" s="19"/>
      <c r="D328" s="19"/>
    </row>
    <row r="329" spans="1:4">
      <c r="A329" s="42"/>
      <c r="B329" s="19"/>
      <c r="C329" s="19"/>
      <c r="D329" s="19"/>
    </row>
    <row r="330" spans="1:4">
      <c r="A330" s="42"/>
      <c r="B330" s="19"/>
      <c r="C330" s="19"/>
      <c r="D330" s="19"/>
    </row>
    <row r="331" spans="1:4">
      <c r="A331" s="42"/>
      <c r="B331" s="19"/>
      <c r="C331" s="19"/>
      <c r="D331" s="19"/>
    </row>
    <row r="332" spans="1:4">
      <c r="A332" s="42"/>
      <c r="B332" s="19"/>
      <c r="C332" s="19"/>
      <c r="D332" s="19"/>
    </row>
    <row r="333" spans="1:4">
      <c r="A333" s="42"/>
      <c r="B333" s="19"/>
      <c r="C333" s="19"/>
      <c r="D333" s="19"/>
    </row>
    <row r="334" spans="1:4">
      <c r="A334" s="42"/>
      <c r="B334" s="19"/>
      <c r="C334" s="19"/>
      <c r="D334" s="19"/>
    </row>
    <row r="335" spans="1:4">
      <c r="A335" s="42"/>
      <c r="B335" s="19"/>
      <c r="C335" s="19"/>
      <c r="D335" s="19"/>
    </row>
    <row r="336" spans="1:4">
      <c r="A336" s="42"/>
      <c r="B336" s="19"/>
      <c r="C336" s="19"/>
      <c r="D336" s="19"/>
    </row>
    <row r="337" spans="1:4">
      <c r="A337" s="42"/>
      <c r="B337" s="19"/>
      <c r="C337" s="19"/>
      <c r="D337" s="19"/>
    </row>
    <row r="338" spans="1:4">
      <c r="A338" s="42"/>
      <c r="B338" s="19"/>
      <c r="C338" s="19"/>
      <c r="D338" s="19"/>
    </row>
    <row r="339" spans="1:4">
      <c r="A339" s="42"/>
      <c r="B339" s="19"/>
      <c r="C339" s="19"/>
      <c r="D339" s="19"/>
    </row>
    <row r="340" spans="1:4">
      <c r="A340" s="42"/>
      <c r="B340" s="19"/>
      <c r="C340" s="19"/>
      <c r="D340" s="19"/>
    </row>
    <row r="341" spans="1:4">
      <c r="A341" s="42"/>
      <c r="B341" s="19"/>
      <c r="C341" s="19"/>
      <c r="D341" s="19"/>
    </row>
    <row r="342" spans="1:4">
      <c r="A342" s="42"/>
      <c r="B342" s="19"/>
      <c r="C342" s="19"/>
      <c r="D342" s="19"/>
    </row>
    <row r="343" spans="1:4">
      <c r="A343" s="42"/>
      <c r="B343" s="19"/>
      <c r="C343" s="19"/>
      <c r="D343" s="19"/>
    </row>
    <row r="344" spans="1:4">
      <c r="A344" s="42"/>
      <c r="B344" s="19"/>
      <c r="C344" s="19"/>
      <c r="D344" s="19"/>
    </row>
    <row r="345" spans="1:4">
      <c r="A345" s="42"/>
      <c r="B345" s="19"/>
      <c r="C345" s="19"/>
      <c r="D345" s="19"/>
    </row>
    <row r="346" spans="1:4">
      <c r="A346" s="42"/>
      <c r="B346" s="19"/>
      <c r="C346" s="19"/>
      <c r="D346" s="19"/>
    </row>
    <row r="347" spans="1:4">
      <c r="A347" s="42"/>
      <c r="B347" s="19"/>
      <c r="C347" s="19"/>
      <c r="D347" s="19"/>
    </row>
    <row r="348" spans="1:4">
      <c r="A348" s="42"/>
      <c r="B348" s="19"/>
      <c r="C348" s="19"/>
      <c r="D348" s="19"/>
    </row>
    <row r="349" spans="1:4">
      <c r="A349" s="42"/>
      <c r="B349" s="19"/>
      <c r="C349" s="19"/>
      <c r="D349" s="19"/>
    </row>
    <row r="350" spans="1:4">
      <c r="A350" s="42"/>
      <c r="B350" s="19"/>
      <c r="C350" s="19"/>
      <c r="D350" s="19"/>
    </row>
    <row r="351" spans="1:4">
      <c r="A351" s="42"/>
      <c r="B351" s="19"/>
      <c r="C351" s="19"/>
      <c r="D351" s="19"/>
    </row>
    <row r="352" spans="1:4">
      <c r="A352" s="42"/>
      <c r="B352" s="19"/>
      <c r="C352" s="19"/>
      <c r="D352" s="19"/>
    </row>
    <row r="353" spans="1:4">
      <c r="A353" s="42"/>
      <c r="B353" s="19"/>
      <c r="C353" s="19"/>
      <c r="D353" s="19"/>
    </row>
    <row r="354" spans="1:4">
      <c r="A354" s="42"/>
      <c r="B354" s="19"/>
      <c r="C354" s="19"/>
      <c r="D354" s="19"/>
    </row>
    <row r="355" spans="1:4">
      <c r="A355" s="42"/>
      <c r="B355" s="19"/>
      <c r="C355" s="19"/>
      <c r="D355" s="19"/>
    </row>
    <row r="356" spans="1:4">
      <c r="A356" s="42"/>
      <c r="B356" s="19"/>
      <c r="C356" s="19"/>
      <c r="D356" s="19"/>
    </row>
    <row r="357" spans="1:4">
      <c r="A357" s="42"/>
      <c r="B357" s="19"/>
      <c r="C357" s="19"/>
      <c r="D357" s="19"/>
    </row>
    <row r="358" spans="1:4">
      <c r="A358" s="42"/>
      <c r="B358" s="19"/>
      <c r="C358" s="19"/>
      <c r="D358" s="19"/>
    </row>
    <row r="359" spans="1:4">
      <c r="A359" s="42"/>
      <c r="B359" s="19"/>
      <c r="C359" s="19"/>
      <c r="D359" s="19"/>
    </row>
    <row r="360" spans="1:4">
      <c r="A360" s="42"/>
      <c r="B360" s="19"/>
      <c r="C360" s="19"/>
      <c r="D360" s="19"/>
    </row>
    <row r="361" spans="1:4">
      <c r="A361" s="42"/>
      <c r="B361" s="19"/>
      <c r="C361" s="19"/>
      <c r="D361" s="19"/>
    </row>
    <row r="362" spans="1:4">
      <c r="A362" s="42"/>
      <c r="B362" s="19"/>
      <c r="C362" s="19"/>
      <c r="D362" s="19"/>
    </row>
    <row r="363" spans="1:4">
      <c r="A363" s="42"/>
      <c r="B363" s="19"/>
      <c r="C363" s="19"/>
      <c r="D363" s="19"/>
    </row>
    <row r="364" spans="1:4">
      <c r="A364" s="42"/>
      <c r="B364" s="19"/>
      <c r="C364" s="19"/>
      <c r="D364" s="19"/>
    </row>
    <row r="365" spans="1:4">
      <c r="A365" s="42"/>
      <c r="B365" s="19"/>
      <c r="C365" s="19"/>
      <c r="D365" s="19"/>
    </row>
    <row r="366" spans="1:4">
      <c r="A366" s="42"/>
      <c r="B366" s="19"/>
      <c r="C366" s="19"/>
      <c r="D366" s="19"/>
    </row>
    <row r="367" spans="1:4">
      <c r="A367" s="42"/>
      <c r="B367" s="19"/>
      <c r="C367" s="19"/>
      <c r="D367" s="19"/>
    </row>
    <row r="368" spans="1:4">
      <c r="A368" s="42"/>
      <c r="B368" s="19"/>
      <c r="C368" s="19"/>
      <c r="D368" s="19"/>
    </row>
    <row r="369" spans="1:4">
      <c r="A369" s="42"/>
      <c r="B369" s="19"/>
      <c r="C369" s="19"/>
      <c r="D369" s="19"/>
    </row>
    <row r="370" spans="1:4">
      <c r="A370" s="42"/>
      <c r="B370" s="19"/>
      <c r="C370" s="19"/>
      <c r="D370" s="19"/>
    </row>
    <row r="371" spans="1:4">
      <c r="A371" s="42"/>
      <c r="B371" s="19"/>
      <c r="C371" s="19"/>
      <c r="D371" s="19"/>
    </row>
    <row r="372" spans="1:4">
      <c r="A372" s="42"/>
      <c r="B372" s="19"/>
      <c r="C372" s="19"/>
      <c r="D372" s="19"/>
    </row>
    <row r="373" spans="1:4">
      <c r="A373" s="42"/>
      <c r="B373" s="19"/>
      <c r="C373" s="19"/>
      <c r="D373" s="19"/>
    </row>
    <row r="374" spans="1:4">
      <c r="A374" s="42"/>
      <c r="B374" s="19"/>
      <c r="C374" s="19"/>
      <c r="D374" s="19"/>
    </row>
    <row r="375" spans="1:4">
      <c r="A375" s="42"/>
      <c r="B375" s="19"/>
      <c r="C375" s="19"/>
      <c r="D375" s="19"/>
    </row>
    <row r="376" spans="1:4">
      <c r="A376" s="42"/>
      <c r="B376" s="19"/>
      <c r="C376" s="19"/>
      <c r="D376" s="19"/>
    </row>
    <row r="377" spans="1:4">
      <c r="A377" s="42"/>
      <c r="B377" s="19"/>
      <c r="C377" s="19"/>
      <c r="D377" s="19"/>
    </row>
    <row r="378" spans="1:4">
      <c r="A378" s="42"/>
      <c r="B378" s="19"/>
      <c r="C378" s="19"/>
      <c r="D378" s="19"/>
    </row>
    <row r="379" spans="1:4">
      <c r="A379" s="42"/>
      <c r="B379" s="19"/>
      <c r="C379" s="19"/>
      <c r="D379" s="19"/>
    </row>
    <row r="380" spans="1:4">
      <c r="A380" s="42"/>
      <c r="B380" s="19"/>
      <c r="C380" s="19"/>
      <c r="D380" s="19"/>
    </row>
    <row r="381" spans="1:4">
      <c r="A381" s="42"/>
      <c r="B381" s="19"/>
      <c r="C381" s="19"/>
      <c r="D381" s="19"/>
    </row>
    <row r="382" spans="1:4">
      <c r="A382" s="42"/>
      <c r="B382" s="19"/>
      <c r="C382" s="19"/>
      <c r="D382" s="19"/>
    </row>
    <row r="383" spans="1:4">
      <c r="A383" s="42"/>
      <c r="B383" s="19"/>
      <c r="C383" s="19"/>
      <c r="D383" s="19"/>
    </row>
    <row r="384" spans="1:4">
      <c r="A384" s="42"/>
      <c r="B384" s="19"/>
      <c r="C384" s="19"/>
      <c r="D384" s="19"/>
    </row>
    <row r="385" spans="1:4">
      <c r="A385" s="42"/>
      <c r="B385" s="19"/>
      <c r="C385" s="19"/>
      <c r="D385" s="19"/>
    </row>
    <row r="386" spans="1:4">
      <c r="A386" s="42"/>
      <c r="B386" s="19"/>
      <c r="C386" s="19"/>
      <c r="D386" s="19"/>
    </row>
    <row r="387" spans="1:4">
      <c r="A387" s="42"/>
      <c r="B387" s="19"/>
      <c r="C387" s="19"/>
      <c r="D387" s="19"/>
    </row>
    <row r="388" spans="1:4">
      <c r="A388" s="42"/>
      <c r="B388" s="19"/>
      <c r="C388" s="19"/>
      <c r="D388" s="19"/>
    </row>
    <row r="389" spans="1:4">
      <c r="A389" s="42"/>
      <c r="B389" s="19"/>
      <c r="C389" s="19"/>
      <c r="D389" s="19"/>
    </row>
    <row r="390" spans="1:4">
      <c r="A390" s="42"/>
      <c r="B390" s="19"/>
      <c r="C390" s="19"/>
      <c r="D390" s="19"/>
    </row>
    <row r="391" spans="1:4">
      <c r="A391" s="42"/>
      <c r="B391" s="19"/>
      <c r="C391" s="19"/>
      <c r="D391" s="19"/>
    </row>
    <row r="392" spans="1:4">
      <c r="A392" s="42"/>
      <c r="B392" s="19"/>
      <c r="C392" s="19"/>
      <c r="D392" s="19"/>
    </row>
    <row r="393" spans="1:4">
      <c r="A393" s="42"/>
      <c r="B393" s="19"/>
      <c r="C393" s="19"/>
      <c r="D393" s="19"/>
    </row>
    <row r="394" spans="1:4">
      <c r="A394" s="42"/>
      <c r="B394" s="19"/>
      <c r="C394" s="19"/>
      <c r="D394" s="19"/>
    </row>
    <row r="395" spans="1:4">
      <c r="A395" s="42"/>
      <c r="B395" s="19"/>
      <c r="C395" s="19"/>
      <c r="D395" s="19"/>
    </row>
    <row r="396" spans="1:4">
      <c r="A396" s="42"/>
      <c r="B396" s="19"/>
      <c r="C396" s="19"/>
      <c r="D396" s="19"/>
    </row>
    <row r="397" spans="1:4">
      <c r="A397" s="42"/>
      <c r="B397" s="19"/>
      <c r="C397" s="19"/>
      <c r="D397" s="19"/>
    </row>
    <row r="398" spans="1:4">
      <c r="A398" s="42"/>
      <c r="B398" s="19"/>
      <c r="C398" s="19"/>
      <c r="D398" s="19"/>
    </row>
    <row r="399" spans="1:4">
      <c r="A399" s="42"/>
      <c r="B399" s="19"/>
      <c r="C399" s="19"/>
      <c r="D399" s="19"/>
    </row>
    <row r="400" spans="1:4">
      <c r="A400" s="42"/>
      <c r="B400" s="19"/>
      <c r="C400" s="19"/>
      <c r="D400" s="19"/>
    </row>
    <row r="401" spans="1:4">
      <c r="A401" s="42"/>
      <c r="B401" s="19"/>
      <c r="C401" s="19"/>
      <c r="D401" s="19"/>
    </row>
    <row r="402" spans="1:4">
      <c r="A402" s="42"/>
      <c r="B402" s="19"/>
      <c r="C402" s="19"/>
      <c r="D402" s="19"/>
    </row>
    <row r="403" spans="1:4">
      <c r="A403" s="42"/>
      <c r="B403" s="19"/>
      <c r="C403" s="19"/>
      <c r="D403" s="19"/>
    </row>
    <row r="404" spans="1:4">
      <c r="A404" s="42"/>
      <c r="B404" s="19"/>
      <c r="C404" s="19"/>
      <c r="D404" s="19"/>
    </row>
    <row r="405" spans="1:4">
      <c r="A405" s="42"/>
      <c r="B405" s="19"/>
      <c r="C405" s="19"/>
      <c r="D405" s="19"/>
    </row>
    <row r="406" spans="1:4">
      <c r="A406" s="42"/>
      <c r="B406" s="19"/>
      <c r="C406" s="19"/>
      <c r="D406" s="19"/>
    </row>
    <row r="407" spans="1:4">
      <c r="A407" s="42"/>
      <c r="B407" s="19"/>
      <c r="C407" s="19"/>
      <c r="D407" s="19"/>
    </row>
    <row r="408" spans="1:4">
      <c r="A408" s="42"/>
      <c r="B408" s="19"/>
      <c r="C408" s="19"/>
      <c r="D408" s="19"/>
    </row>
    <row r="409" spans="1:4">
      <c r="A409" s="42"/>
      <c r="B409" s="19"/>
      <c r="C409" s="19"/>
      <c r="D409" s="19"/>
    </row>
    <row r="410" spans="1:4">
      <c r="A410" s="42"/>
      <c r="B410" s="19"/>
      <c r="C410" s="19"/>
      <c r="D410" s="19"/>
    </row>
    <row r="411" spans="1:4">
      <c r="A411" s="42"/>
      <c r="B411" s="19"/>
      <c r="C411" s="19"/>
      <c r="D411" s="19"/>
    </row>
    <row r="412" spans="1:4">
      <c r="A412" s="42"/>
      <c r="B412" s="19"/>
      <c r="C412" s="19"/>
      <c r="D412" s="19"/>
    </row>
    <row r="413" spans="1:4">
      <c r="A413" s="42"/>
      <c r="B413" s="19"/>
      <c r="C413" s="19"/>
      <c r="D413" s="19"/>
    </row>
    <row r="414" spans="1:4">
      <c r="A414" s="42"/>
      <c r="B414" s="19"/>
      <c r="C414" s="19"/>
      <c r="D414" s="19"/>
    </row>
    <row r="415" spans="1:4">
      <c r="A415" s="42"/>
      <c r="B415" s="19"/>
      <c r="C415" s="19"/>
      <c r="D415" s="19"/>
    </row>
    <row r="416" spans="1:4">
      <c r="A416" s="42"/>
      <c r="B416" s="19"/>
      <c r="C416" s="19"/>
      <c r="D416" s="19"/>
    </row>
    <row r="417" spans="1:4">
      <c r="A417" s="42"/>
      <c r="B417" s="19"/>
      <c r="C417" s="19"/>
      <c r="D417" s="19"/>
    </row>
    <row r="418" spans="1:4">
      <c r="A418" s="42"/>
      <c r="B418" s="19"/>
      <c r="C418" s="19"/>
      <c r="D418" s="19"/>
    </row>
    <row r="419" spans="1:4">
      <c r="A419" s="42"/>
      <c r="B419" s="19"/>
      <c r="C419" s="19"/>
      <c r="D419" s="19"/>
    </row>
    <row r="420" spans="1:4">
      <c r="A420" s="42"/>
      <c r="B420" s="19"/>
      <c r="C420" s="19"/>
      <c r="D420" s="19"/>
    </row>
    <row r="421" spans="1:4">
      <c r="A421" s="42"/>
      <c r="B421" s="19"/>
      <c r="C421" s="19"/>
      <c r="D421" s="19"/>
    </row>
    <row r="422" spans="1:4">
      <c r="A422" s="42"/>
      <c r="B422" s="19"/>
      <c r="C422" s="19"/>
      <c r="D422" s="19"/>
    </row>
    <row r="423" spans="1:4">
      <c r="A423" s="42"/>
      <c r="B423" s="19"/>
      <c r="C423" s="19"/>
      <c r="D423" s="19"/>
    </row>
    <row r="424" spans="1:4">
      <c r="A424" s="42"/>
      <c r="B424" s="19"/>
      <c r="C424" s="19"/>
      <c r="D424" s="19"/>
    </row>
    <row r="425" spans="1:4">
      <c r="A425" s="42"/>
      <c r="B425" s="19"/>
      <c r="C425" s="19"/>
      <c r="D425" s="19"/>
    </row>
    <row r="426" spans="1:4">
      <c r="A426" s="42"/>
      <c r="B426" s="19"/>
      <c r="C426" s="19"/>
      <c r="D426" s="19"/>
    </row>
    <row r="427" spans="1:4">
      <c r="A427" s="42"/>
      <c r="B427" s="19"/>
      <c r="C427" s="19"/>
      <c r="D427" s="19"/>
    </row>
    <row r="428" spans="1:4">
      <c r="A428" s="42"/>
      <c r="B428" s="19"/>
      <c r="C428" s="19"/>
      <c r="D428" s="19"/>
    </row>
    <row r="429" spans="1:4">
      <c r="A429" s="42"/>
      <c r="B429" s="19"/>
      <c r="C429" s="19"/>
      <c r="D429" s="19"/>
    </row>
    <row r="430" spans="1:4">
      <c r="A430" s="42"/>
      <c r="B430" s="19"/>
      <c r="C430" s="19"/>
      <c r="D430" s="19"/>
    </row>
    <row r="431" spans="1:4">
      <c r="A431" s="42"/>
      <c r="B431" s="19"/>
      <c r="C431" s="19"/>
      <c r="D431" s="19"/>
    </row>
    <row r="432" spans="1:4">
      <c r="A432" s="42"/>
      <c r="B432" s="19"/>
      <c r="C432" s="19"/>
      <c r="D432" s="19"/>
    </row>
    <row r="433" spans="1:4">
      <c r="A433" s="42"/>
      <c r="B433" s="19"/>
      <c r="C433" s="19"/>
      <c r="D433" s="19"/>
    </row>
    <row r="434" spans="1:4">
      <c r="A434" s="42"/>
      <c r="B434" s="19"/>
      <c r="C434" s="19"/>
      <c r="D434" s="19"/>
    </row>
    <row r="435" spans="1:4">
      <c r="A435" s="42"/>
      <c r="B435" s="19"/>
      <c r="C435" s="19"/>
      <c r="D435" s="19"/>
    </row>
    <row r="436" spans="1:4">
      <c r="A436" s="42"/>
      <c r="B436" s="19"/>
      <c r="C436" s="19"/>
      <c r="D436" s="19"/>
    </row>
    <row r="437" spans="1:4">
      <c r="A437" s="42"/>
      <c r="B437" s="19"/>
      <c r="C437" s="19"/>
      <c r="D437" s="19"/>
    </row>
    <row r="438" spans="1:4">
      <c r="A438" s="42"/>
      <c r="B438" s="19"/>
      <c r="C438" s="19"/>
      <c r="D438" s="19"/>
    </row>
    <row r="439" spans="1:4">
      <c r="A439" s="42"/>
      <c r="B439" s="19"/>
      <c r="C439" s="19"/>
      <c r="D439" s="19"/>
    </row>
    <row r="440" spans="1:4">
      <c r="A440" s="42"/>
      <c r="B440" s="19"/>
      <c r="C440" s="19"/>
      <c r="D440" s="19"/>
    </row>
    <row r="441" spans="1:4">
      <c r="A441" s="42"/>
      <c r="B441" s="19"/>
      <c r="C441" s="19"/>
      <c r="D441" s="19"/>
    </row>
    <row r="442" spans="1:4">
      <c r="A442" s="42"/>
      <c r="B442" s="19"/>
      <c r="C442" s="19"/>
      <c r="D442" s="19"/>
    </row>
    <row r="443" spans="1:4">
      <c r="A443" s="42"/>
      <c r="B443" s="19"/>
      <c r="C443" s="19"/>
      <c r="D443" s="19"/>
    </row>
    <row r="444" spans="1:4">
      <c r="A444" s="42"/>
      <c r="B444" s="19"/>
      <c r="C444" s="19"/>
      <c r="D444" s="19"/>
    </row>
    <row r="445" spans="1:4">
      <c r="A445" s="42"/>
      <c r="B445" s="19"/>
      <c r="C445" s="19"/>
      <c r="D445" s="19"/>
    </row>
    <row r="446" spans="1:4">
      <c r="A446" s="42"/>
      <c r="B446" s="19"/>
      <c r="C446" s="19"/>
      <c r="D446" s="19"/>
    </row>
    <row r="447" spans="1:4">
      <c r="A447" s="42"/>
      <c r="B447" s="19"/>
      <c r="C447" s="19"/>
      <c r="D447" s="19"/>
    </row>
    <row r="448" spans="1:4">
      <c r="A448" s="42"/>
      <c r="B448" s="19"/>
      <c r="C448" s="19"/>
      <c r="D448" s="19"/>
    </row>
    <row r="449" spans="1:5">
      <c r="A449" s="42"/>
      <c r="B449" s="19"/>
      <c r="C449" s="19"/>
      <c r="D449" s="19"/>
    </row>
    <row r="450" spans="1:5">
      <c r="A450" s="42"/>
      <c r="B450" s="19"/>
      <c r="C450" s="19"/>
      <c r="D450" s="19"/>
    </row>
    <row r="451" spans="1:5">
      <c r="A451" s="42"/>
      <c r="B451" s="19"/>
      <c r="C451" s="19"/>
      <c r="D451" s="19"/>
    </row>
    <row r="452" spans="1:5">
      <c r="A452" s="42"/>
      <c r="B452" s="19"/>
      <c r="C452" s="19"/>
      <c r="D452" s="19"/>
    </row>
    <row r="453" spans="1:5">
      <c r="A453" s="42"/>
      <c r="B453" s="19"/>
      <c r="C453" s="19"/>
      <c r="D453" s="19"/>
    </row>
    <row r="454" spans="1:5">
      <c r="A454" s="42"/>
      <c r="B454" s="19"/>
      <c r="C454" s="19"/>
      <c r="D454" s="19"/>
    </row>
    <row r="455" spans="1:5">
      <c r="A455" s="42"/>
      <c r="B455" s="19"/>
      <c r="C455" s="19"/>
      <c r="D455" s="19"/>
      <c r="E455" s="19"/>
    </row>
    <row r="456" spans="1:5">
      <c r="A456" s="42"/>
      <c r="B456" s="19"/>
      <c r="C456" s="19"/>
      <c r="D456" s="19"/>
      <c r="E456" s="19"/>
    </row>
    <row r="457" spans="1:5">
      <c r="A457" s="42"/>
      <c r="B457" s="19"/>
      <c r="C457" s="19"/>
      <c r="D457" s="19"/>
      <c r="E457" s="19"/>
    </row>
    <row r="458" spans="1:5">
      <c r="A458" s="42"/>
      <c r="B458" s="19"/>
      <c r="C458" s="19"/>
      <c r="D458" s="19"/>
      <c r="E458" s="19"/>
    </row>
    <row r="459" spans="1:5">
      <c r="A459" s="42"/>
      <c r="B459" s="19"/>
      <c r="C459" s="19"/>
      <c r="D459" s="19"/>
      <c r="E459" s="19"/>
    </row>
    <row r="460" spans="1:5">
      <c r="A460" s="42"/>
      <c r="B460" s="19"/>
      <c r="C460" s="19"/>
      <c r="D460" s="19"/>
      <c r="E460" s="19"/>
    </row>
    <row r="461" spans="1:5">
      <c r="A461" s="42"/>
      <c r="B461" s="19"/>
      <c r="C461" s="19"/>
      <c r="D461" s="19"/>
      <c r="E461" s="19"/>
    </row>
    <row r="462" spans="1:5">
      <c r="A462" s="42"/>
      <c r="B462" s="19"/>
      <c r="C462" s="19"/>
      <c r="D462" s="19"/>
      <c r="E462" s="19"/>
    </row>
    <row r="463" spans="1:5">
      <c r="A463" s="42"/>
      <c r="B463" s="19"/>
      <c r="C463" s="19"/>
      <c r="D463" s="19"/>
      <c r="E463" s="19"/>
    </row>
    <row r="464" spans="1:5">
      <c r="A464" s="42"/>
      <c r="B464" s="19"/>
      <c r="C464" s="19"/>
      <c r="D464" s="19"/>
      <c r="E464" s="19"/>
    </row>
    <row r="465" spans="1:5">
      <c r="A465" s="42"/>
      <c r="B465" s="19"/>
      <c r="C465" s="19"/>
      <c r="D465" s="19"/>
      <c r="E465" s="19"/>
    </row>
    <row r="466" spans="1:5">
      <c r="A466" s="42"/>
      <c r="B466" s="19"/>
      <c r="C466" s="19"/>
      <c r="D466" s="19"/>
      <c r="E466" s="19"/>
    </row>
    <row r="467" spans="1:5">
      <c r="A467" s="42"/>
      <c r="B467" s="19"/>
      <c r="C467" s="19"/>
      <c r="D467" s="19"/>
      <c r="E467" s="19"/>
    </row>
    <row r="468" spans="1:5">
      <c r="A468" s="42"/>
      <c r="B468" s="19"/>
      <c r="C468" s="19"/>
      <c r="D468" s="19"/>
      <c r="E468" s="19"/>
    </row>
    <row r="469" spans="1:5">
      <c r="A469" s="42"/>
      <c r="B469" s="19"/>
      <c r="C469" s="19"/>
      <c r="D469" s="19"/>
      <c r="E469" s="19"/>
    </row>
    <row r="470" spans="1:5">
      <c r="A470" s="42"/>
      <c r="B470" s="19"/>
      <c r="C470" s="19"/>
      <c r="D470" s="19"/>
      <c r="E470" s="19"/>
    </row>
    <row r="471" spans="1:5">
      <c r="A471" s="42"/>
      <c r="B471" s="19"/>
      <c r="C471" s="19"/>
      <c r="D471" s="19"/>
      <c r="E471" s="19"/>
    </row>
    <row r="472" spans="1:5">
      <c r="A472" s="42"/>
      <c r="B472" s="19"/>
      <c r="C472" s="19"/>
      <c r="D472" s="19"/>
      <c r="E472" s="19"/>
    </row>
    <row r="473" spans="1:5">
      <c r="A473" s="42"/>
      <c r="B473" s="19"/>
      <c r="C473" s="19"/>
      <c r="D473" s="19"/>
      <c r="E473" s="19"/>
    </row>
    <row r="474" spans="1:5">
      <c r="A474" s="42"/>
      <c r="B474" s="19"/>
      <c r="C474" s="19"/>
      <c r="D474" s="19"/>
      <c r="E474" s="19"/>
    </row>
    <row r="475" spans="1:5">
      <c r="A475" s="42"/>
      <c r="B475" s="19"/>
      <c r="C475" s="19"/>
      <c r="D475" s="19"/>
      <c r="E475" s="19"/>
    </row>
    <row r="476" spans="1:5">
      <c r="A476" s="42"/>
      <c r="B476" s="19"/>
      <c r="C476" s="19"/>
      <c r="D476" s="19"/>
      <c r="E476" s="19"/>
    </row>
    <row r="477" spans="1:5">
      <c r="A477" s="42"/>
      <c r="B477" s="19"/>
      <c r="C477" s="19"/>
      <c r="D477" s="19"/>
      <c r="E477" s="19"/>
    </row>
    <row r="478" spans="1:5">
      <c r="A478" s="42"/>
      <c r="B478" s="19"/>
      <c r="C478" s="19"/>
      <c r="D478" s="19"/>
      <c r="E478" s="19"/>
    </row>
    <row r="479" spans="1:5">
      <c r="A479" s="42"/>
      <c r="B479" s="19"/>
      <c r="C479" s="19"/>
      <c r="D479" s="19"/>
      <c r="E479" s="19"/>
    </row>
    <row r="480" spans="1:5">
      <c r="A480" s="42"/>
      <c r="B480" s="19"/>
      <c r="C480" s="19"/>
      <c r="D480" s="19"/>
      <c r="E480" s="19"/>
    </row>
    <row r="481" spans="1:5">
      <c r="A481" s="42"/>
      <c r="B481" s="19"/>
      <c r="C481" s="19"/>
      <c r="D481" s="19"/>
      <c r="E481" s="19"/>
    </row>
    <row r="482" spans="1:5">
      <c r="A482" s="42"/>
      <c r="B482" s="19"/>
      <c r="C482" s="19"/>
      <c r="D482" s="19"/>
      <c r="E482" s="19"/>
    </row>
    <row r="483" spans="1:5">
      <c r="A483" s="42"/>
      <c r="B483" s="19"/>
      <c r="C483" s="19"/>
      <c r="D483" s="19"/>
      <c r="E483" s="19"/>
    </row>
    <row r="484" spans="1:5">
      <c r="A484" s="42"/>
      <c r="B484" s="19"/>
      <c r="C484" s="19"/>
      <c r="D484" s="19"/>
      <c r="E484" s="19"/>
    </row>
    <row r="485" spans="1:5">
      <c r="A485" s="42"/>
      <c r="B485" s="19"/>
      <c r="C485" s="19"/>
      <c r="D485" s="19"/>
      <c r="E485" s="19"/>
    </row>
    <row r="486" spans="1:5">
      <c r="A486" s="42"/>
      <c r="B486" s="19"/>
      <c r="C486" s="19"/>
      <c r="D486" s="19"/>
      <c r="E486" s="19"/>
    </row>
    <row r="487" spans="1:5">
      <c r="A487" s="42"/>
      <c r="B487" s="19"/>
      <c r="C487" s="19"/>
      <c r="D487" s="19"/>
      <c r="E487" s="19"/>
    </row>
    <row r="488" spans="1:5">
      <c r="A488" s="42"/>
      <c r="B488" s="19"/>
      <c r="C488" s="19"/>
      <c r="D488" s="19"/>
      <c r="E488" s="19"/>
    </row>
    <row r="489" spans="1:5">
      <c r="A489" s="42"/>
      <c r="B489" s="19"/>
      <c r="C489" s="19"/>
      <c r="D489" s="19"/>
      <c r="E489" s="19"/>
    </row>
    <row r="490" spans="1:5">
      <c r="A490" s="42"/>
      <c r="B490" s="19"/>
      <c r="C490" s="19"/>
      <c r="D490" s="19"/>
      <c r="E490" s="19"/>
    </row>
    <row r="491" spans="1:5">
      <c r="A491" s="42"/>
      <c r="B491" s="19"/>
      <c r="C491" s="19"/>
      <c r="D491" s="19"/>
      <c r="E491" s="19"/>
    </row>
    <row r="492" spans="1:5">
      <c r="A492" s="42"/>
      <c r="B492" s="19"/>
      <c r="C492" s="19"/>
      <c r="D492" s="19"/>
      <c r="E492" s="19"/>
    </row>
    <row r="493" spans="1:5">
      <c r="A493" s="42"/>
      <c r="B493" s="19"/>
      <c r="C493" s="19"/>
      <c r="D493" s="19"/>
      <c r="E493" s="19"/>
    </row>
    <row r="494" spans="1:5">
      <c r="A494" s="42"/>
      <c r="B494" s="19"/>
      <c r="C494" s="19"/>
      <c r="D494" s="19"/>
      <c r="E494" s="19"/>
    </row>
    <row r="495" spans="1:5">
      <c r="A495" s="42"/>
      <c r="B495" s="19"/>
      <c r="C495" s="19"/>
      <c r="D495" s="19"/>
      <c r="E495" s="19"/>
    </row>
    <row r="496" spans="1:5">
      <c r="A496" s="42"/>
      <c r="B496" s="19"/>
      <c r="C496" s="19"/>
      <c r="D496" s="19"/>
      <c r="E496" s="19"/>
    </row>
    <row r="497" spans="1:5">
      <c r="A497" s="42"/>
      <c r="B497" s="19"/>
      <c r="C497" s="19"/>
      <c r="D497" s="19"/>
      <c r="E497" s="19"/>
    </row>
    <row r="498" spans="1:5">
      <c r="A498" s="42"/>
      <c r="B498" s="19"/>
      <c r="C498" s="19"/>
      <c r="D498" s="19"/>
      <c r="E498" s="19"/>
    </row>
    <row r="499" spans="1:5">
      <c r="A499" s="42"/>
      <c r="B499" s="19"/>
      <c r="C499" s="19"/>
      <c r="D499" s="19"/>
      <c r="E499" s="19"/>
    </row>
    <row r="500" spans="1:5">
      <c r="A500" s="42"/>
      <c r="B500" s="19"/>
      <c r="C500" s="19"/>
      <c r="D500" s="19"/>
      <c r="E500" s="19"/>
    </row>
    <row r="501" spans="1:5">
      <c r="A501" s="42"/>
      <c r="B501" s="19"/>
      <c r="C501" s="19"/>
      <c r="D501" s="19"/>
      <c r="E501" s="19"/>
    </row>
    <row r="502" spans="1:5">
      <c r="A502" s="42"/>
      <c r="B502" s="19"/>
      <c r="C502" s="19"/>
      <c r="D502" s="19"/>
      <c r="E502" s="19"/>
    </row>
    <row r="503" spans="1:5">
      <c r="A503" s="42"/>
      <c r="B503" s="19"/>
      <c r="C503" s="19"/>
      <c r="D503" s="19"/>
      <c r="E503" s="19"/>
    </row>
    <row r="504" spans="1:5">
      <c r="A504" s="42"/>
      <c r="B504" s="19"/>
      <c r="C504" s="19"/>
      <c r="D504" s="19"/>
      <c r="E504" s="19"/>
    </row>
    <row r="505" spans="1:5">
      <c r="A505" s="42"/>
      <c r="B505" s="19"/>
      <c r="C505" s="19"/>
      <c r="D505" s="19"/>
      <c r="E505" s="19"/>
    </row>
    <row r="506" spans="1:5">
      <c r="A506" s="42"/>
      <c r="B506" s="19"/>
      <c r="C506" s="19"/>
      <c r="D506" s="19"/>
      <c r="E506" s="19"/>
    </row>
    <row r="507" spans="1:5">
      <c r="A507" s="42"/>
      <c r="B507" s="19"/>
      <c r="C507" s="19"/>
      <c r="D507" s="19"/>
      <c r="E507" s="19"/>
    </row>
    <row r="508" spans="1:5">
      <c r="A508" s="42"/>
      <c r="B508" s="19"/>
      <c r="C508" s="19"/>
      <c r="D508" s="19"/>
      <c r="E508" s="19"/>
    </row>
    <row r="509" spans="1:5">
      <c r="A509" s="42"/>
      <c r="B509" s="19"/>
      <c r="C509" s="19"/>
      <c r="D509" s="19"/>
      <c r="E509" s="19"/>
    </row>
    <row r="510" spans="1:5">
      <c r="A510" s="42"/>
      <c r="B510" s="19"/>
      <c r="C510" s="19"/>
      <c r="D510" s="19"/>
      <c r="E510" s="19"/>
    </row>
    <row r="511" spans="1:5">
      <c r="A511" s="42"/>
      <c r="B511" s="19"/>
      <c r="C511" s="19"/>
      <c r="D511" s="19"/>
      <c r="E511" s="19"/>
    </row>
    <row r="512" spans="1:5">
      <c r="A512" s="42"/>
      <c r="B512" s="19"/>
      <c r="C512" s="19"/>
      <c r="D512" s="19"/>
      <c r="E512" s="19"/>
    </row>
    <row r="513" spans="1:5">
      <c r="A513" s="42"/>
      <c r="B513" s="19"/>
      <c r="C513" s="19"/>
      <c r="D513" s="19"/>
      <c r="E513" s="19"/>
    </row>
    <row r="514" spans="1:5">
      <c r="A514" s="42"/>
      <c r="B514" s="19"/>
      <c r="C514" s="19"/>
      <c r="D514" s="19"/>
      <c r="E514" s="19"/>
    </row>
    <row r="515" spans="1:5">
      <c r="A515" s="42"/>
      <c r="B515" s="19"/>
      <c r="C515" s="19"/>
      <c r="D515" s="19"/>
      <c r="E515" s="19"/>
    </row>
    <row r="516" spans="1:5">
      <c r="A516" s="42"/>
      <c r="B516" s="19"/>
      <c r="C516" s="19"/>
      <c r="D516" s="19"/>
      <c r="E516" s="19"/>
    </row>
    <row r="517" spans="1:5">
      <c r="A517" s="42"/>
      <c r="B517" s="19"/>
      <c r="C517" s="19"/>
      <c r="D517" s="19"/>
      <c r="E517" s="19"/>
    </row>
    <row r="518" spans="1:5">
      <c r="A518" s="42"/>
      <c r="B518" s="19"/>
      <c r="C518" s="19"/>
      <c r="D518" s="19"/>
      <c r="E518" s="19"/>
    </row>
    <row r="519" spans="1:5">
      <c r="A519" s="42"/>
      <c r="B519" s="19"/>
      <c r="C519" s="19"/>
      <c r="D519" s="19"/>
      <c r="E519" s="19"/>
    </row>
    <row r="520" spans="1:5">
      <c r="A520" s="42"/>
      <c r="B520" s="19"/>
      <c r="C520" s="19"/>
      <c r="D520" s="19"/>
      <c r="E520" s="19"/>
    </row>
    <row r="521" spans="1:5">
      <c r="A521" s="42"/>
      <c r="B521" s="19"/>
      <c r="C521" s="19"/>
      <c r="D521" s="19"/>
      <c r="E521" s="19"/>
    </row>
    <row r="522" spans="1:5">
      <c r="A522" s="42"/>
      <c r="B522" s="19"/>
      <c r="C522" s="19"/>
      <c r="D522" s="19"/>
      <c r="E522" s="19"/>
    </row>
    <row r="523" spans="1:5">
      <c r="A523" s="42"/>
      <c r="B523" s="19"/>
      <c r="C523" s="19"/>
      <c r="D523" s="19"/>
      <c r="E523" s="19"/>
    </row>
    <row r="524" spans="1:5">
      <c r="A524" s="42"/>
      <c r="B524" s="19"/>
      <c r="C524" s="19"/>
      <c r="D524" s="19"/>
      <c r="E524" s="19"/>
    </row>
    <row r="525" spans="1:5">
      <c r="A525" s="42"/>
      <c r="B525" s="19"/>
      <c r="C525" s="19"/>
      <c r="D525" s="19"/>
      <c r="E525" s="19"/>
    </row>
    <row r="526" spans="1:5">
      <c r="A526" s="42"/>
      <c r="B526" s="19"/>
      <c r="C526" s="19"/>
      <c r="D526" s="19"/>
      <c r="E526" s="19"/>
    </row>
    <row r="527" spans="1:5">
      <c r="A527" s="42"/>
      <c r="B527" s="19"/>
      <c r="C527" s="19"/>
      <c r="D527" s="19"/>
      <c r="E527" s="19"/>
    </row>
    <row r="528" spans="1:5">
      <c r="A528" s="42"/>
      <c r="B528" s="19"/>
      <c r="C528" s="19"/>
      <c r="D528" s="19"/>
      <c r="E528" s="19"/>
    </row>
    <row r="529" spans="1:5">
      <c r="A529" s="42"/>
      <c r="B529" s="19"/>
      <c r="C529" s="19"/>
      <c r="D529" s="19"/>
      <c r="E529" s="19"/>
    </row>
    <row r="530" spans="1:5">
      <c r="A530" s="42"/>
      <c r="B530" s="19"/>
      <c r="C530" s="19"/>
      <c r="D530" s="19"/>
      <c r="E530" s="19"/>
    </row>
    <row r="531" spans="1:5">
      <c r="A531" s="42"/>
      <c r="B531" s="19"/>
      <c r="C531" s="19"/>
      <c r="D531" s="19"/>
      <c r="E531" s="19"/>
    </row>
    <row r="532" spans="1:5">
      <c r="A532" s="42"/>
      <c r="B532" s="19"/>
      <c r="C532" s="19"/>
      <c r="D532" s="19"/>
      <c r="E532" s="19"/>
    </row>
    <row r="533" spans="1:5">
      <c r="A533" s="42"/>
      <c r="B533" s="19"/>
      <c r="C533" s="19"/>
      <c r="D533" s="19"/>
      <c r="E533" s="19"/>
    </row>
    <row r="534" spans="1:5">
      <c r="A534" s="42"/>
      <c r="B534" s="19"/>
      <c r="C534" s="19"/>
      <c r="D534" s="19"/>
      <c r="E534" s="19"/>
    </row>
    <row r="535" spans="1:5">
      <c r="A535" s="42"/>
      <c r="B535" s="19"/>
      <c r="C535" s="19"/>
      <c r="D535" s="19"/>
      <c r="E535" s="19"/>
    </row>
    <row r="536" spans="1:5">
      <c r="A536" s="42"/>
      <c r="B536" s="19"/>
      <c r="C536" s="19"/>
      <c r="D536" s="19"/>
      <c r="E536" s="19"/>
    </row>
    <row r="537" spans="1:5">
      <c r="A537" s="42"/>
      <c r="B537" s="19"/>
      <c r="C537" s="19"/>
      <c r="D537" s="19"/>
      <c r="E537" s="19"/>
    </row>
    <row r="538" spans="1:5">
      <c r="A538" s="42"/>
      <c r="B538" s="19"/>
      <c r="C538" s="19"/>
      <c r="D538" s="19"/>
      <c r="E538" s="19"/>
    </row>
    <row r="539" spans="1:5">
      <c r="A539" s="42"/>
      <c r="B539" s="19"/>
      <c r="C539" s="19"/>
      <c r="D539" s="19"/>
      <c r="E539" s="19"/>
    </row>
    <row r="540" spans="1:5">
      <c r="A540" s="42"/>
      <c r="B540" s="19"/>
      <c r="C540" s="19"/>
      <c r="D540" s="19"/>
      <c r="E540" s="19"/>
    </row>
    <row r="541" spans="1:5">
      <c r="A541" s="42"/>
      <c r="B541" s="19"/>
      <c r="C541" s="19"/>
      <c r="D541" s="19"/>
      <c r="E541" s="19"/>
    </row>
    <row r="542" spans="1:5">
      <c r="A542" s="42"/>
      <c r="B542" s="19"/>
      <c r="C542" s="19"/>
      <c r="D542" s="19"/>
      <c r="E542" s="19"/>
    </row>
    <row r="543" spans="1:5">
      <c r="A543" s="42"/>
      <c r="B543" s="19"/>
      <c r="C543" s="19"/>
      <c r="D543" s="19"/>
      <c r="E543" s="19"/>
    </row>
    <row r="544" spans="1:5">
      <c r="A544" s="42"/>
      <c r="B544" s="19"/>
      <c r="C544" s="19"/>
      <c r="D544" s="19"/>
      <c r="E544" s="19"/>
    </row>
    <row r="545" spans="1:5">
      <c r="A545" s="42"/>
      <c r="B545" s="19"/>
      <c r="C545" s="19"/>
      <c r="D545" s="19"/>
      <c r="E545" s="19"/>
    </row>
    <row r="546" spans="1:5">
      <c r="A546" s="42"/>
      <c r="B546" s="19"/>
      <c r="C546" s="19"/>
      <c r="D546" s="19"/>
      <c r="E546" s="19"/>
    </row>
    <row r="547" spans="1:5">
      <c r="A547" s="42"/>
      <c r="B547" s="19"/>
      <c r="C547" s="19"/>
      <c r="D547" s="19"/>
      <c r="E547" s="19"/>
    </row>
    <row r="548" spans="1:5">
      <c r="A548" s="42"/>
      <c r="B548" s="19"/>
      <c r="C548" s="19"/>
      <c r="D548" s="19"/>
      <c r="E548" s="19"/>
    </row>
    <row r="549" spans="1:5">
      <c r="A549" s="42"/>
      <c r="B549" s="19"/>
      <c r="C549" s="19"/>
      <c r="D549" s="19"/>
      <c r="E549" s="19"/>
    </row>
    <row r="550" spans="1:5">
      <c r="A550" s="42"/>
      <c r="B550" s="19"/>
      <c r="C550" s="19"/>
      <c r="D550" s="19"/>
      <c r="E550" s="19"/>
    </row>
    <row r="551" spans="1:5">
      <c r="A551" s="42"/>
      <c r="B551" s="19"/>
      <c r="C551" s="19"/>
      <c r="D551" s="19"/>
      <c r="E551" s="19"/>
    </row>
    <row r="552" spans="1:5">
      <c r="A552" s="42"/>
      <c r="B552" s="19"/>
      <c r="C552" s="19"/>
      <c r="D552" s="19"/>
      <c r="E552" s="19"/>
    </row>
    <row r="553" spans="1:5">
      <c r="A553" s="42"/>
      <c r="B553" s="19"/>
      <c r="C553" s="19"/>
      <c r="D553" s="19"/>
      <c r="E553" s="19"/>
    </row>
    <row r="554" spans="1:5">
      <c r="A554" s="42"/>
      <c r="B554" s="19"/>
      <c r="C554" s="19"/>
      <c r="D554" s="19"/>
      <c r="E554" s="19"/>
    </row>
    <row r="555" spans="1:5">
      <c r="A555" s="42"/>
      <c r="B555" s="19"/>
      <c r="C555" s="19"/>
      <c r="D555" s="19"/>
      <c r="E555" s="19"/>
    </row>
    <row r="556" spans="1:5">
      <c r="A556" s="42"/>
      <c r="B556" s="19"/>
      <c r="C556" s="19"/>
      <c r="D556" s="19"/>
      <c r="E556" s="19"/>
    </row>
    <row r="557" spans="1:5">
      <c r="A557" s="42"/>
      <c r="B557" s="19"/>
      <c r="C557" s="19"/>
      <c r="D557" s="19"/>
      <c r="E557" s="19"/>
    </row>
    <row r="558" spans="1:5">
      <c r="A558" s="42"/>
      <c r="B558" s="19"/>
      <c r="C558" s="19"/>
      <c r="D558" s="19"/>
      <c r="E558" s="19"/>
    </row>
    <row r="559" spans="1:5">
      <c r="A559" s="42"/>
      <c r="B559" s="19"/>
      <c r="C559" s="19"/>
      <c r="D559" s="19"/>
      <c r="E559" s="19"/>
    </row>
    <row r="560" spans="1:5">
      <c r="A560" s="42"/>
      <c r="B560" s="19"/>
      <c r="C560" s="19"/>
      <c r="D560" s="19"/>
      <c r="E560" s="19"/>
    </row>
    <row r="561" spans="1:5">
      <c r="A561" s="42"/>
      <c r="B561" s="19"/>
      <c r="C561" s="19"/>
      <c r="D561" s="19"/>
      <c r="E561" s="19"/>
    </row>
    <row r="562" spans="1:5">
      <c r="A562" s="42"/>
      <c r="B562" s="19"/>
      <c r="C562" s="19"/>
      <c r="D562" s="19"/>
      <c r="E562" s="19"/>
    </row>
    <row r="563" spans="1:5">
      <c r="A563" s="42"/>
      <c r="B563" s="19"/>
      <c r="C563" s="19"/>
      <c r="D563" s="19"/>
      <c r="E563" s="19"/>
    </row>
    <row r="564" spans="1:5">
      <c r="A564" s="42"/>
      <c r="B564" s="19"/>
      <c r="C564" s="19"/>
      <c r="D564" s="19"/>
      <c r="E564" s="19"/>
    </row>
    <row r="565" spans="1:5">
      <c r="A565" s="42"/>
      <c r="B565" s="19"/>
      <c r="C565" s="19"/>
      <c r="D565" s="19"/>
      <c r="E565" s="19"/>
    </row>
    <row r="566" spans="1:5">
      <c r="A566" s="42"/>
      <c r="B566" s="19"/>
      <c r="C566" s="19"/>
      <c r="D566" s="19"/>
      <c r="E566" s="19"/>
    </row>
    <row r="567" spans="1:5">
      <c r="A567" s="42"/>
      <c r="B567" s="19"/>
      <c r="C567" s="19"/>
      <c r="D567" s="19"/>
      <c r="E567" s="19"/>
    </row>
    <row r="568" spans="1:5">
      <c r="A568" s="42"/>
      <c r="B568" s="19"/>
      <c r="C568" s="19"/>
      <c r="D568" s="19"/>
      <c r="E568" s="19"/>
    </row>
    <row r="569" spans="1:5">
      <c r="A569" s="42"/>
      <c r="B569" s="19"/>
      <c r="C569" s="19"/>
      <c r="D569" s="19"/>
      <c r="E569" s="19"/>
    </row>
    <row r="570" spans="1:5">
      <c r="A570" s="42"/>
      <c r="B570" s="19"/>
      <c r="C570" s="19"/>
      <c r="D570" s="19"/>
      <c r="E570" s="19"/>
    </row>
    <row r="571" spans="1:5">
      <c r="A571" s="42"/>
      <c r="B571" s="19"/>
      <c r="C571" s="19"/>
      <c r="D571" s="19"/>
      <c r="E571" s="19"/>
    </row>
    <row r="572" spans="1:5">
      <c r="A572" s="42"/>
      <c r="B572" s="19"/>
      <c r="C572" s="19"/>
      <c r="D572" s="19"/>
      <c r="E572" s="19"/>
    </row>
    <row r="573" spans="1:5">
      <c r="A573" s="42"/>
      <c r="B573" s="19"/>
      <c r="C573" s="19"/>
      <c r="D573" s="19"/>
      <c r="E573" s="19"/>
    </row>
    <row r="574" spans="1:5">
      <c r="A574" s="42"/>
      <c r="B574" s="19"/>
      <c r="C574" s="19"/>
      <c r="D574" s="19"/>
      <c r="E574" s="19"/>
    </row>
    <row r="575" spans="1:5">
      <c r="A575" s="42"/>
      <c r="B575" s="19"/>
      <c r="C575" s="19"/>
      <c r="D575" s="19"/>
      <c r="E575" s="19"/>
    </row>
    <row r="576" spans="1:5">
      <c r="A576" s="42"/>
      <c r="B576" s="19"/>
      <c r="C576" s="19"/>
      <c r="D576" s="19"/>
      <c r="E576" s="19"/>
    </row>
    <row r="577" spans="1:5">
      <c r="A577" s="42"/>
      <c r="B577" s="19"/>
      <c r="C577" s="19"/>
      <c r="D577" s="19"/>
      <c r="E577" s="19"/>
    </row>
    <row r="578" spans="1:5">
      <c r="A578" s="42"/>
      <c r="B578" s="19"/>
      <c r="C578" s="19"/>
      <c r="D578" s="19"/>
      <c r="E578" s="19"/>
    </row>
    <row r="579" spans="1:5">
      <c r="A579" s="42"/>
      <c r="B579" s="19"/>
      <c r="C579" s="19"/>
      <c r="D579" s="19"/>
      <c r="E579" s="19"/>
    </row>
    <row r="580" spans="1:5">
      <c r="A580" s="42"/>
      <c r="B580" s="19"/>
      <c r="C580" s="19"/>
      <c r="D580" s="19"/>
      <c r="E580" s="19"/>
    </row>
    <row r="581" spans="1:5">
      <c r="A581" s="42"/>
      <c r="B581" s="19"/>
      <c r="C581" s="19"/>
      <c r="D581" s="19"/>
      <c r="E581" s="19"/>
    </row>
    <row r="582" spans="1:5">
      <c r="A582" s="42"/>
      <c r="B582" s="19"/>
      <c r="C582" s="19"/>
      <c r="D582" s="19"/>
      <c r="E582" s="19"/>
    </row>
    <row r="583" spans="1:5">
      <c r="A583" s="42"/>
      <c r="B583" s="19"/>
      <c r="C583" s="19"/>
      <c r="D583" s="19"/>
      <c r="E583" s="19"/>
    </row>
    <row r="584" spans="1:5">
      <c r="A584" s="42"/>
      <c r="B584" s="19"/>
      <c r="C584" s="19"/>
      <c r="D584" s="19"/>
      <c r="E584" s="19"/>
    </row>
    <row r="585" spans="1:5">
      <c r="A585" s="42"/>
      <c r="B585" s="19"/>
      <c r="C585" s="19"/>
      <c r="D585" s="19"/>
      <c r="E585" s="19"/>
    </row>
    <row r="586" spans="1:5">
      <c r="A586" s="42"/>
      <c r="B586" s="19"/>
      <c r="C586" s="19"/>
      <c r="D586" s="19"/>
      <c r="E586" s="19"/>
    </row>
    <row r="587" spans="1:5">
      <c r="A587" s="42"/>
      <c r="B587" s="19"/>
      <c r="C587" s="19"/>
      <c r="D587" s="19"/>
      <c r="E587" s="19"/>
    </row>
    <row r="588" spans="1:5">
      <c r="A588" s="42"/>
      <c r="B588" s="19"/>
      <c r="C588" s="19"/>
      <c r="D588" s="19"/>
      <c r="E588" s="19"/>
    </row>
    <row r="589" spans="1:5">
      <c r="A589" s="42"/>
      <c r="B589" s="19"/>
      <c r="C589" s="19"/>
      <c r="D589" s="19"/>
      <c r="E589" s="19"/>
    </row>
    <row r="590" spans="1:5">
      <c r="A590" s="42"/>
      <c r="B590" s="19"/>
      <c r="C590" s="19"/>
      <c r="D590" s="19"/>
      <c r="E590" s="19"/>
    </row>
    <row r="591" spans="1:5">
      <c r="A591" s="42"/>
      <c r="B591" s="19"/>
      <c r="C591" s="19"/>
      <c r="D591" s="19"/>
      <c r="E591" s="19"/>
    </row>
    <row r="592" spans="1:5">
      <c r="A592" s="42"/>
      <c r="B592" s="19"/>
      <c r="C592" s="19"/>
      <c r="D592" s="19"/>
      <c r="E592" s="19"/>
    </row>
    <row r="593" spans="1:5">
      <c r="A593" s="42"/>
      <c r="B593" s="19"/>
      <c r="C593" s="19"/>
      <c r="D593" s="19"/>
      <c r="E593" s="19"/>
    </row>
    <row r="594" spans="1:5">
      <c r="A594" s="42"/>
      <c r="B594" s="19"/>
      <c r="C594" s="19"/>
      <c r="D594" s="19"/>
      <c r="E594" s="19"/>
    </row>
    <row r="595" spans="1:5">
      <c r="A595" s="42"/>
      <c r="B595" s="19"/>
      <c r="C595" s="19"/>
      <c r="D595" s="19"/>
      <c r="E595" s="19"/>
    </row>
    <row r="596" spans="1:5">
      <c r="A596" s="42"/>
      <c r="B596" s="19"/>
      <c r="C596" s="19"/>
      <c r="D596" s="19"/>
      <c r="E596" s="19"/>
    </row>
    <row r="597" spans="1:5">
      <c r="A597" s="42"/>
      <c r="B597" s="19"/>
      <c r="C597" s="19"/>
      <c r="D597" s="19"/>
      <c r="E597" s="19"/>
    </row>
    <row r="598" spans="1:5">
      <c r="A598" s="42"/>
      <c r="B598" s="19"/>
      <c r="C598" s="19"/>
      <c r="D598" s="19"/>
      <c r="E598" s="19"/>
    </row>
    <row r="599" spans="1:5">
      <c r="A599" s="42"/>
      <c r="B599" s="19"/>
      <c r="C599" s="19"/>
      <c r="D599" s="19"/>
      <c r="E599" s="19"/>
    </row>
    <row r="600" spans="1:5">
      <c r="A600" s="42"/>
      <c r="B600" s="19"/>
      <c r="C600" s="19"/>
      <c r="D600" s="19"/>
      <c r="E600" s="19"/>
    </row>
    <row r="601" spans="1:5">
      <c r="A601" s="42"/>
      <c r="B601" s="19"/>
      <c r="C601" s="19"/>
      <c r="D601" s="19"/>
      <c r="E601" s="19"/>
    </row>
    <row r="602" spans="1:5">
      <c r="A602" s="42"/>
      <c r="B602" s="19"/>
      <c r="C602" s="19"/>
      <c r="D602" s="19"/>
      <c r="E602" s="19"/>
    </row>
    <row r="603" spans="1:5">
      <c r="A603" s="42"/>
      <c r="B603" s="19"/>
      <c r="C603" s="19"/>
      <c r="D603" s="19"/>
      <c r="E603" s="19"/>
    </row>
    <row r="604" spans="1:5">
      <c r="A604" s="42"/>
      <c r="B604" s="19"/>
      <c r="C604" s="19"/>
      <c r="D604" s="19"/>
      <c r="E604" s="19"/>
    </row>
    <row r="605" spans="1:5">
      <c r="A605" s="42"/>
      <c r="B605" s="19"/>
      <c r="C605" s="19"/>
      <c r="D605" s="19"/>
      <c r="E605" s="19"/>
    </row>
    <row r="606" spans="1:5">
      <c r="A606" s="42"/>
      <c r="B606" s="19"/>
      <c r="C606" s="19"/>
      <c r="D606" s="19"/>
      <c r="E606" s="19"/>
    </row>
    <row r="607" spans="1:5">
      <c r="A607" s="42"/>
      <c r="B607" s="19"/>
      <c r="C607" s="19"/>
      <c r="D607" s="19"/>
      <c r="E607" s="19"/>
    </row>
    <row r="608" spans="1:5">
      <c r="A608" s="42"/>
      <c r="B608" s="19"/>
      <c r="C608" s="19"/>
      <c r="D608" s="19"/>
      <c r="E608" s="19"/>
    </row>
    <row r="609" spans="1:5">
      <c r="A609" s="42"/>
      <c r="B609" s="19"/>
      <c r="C609" s="19"/>
      <c r="D609" s="19"/>
      <c r="E609" s="19"/>
    </row>
    <row r="610" spans="1:5">
      <c r="A610" s="42"/>
      <c r="B610" s="19"/>
      <c r="C610" s="19"/>
      <c r="D610" s="19"/>
      <c r="E610" s="19"/>
    </row>
    <row r="611" spans="1:5">
      <c r="A611" s="42"/>
      <c r="B611" s="19"/>
      <c r="C611" s="19"/>
      <c r="D611" s="19"/>
      <c r="E611" s="19"/>
    </row>
    <row r="612" spans="1:5">
      <c r="A612" s="42"/>
      <c r="B612" s="19"/>
      <c r="C612" s="19"/>
      <c r="D612" s="19"/>
      <c r="E612" s="19"/>
    </row>
    <row r="613" spans="1:5">
      <c r="A613" s="42"/>
      <c r="B613" s="19"/>
      <c r="C613" s="19"/>
      <c r="D613" s="19"/>
      <c r="E613" s="19"/>
    </row>
    <row r="614" spans="1:5">
      <c r="A614" s="42"/>
      <c r="B614" s="19"/>
      <c r="C614" s="19"/>
      <c r="D614" s="19"/>
      <c r="E614" s="19"/>
    </row>
    <row r="615" spans="1:5">
      <c r="A615" s="42"/>
      <c r="B615" s="19"/>
      <c r="C615" s="19"/>
      <c r="D615" s="19"/>
      <c r="E615" s="19"/>
    </row>
    <row r="616" spans="1:5">
      <c r="A616" s="42"/>
      <c r="B616" s="19"/>
      <c r="C616" s="19"/>
      <c r="D616" s="19"/>
      <c r="E616" s="19"/>
    </row>
    <row r="617" spans="1:5">
      <c r="A617" s="42"/>
      <c r="B617" s="19"/>
      <c r="C617" s="19"/>
      <c r="D617" s="19"/>
      <c r="E617" s="19"/>
    </row>
    <row r="618" spans="1:5">
      <c r="A618" s="42"/>
      <c r="B618" s="19"/>
      <c r="C618" s="19"/>
      <c r="D618" s="19"/>
      <c r="E618" s="19"/>
    </row>
    <row r="619" spans="1:5">
      <c r="A619" s="42"/>
      <c r="B619" s="19"/>
      <c r="C619" s="19"/>
      <c r="D619" s="19"/>
      <c r="E619" s="19"/>
    </row>
    <row r="620" spans="1:5">
      <c r="A620" s="42"/>
      <c r="B620" s="19"/>
      <c r="C620" s="19"/>
      <c r="D620" s="19"/>
      <c r="E620" s="19"/>
    </row>
    <row r="621" spans="1:5">
      <c r="A621" s="42"/>
      <c r="B621" s="19"/>
      <c r="C621" s="19"/>
      <c r="D621" s="19"/>
      <c r="E621" s="19"/>
    </row>
    <row r="622" spans="1:5">
      <c r="A622" s="42"/>
      <c r="B622" s="19"/>
      <c r="C622" s="19"/>
      <c r="D622" s="19"/>
      <c r="E622" s="19"/>
    </row>
    <row r="623" spans="1:5">
      <c r="A623" s="42"/>
      <c r="B623" s="19"/>
      <c r="C623" s="19"/>
      <c r="D623" s="19"/>
      <c r="E623" s="19"/>
    </row>
    <row r="624" spans="1:5">
      <c r="A624" s="42"/>
      <c r="B624" s="19"/>
      <c r="C624" s="19"/>
      <c r="D624" s="19"/>
      <c r="E624" s="19"/>
    </row>
    <row r="625" spans="1:5">
      <c r="A625" s="42"/>
      <c r="B625" s="19"/>
      <c r="C625" s="19"/>
      <c r="D625" s="19"/>
      <c r="E625" s="19"/>
    </row>
    <row r="626" spans="1:5">
      <c r="A626" s="42"/>
      <c r="B626" s="19"/>
      <c r="C626" s="19"/>
      <c r="D626" s="19"/>
      <c r="E626" s="19"/>
    </row>
    <row r="627" spans="1:5">
      <c r="A627" s="42"/>
      <c r="B627" s="19"/>
      <c r="C627" s="19"/>
      <c r="D627" s="19"/>
      <c r="E627" s="19"/>
    </row>
    <row r="628" spans="1:5">
      <c r="A628" s="42"/>
      <c r="B628" s="19"/>
      <c r="C628" s="19"/>
      <c r="D628" s="19"/>
      <c r="E628" s="19"/>
    </row>
    <row r="629" spans="1:5">
      <c r="A629" s="42"/>
      <c r="B629" s="19"/>
      <c r="C629" s="19"/>
      <c r="D629" s="19"/>
      <c r="E629" s="19"/>
    </row>
    <row r="630" spans="1:5">
      <c r="A630" s="42"/>
      <c r="B630" s="19"/>
      <c r="C630" s="19"/>
      <c r="D630" s="19"/>
      <c r="E630" s="19"/>
    </row>
    <row r="631" spans="1:5">
      <c r="A631" s="42"/>
      <c r="B631" s="19"/>
      <c r="C631" s="19"/>
      <c r="D631" s="19"/>
      <c r="E631" s="19"/>
    </row>
    <row r="632" spans="1:5">
      <c r="A632" s="42"/>
      <c r="B632" s="19"/>
      <c r="C632" s="19"/>
      <c r="D632" s="19"/>
      <c r="E632" s="19"/>
    </row>
    <row r="633" spans="1:5">
      <c r="A633" s="42"/>
      <c r="B633" s="19"/>
      <c r="C633" s="19"/>
      <c r="D633" s="19"/>
      <c r="E633" s="19"/>
    </row>
    <row r="634" spans="1:5">
      <c r="A634" s="42"/>
      <c r="B634" s="19"/>
      <c r="C634" s="19"/>
      <c r="D634" s="19"/>
      <c r="E634" s="19"/>
    </row>
    <row r="635" spans="1:5">
      <c r="A635" s="42"/>
      <c r="B635" s="19"/>
      <c r="C635" s="19"/>
      <c r="D635" s="19"/>
      <c r="E635" s="19"/>
    </row>
    <row r="636" spans="1:5">
      <c r="A636" s="42"/>
      <c r="B636" s="19"/>
      <c r="C636" s="19"/>
      <c r="D636" s="19"/>
      <c r="E636" s="19"/>
    </row>
    <row r="637" spans="1:5">
      <c r="A637" s="42"/>
      <c r="B637" s="19"/>
      <c r="C637" s="19"/>
      <c r="D637" s="19"/>
      <c r="E637" s="19"/>
    </row>
    <row r="638" spans="1:5">
      <c r="A638" s="42"/>
      <c r="B638" s="19"/>
      <c r="C638" s="19"/>
      <c r="D638" s="19"/>
      <c r="E638" s="19"/>
    </row>
    <row r="639" spans="1:5">
      <c r="A639" s="42"/>
      <c r="B639" s="19"/>
      <c r="C639" s="19"/>
      <c r="D639" s="19"/>
      <c r="E639" s="19"/>
    </row>
    <row r="640" spans="1:5">
      <c r="A640" s="42"/>
      <c r="B640" s="19"/>
      <c r="C640" s="19"/>
      <c r="D640" s="19"/>
      <c r="E640" s="19"/>
    </row>
    <row r="641" spans="1:5">
      <c r="A641" s="42"/>
      <c r="B641" s="19"/>
      <c r="C641" s="19"/>
      <c r="D641" s="19"/>
      <c r="E641" s="19"/>
    </row>
    <row r="642" spans="1:5">
      <c r="A642" s="42"/>
      <c r="B642" s="19"/>
      <c r="C642" s="19"/>
      <c r="D642" s="19"/>
      <c r="E642" s="19"/>
    </row>
    <row r="643" spans="1:5">
      <c r="A643" s="42"/>
      <c r="B643" s="19"/>
      <c r="C643" s="19"/>
      <c r="D643" s="19"/>
      <c r="E643" s="19"/>
    </row>
    <row r="644" spans="1:5">
      <c r="A644" s="42"/>
      <c r="B644" s="19"/>
      <c r="C644" s="19"/>
      <c r="D644" s="19"/>
      <c r="E644" s="19"/>
    </row>
    <row r="645" spans="1:5">
      <c r="A645" s="42"/>
      <c r="B645" s="19"/>
      <c r="C645" s="19"/>
      <c r="D645" s="19"/>
      <c r="E645" s="19"/>
    </row>
    <row r="646" spans="1:5">
      <c r="A646" s="42"/>
      <c r="B646" s="19"/>
      <c r="C646" s="19"/>
      <c r="D646" s="19"/>
      <c r="E646" s="19"/>
    </row>
    <row r="647" spans="1:5">
      <c r="A647" s="42"/>
      <c r="B647" s="19"/>
      <c r="C647" s="19"/>
      <c r="D647" s="19"/>
      <c r="E647" s="19"/>
    </row>
    <row r="648" spans="1:5">
      <c r="A648" s="42"/>
      <c r="B648" s="19"/>
      <c r="C648" s="19"/>
      <c r="D648" s="19"/>
      <c r="E648" s="19"/>
    </row>
    <row r="649" spans="1:5">
      <c r="A649" s="42"/>
      <c r="B649" s="19"/>
      <c r="C649" s="19"/>
      <c r="D649" s="19"/>
      <c r="E649" s="19"/>
    </row>
    <row r="650" spans="1:5">
      <c r="A650" s="42"/>
      <c r="B650" s="19"/>
      <c r="C650" s="19"/>
      <c r="D650" s="19"/>
      <c r="E650" s="19"/>
    </row>
    <row r="651" spans="1:5">
      <c r="A651" s="42"/>
      <c r="B651" s="19"/>
      <c r="C651" s="19"/>
      <c r="D651" s="19"/>
      <c r="E651" s="19"/>
    </row>
    <row r="652" spans="1:5">
      <c r="A652" s="42"/>
      <c r="B652" s="19"/>
      <c r="C652" s="19"/>
      <c r="D652" s="19"/>
      <c r="E652" s="19"/>
    </row>
    <row r="653" spans="1:5">
      <c r="A653" s="42"/>
      <c r="B653" s="19"/>
      <c r="C653" s="19"/>
      <c r="D653" s="19"/>
      <c r="E653" s="19"/>
    </row>
    <row r="654" spans="1:5">
      <c r="A654" s="42"/>
      <c r="B654" s="19"/>
      <c r="C654" s="19"/>
      <c r="D654" s="19"/>
      <c r="E654" s="19"/>
    </row>
    <row r="655" spans="1:5">
      <c r="A655" s="42"/>
      <c r="B655" s="19"/>
      <c r="C655" s="19"/>
      <c r="D655" s="19"/>
      <c r="E655" s="19"/>
    </row>
    <row r="656" spans="1:5">
      <c r="A656" s="42"/>
      <c r="B656" s="19"/>
      <c r="C656" s="19"/>
      <c r="D656" s="19"/>
      <c r="E656" s="19"/>
    </row>
    <row r="657" spans="1:5">
      <c r="A657" s="42"/>
      <c r="B657" s="19"/>
      <c r="C657" s="19"/>
      <c r="D657" s="19"/>
      <c r="E657" s="19"/>
    </row>
    <row r="658" spans="1:5">
      <c r="A658" s="42"/>
      <c r="B658" s="19"/>
      <c r="C658" s="19"/>
      <c r="D658" s="19"/>
      <c r="E658" s="19"/>
    </row>
    <row r="659" spans="1:5">
      <c r="A659" s="42"/>
      <c r="B659" s="19"/>
      <c r="C659" s="19"/>
      <c r="D659" s="19"/>
      <c r="E659" s="19"/>
    </row>
    <row r="660" spans="1:5">
      <c r="A660" s="42"/>
      <c r="B660" s="19"/>
      <c r="C660" s="19"/>
      <c r="D660" s="19"/>
      <c r="E660" s="19"/>
    </row>
    <row r="661" spans="1:5">
      <c r="A661" s="42"/>
      <c r="B661" s="19"/>
      <c r="C661" s="19"/>
      <c r="D661" s="19"/>
      <c r="E661" s="19"/>
    </row>
    <row r="662" spans="1:5">
      <c r="A662" s="42"/>
      <c r="B662" s="19"/>
      <c r="C662" s="19"/>
      <c r="D662" s="19"/>
      <c r="E662" s="19"/>
    </row>
    <row r="663" spans="1:5">
      <c r="A663" s="42"/>
      <c r="B663" s="19"/>
      <c r="C663" s="19"/>
      <c r="D663" s="19"/>
      <c r="E663" s="19"/>
    </row>
    <row r="664" spans="1:5">
      <c r="A664" s="42"/>
      <c r="B664" s="19"/>
      <c r="C664" s="19"/>
      <c r="D664" s="19"/>
      <c r="E664" s="19"/>
    </row>
    <row r="665" spans="1:5">
      <c r="A665" s="42"/>
      <c r="B665" s="19"/>
      <c r="C665" s="19"/>
      <c r="D665" s="19"/>
      <c r="E665" s="19"/>
    </row>
    <row r="666" spans="1:5">
      <c r="A666" s="42"/>
      <c r="B666" s="19"/>
      <c r="C666" s="19"/>
      <c r="D666" s="19"/>
      <c r="E666" s="19"/>
    </row>
    <row r="667" spans="1:5">
      <c r="A667" s="42"/>
      <c r="B667" s="19"/>
      <c r="C667" s="19"/>
      <c r="D667" s="19"/>
      <c r="E667" s="19"/>
    </row>
    <row r="668" spans="1:5">
      <c r="A668" s="42"/>
      <c r="B668" s="19"/>
      <c r="C668" s="19"/>
      <c r="D668" s="19"/>
      <c r="E668" s="19"/>
    </row>
    <row r="669" spans="1:5">
      <c r="A669" s="42"/>
      <c r="B669" s="19"/>
      <c r="C669" s="19"/>
      <c r="D669" s="19"/>
      <c r="E669" s="19"/>
    </row>
    <row r="670" spans="1:5">
      <c r="A670" s="42"/>
      <c r="B670" s="19"/>
      <c r="C670" s="19"/>
      <c r="D670" s="19"/>
      <c r="E670" s="19"/>
    </row>
    <row r="671" spans="1:5">
      <c r="A671" s="42"/>
      <c r="B671" s="19"/>
      <c r="C671" s="19"/>
      <c r="D671" s="19"/>
      <c r="E671" s="19"/>
    </row>
    <row r="672" spans="1:5">
      <c r="A672" s="42"/>
      <c r="B672" s="19"/>
      <c r="C672" s="19"/>
      <c r="D672" s="19"/>
      <c r="E672" s="19"/>
    </row>
    <row r="673" spans="1:5">
      <c r="A673" s="42"/>
      <c r="B673" s="19"/>
      <c r="C673" s="19"/>
      <c r="D673" s="19"/>
      <c r="E673" s="19"/>
    </row>
    <row r="674" spans="1:5">
      <c r="A674" s="42"/>
      <c r="B674" s="19"/>
      <c r="C674" s="19"/>
      <c r="D674" s="19"/>
      <c r="E674" s="19"/>
    </row>
    <row r="675" spans="1:5">
      <c r="A675" s="42"/>
      <c r="B675" s="19"/>
      <c r="C675" s="19"/>
      <c r="D675" s="19"/>
      <c r="E675" s="19"/>
    </row>
    <row r="676" spans="1:5">
      <c r="A676" s="42"/>
      <c r="B676" s="19"/>
      <c r="C676" s="19"/>
      <c r="D676" s="19"/>
      <c r="E676" s="19"/>
    </row>
    <row r="677" spans="1:5">
      <c r="A677" s="42"/>
      <c r="B677" s="19"/>
      <c r="C677" s="19"/>
      <c r="D677" s="19"/>
      <c r="E677" s="19"/>
    </row>
    <row r="678" spans="1:5">
      <c r="A678" s="42"/>
      <c r="B678" s="19"/>
      <c r="C678" s="19"/>
      <c r="D678" s="19"/>
      <c r="E678" s="19"/>
    </row>
    <row r="679" spans="1:5">
      <c r="A679" s="42"/>
      <c r="B679" s="19"/>
      <c r="C679" s="19"/>
      <c r="D679" s="19"/>
      <c r="E679" s="19"/>
    </row>
    <row r="680" spans="1:5">
      <c r="A680" s="42"/>
      <c r="B680" s="19"/>
      <c r="C680" s="19"/>
      <c r="D680" s="19"/>
      <c r="E680" s="19"/>
    </row>
    <row r="681" spans="1:5">
      <c r="A681" s="42"/>
      <c r="B681" s="19"/>
      <c r="C681" s="19"/>
      <c r="D681" s="19"/>
      <c r="E681" s="19"/>
    </row>
    <row r="682" spans="1:5">
      <c r="A682" s="42"/>
      <c r="B682" s="19"/>
      <c r="C682" s="19"/>
      <c r="D682" s="19"/>
      <c r="E682" s="19"/>
    </row>
    <row r="683" spans="1:5">
      <c r="A683" s="42"/>
      <c r="B683" s="19"/>
      <c r="C683" s="19"/>
      <c r="D683" s="19"/>
      <c r="E683" s="19"/>
    </row>
    <row r="684" spans="1:5">
      <c r="A684" s="42"/>
      <c r="B684" s="19"/>
      <c r="C684" s="19"/>
      <c r="D684" s="19"/>
      <c r="E684" s="19"/>
    </row>
    <row r="685" spans="1:5">
      <c r="A685" s="42"/>
      <c r="B685" s="19"/>
      <c r="C685" s="19"/>
      <c r="D685" s="19"/>
      <c r="E685" s="19"/>
    </row>
    <row r="686" spans="1:5">
      <c r="A686" s="42"/>
      <c r="B686" s="19"/>
      <c r="C686" s="19"/>
      <c r="D686" s="19"/>
      <c r="E686" s="19"/>
    </row>
    <row r="687" spans="1:5">
      <c r="A687" s="42"/>
      <c r="B687" s="19"/>
      <c r="C687" s="19"/>
      <c r="D687" s="19"/>
      <c r="E687" s="19"/>
    </row>
    <row r="688" spans="1:5">
      <c r="A688" s="42"/>
      <c r="B688" s="19"/>
      <c r="C688" s="19"/>
      <c r="D688" s="19"/>
      <c r="E688" s="19"/>
    </row>
    <row r="689" spans="1:5">
      <c r="A689" s="42"/>
      <c r="B689" s="19"/>
      <c r="C689" s="19"/>
      <c r="D689" s="19"/>
      <c r="E689" s="19"/>
    </row>
    <row r="690" spans="1:5">
      <c r="A690" s="42"/>
      <c r="B690" s="19"/>
      <c r="C690" s="19"/>
      <c r="D690" s="19"/>
      <c r="E690" s="19"/>
    </row>
    <row r="691" spans="1:5">
      <c r="A691" s="42"/>
      <c r="B691" s="19"/>
      <c r="C691" s="19"/>
      <c r="D691" s="19"/>
      <c r="E691" s="19"/>
    </row>
    <row r="692" spans="1:5">
      <c r="A692" s="42"/>
      <c r="B692" s="19"/>
      <c r="C692" s="19"/>
      <c r="D692" s="19"/>
      <c r="E692" s="19"/>
    </row>
    <row r="693" spans="1:5">
      <c r="A693" s="42"/>
      <c r="B693" s="19"/>
      <c r="C693" s="19"/>
      <c r="D693" s="19"/>
      <c r="E693" s="19"/>
    </row>
    <row r="694" spans="1:5">
      <c r="A694" s="42"/>
      <c r="B694" s="19"/>
      <c r="C694" s="19"/>
      <c r="D694" s="19"/>
      <c r="E694" s="19"/>
    </row>
    <row r="695" spans="1:5">
      <c r="A695" s="42"/>
      <c r="B695" s="19"/>
      <c r="C695" s="19"/>
      <c r="D695" s="19"/>
      <c r="E695" s="19"/>
    </row>
    <row r="696" spans="1:5">
      <c r="A696" s="42"/>
      <c r="B696" s="19"/>
      <c r="C696" s="19"/>
      <c r="D696" s="19"/>
      <c r="E696" s="19"/>
    </row>
    <row r="697" spans="1:5">
      <c r="A697" s="42"/>
      <c r="B697" s="19"/>
      <c r="C697" s="19"/>
      <c r="D697" s="19"/>
      <c r="E697" s="19"/>
    </row>
    <row r="698" spans="1:5">
      <c r="A698" s="42"/>
      <c r="B698" s="19"/>
      <c r="C698" s="19"/>
      <c r="D698" s="19"/>
      <c r="E698" s="19"/>
    </row>
    <row r="699" spans="1:5">
      <c r="A699" s="42"/>
      <c r="B699" s="19"/>
      <c r="C699" s="19"/>
      <c r="D699" s="19"/>
      <c r="E699" s="19"/>
    </row>
    <row r="700" spans="1:5">
      <c r="A700" s="42"/>
      <c r="B700" s="19"/>
      <c r="C700" s="19"/>
      <c r="D700" s="19"/>
      <c r="E700" s="19"/>
    </row>
    <row r="701" spans="1:5">
      <c r="A701" s="42"/>
      <c r="B701" s="19"/>
      <c r="C701" s="19"/>
      <c r="D701" s="19"/>
      <c r="E701" s="19"/>
    </row>
    <row r="702" spans="1:5">
      <c r="A702" s="42"/>
      <c r="B702" s="19"/>
      <c r="C702" s="19"/>
      <c r="D702" s="19"/>
      <c r="E702" s="19"/>
    </row>
    <row r="703" spans="1:5">
      <c r="A703" s="42"/>
      <c r="B703" s="19"/>
      <c r="C703" s="19"/>
      <c r="D703" s="19"/>
      <c r="E703" s="19"/>
    </row>
    <row r="704" spans="1:5">
      <c r="A704" s="42"/>
      <c r="B704" s="19"/>
      <c r="C704" s="19"/>
      <c r="D704" s="19"/>
      <c r="E704" s="19"/>
    </row>
    <row r="705" spans="1:5">
      <c r="A705" s="42"/>
      <c r="B705" s="19"/>
      <c r="C705" s="19"/>
      <c r="D705" s="19"/>
      <c r="E705" s="19"/>
    </row>
    <row r="706" spans="1:5">
      <c r="A706" s="42"/>
      <c r="B706" s="19"/>
      <c r="C706" s="19"/>
      <c r="D706" s="19"/>
      <c r="E706" s="19"/>
    </row>
    <row r="707" spans="1:5">
      <c r="A707" s="42"/>
      <c r="B707" s="19"/>
      <c r="C707" s="19"/>
      <c r="D707" s="19"/>
      <c r="E707" s="19"/>
    </row>
    <row r="708" spans="1:5">
      <c r="A708" s="42"/>
      <c r="B708" s="19"/>
      <c r="C708" s="19"/>
      <c r="D708" s="19"/>
      <c r="E708" s="19"/>
    </row>
    <row r="709" spans="1:5">
      <c r="A709" s="42"/>
      <c r="B709" s="19"/>
      <c r="C709" s="19"/>
      <c r="D709" s="19"/>
      <c r="E709" s="19"/>
    </row>
    <row r="710" spans="1:5">
      <c r="A710" s="42"/>
      <c r="B710" s="19"/>
      <c r="C710" s="19"/>
      <c r="D710" s="19"/>
      <c r="E710" s="19"/>
    </row>
    <row r="711" spans="1:5">
      <c r="A711" s="42"/>
      <c r="B711" s="19"/>
      <c r="C711" s="19"/>
      <c r="D711" s="19"/>
      <c r="E711" s="19"/>
    </row>
    <row r="712" spans="1:5">
      <c r="A712" s="42"/>
      <c r="B712" s="19"/>
      <c r="C712" s="19"/>
      <c r="D712" s="19"/>
      <c r="E712" s="19"/>
    </row>
    <row r="713" spans="1:5">
      <c r="A713" s="42"/>
      <c r="B713" s="19"/>
      <c r="C713" s="19"/>
      <c r="D713" s="19"/>
      <c r="E713" s="19"/>
    </row>
    <row r="714" spans="1:5">
      <c r="A714" s="42"/>
      <c r="B714" s="19"/>
      <c r="C714" s="19"/>
      <c r="D714" s="19"/>
      <c r="E714" s="19"/>
    </row>
    <row r="715" spans="1:5">
      <c r="A715" s="42"/>
      <c r="B715" s="19"/>
      <c r="C715" s="19"/>
      <c r="D715" s="19"/>
      <c r="E715" s="19"/>
    </row>
    <row r="716" spans="1:5">
      <c r="A716" s="42"/>
      <c r="B716" s="19"/>
      <c r="C716" s="19"/>
      <c r="D716" s="19"/>
      <c r="E716" s="19"/>
    </row>
    <row r="717" spans="1:5">
      <c r="A717" s="42"/>
      <c r="B717" s="19"/>
      <c r="C717" s="19"/>
      <c r="D717" s="19"/>
      <c r="E717" s="19"/>
    </row>
    <row r="718" spans="1:5">
      <c r="A718" s="42"/>
      <c r="B718" s="19"/>
      <c r="C718" s="19"/>
      <c r="D718" s="19"/>
      <c r="E718" s="19"/>
    </row>
    <row r="719" spans="1:5">
      <c r="A719" s="42"/>
      <c r="B719" s="19"/>
      <c r="C719" s="19"/>
      <c r="D719" s="19"/>
      <c r="E719" s="19"/>
    </row>
    <row r="720" spans="1:5">
      <c r="A720" s="42"/>
      <c r="B720" s="19"/>
      <c r="C720" s="19"/>
      <c r="D720" s="19"/>
      <c r="E720" s="19"/>
    </row>
    <row r="721" spans="1:5">
      <c r="A721" s="42"/>
      <c r="B721" s="19"/>
      <c r="C721" s="19"/>
      <c r="D721" s="19"/>
      <c r="E721" s="19"/>
    </row>
    <row r="722" spans="1:5">
      <c r="A722" s="42"/>
      <c r="B722" s="19"/>
      <c r="C722" s="19"/>
      <c r="D722" s="19"/>
      <c r="E722" s="19"/>
    </row>
    <row r="723" spans="1:5">
      <c r="A723" s="42"/>
      <c r="B723" s="19"/>
      <c r="C723" s="19"/>
      <c r="D723" s="19"/>
      <c r="E723" s="19"/>
    </row>
    <row r="724" spans="1:5">
      <c r="A724" s="42"/>
      <c r="B724" s="19"/>
      <c r="C724" s="19"/>
      <c r="D724" s="19"/>
      <c r="E724" s="19"/>
    </row>
    <row r="725" spans="1:5">
      <c r="A725" s="42"/>
      <c r="B725" s="19"/>
      <c r="C725" s="19"/>
      <c r="D725" s="19"/>
      <c r="E725" s="19"/>
    </row>
    <row r="726" spans="1:5">
      <c r="A726" s="42"/>
      <c r="B726" s="19"/>
      <c r="C726" s="19"/>
      <c r="D726" s="19"/>
      <c r="E726" s="19"/>
    </row>
    <row r="727" spans="1:5">
      <c r="A727" s="42"/>
      <c r="B727" s="19"/>
      <c r="C727" s="19"/>
      <c r="D727" s="19"/>
      <c r="E727" s="19"/>
    </row>
    <row r="728" spans="1:5">
      <c r="A728" s="42"/>
      <c r="B728" s="19"/>
      <c r="C728" s="19"/>
      <c r="D728" s="19"/>
      <c r="E728" s="19"/>
    </row>
    <row r="729" spans="1:5">
      <c r="A729" s="42"/>
      <c r="B729" s="19"/>
      <c r="C729" s="19"/>
      <c r="D729" s="19"/>
      <c r="E729" s="19"/>
    </row>
    <row r="730" spans="1:5">
      <c r="A730" s="42"/>
      <c r="B730" s="19"/>
      <c r="C730" s="19"/>
      <c r="D730" s="19"/>
      <c r="E730" s="19"/>
    </row>
    <row r="731" spans="1:5">
      <c r="A731" s="42"/>
      <c r="B731" s="19"/>
      <c r="C731" s="19"/>
      <c r="D731" s="19"/>
      <c r="E731" s="19"/>
    </row>
    <row r="732" spans="1:5">
      <c r="A732" s="42"/>
      <c r="B732" s="19"/>
      <c r="C732" s="19"/>
      <c r="D732" s="19"/>
      <c r="E732" s="19"/>
    </row>
    <row r="733" spans="1:5">
      <c r="A733" s="42"/>
      <c r="B733" s="19"/>
      <c r="C733" s="19"/>
      <c r="D733" s="19"/>
      <c r="E733" s="19"/>
    </row>
    <row r="734" spans="1:5">
      <c r="A734" s="42"/>
      <c r="B734" s="19"/>
      <c r="C734" s="19"/>
      <c r="D734" s="19"/>
      <c r="E734" s="19"/>
    </row>
    <row r="735" spans="1:5">
      <c r="A735" s="42"/>
      <c r="B735" s="19"/>
      <c r="C735" s="19"/>
      <c r="D735" s="19"/>
      <c r="E735" s="19"/>
    </row>
    <row r="736" spans="1:5">
      <c r="A736" s="42"/>
      <c r="B736" s="19"/>
      <c r="C736" s="19"/>
      <c r="D736" s="19"/>
      <c r="E736" s="19"/>
    </row>
    <row r="737" spans="1:5">
      <c r="A737" s="42"/>
      <c r="B737" s="19"/>
      <c r="C737" s="19"/>
      <c r="D737" s="19"/>
      <c r="E737" s="19"/>
    </row>
    <row r="738" spans="1:5">
      <c r="A738" s="42"/>
      <c r="B738" s="19"/>
      <c r="C738" s="19"/>
      <c r="D738" s="19"/>
      <c r="E738" s="19"/>
    </row>
    <row r="739" spans="1:5">
      <c r="A739" s="42"/>
      <c r="B739" s="19"/>
      <c r="C739" s="19"/>
      <c r="D739" s="19"/>
      <c r="E739" s="19"/>
    </row>
    <row r="740" spans="1:5">
      <c r="A740" s="42"/>
      <c r="B740" s="19"/>
      <c r="C740" s="19"/>
      <c r="D740" s="19"/>
      <c r="E740" s="19"/>
    </row>
    <row r="741" spans="1:5">
      <c r="A741" s="42"/>
      <c r="B741" s="19"/>
      <c r="C741" s="19"/>
      <c r="D741" s="19"/>
      <c r="E741" s="19"/>
    </row>
    <row r="742" spans="1:5">
      <c r="A742" s="42"/>
      <c r="B742" s="19"/>
      <c r="C742" s="19"/>
      <c r="D742" s="19"/>
      <c r="E742" s="19"/>
    </row>
    <row r="743" spans="1:5">
      <c r="A743" s="42"/>
      <c r="B743" s="19"/>
      <c r="C743" s="19"/>
      <c r="D743" s="19"/>
      <c r="E743" s="19"/>
    </row>
    <row r="744" spans="1:5">
      <c r="A744" s="42"/>
      <c r="B744" s="19"/>
      <c r="C744" s="19"/>
      <c r="D744" s="19"/>
      <c r="E744" s="19"/>
    </row>
    <row r="745" spans="1:5">
      <c r="A745" s="42"/>
      <c r="B745" s="19"/>
      <c r="C745" s="19"/>
      <c r="D745" s="19"/>
      <c r="E745" s="19"/>
    </row>
    <row r="746" spans="1:5">
      <c r="A746" s="42"/>
      <c r="B746" s="19"/>
      <c r="C746" s="19"/>
      <c r="D746" s="19"/>
      <c r="E746" s="19"/>
    </row>
    <row r="747" spans="1:5">
      <c r="A747" s="42"/>
      <c r="B747" s="19"/>
      <c r="C747" s="19"/>
      <c r="D747" s="19"/>
      <c r="E747" s="19"/>
    </row>
    <row r="748" spans="1:5">
      <c r="A748" s="42"/>
      <c r="B748" s="19"/>
      <c r="C748" s="19"/>
      <c r="D748" s="19"/>
      <c r="E748" s="19"/>
    </row>
    <row r="749" spans="1:5">
      <c r="A749" s="42"/>
      <c r="B749" s="19"/>
      <c r="C749" s="19"/>
      <c r="D749" s="19"/>
      <c r="E749" s="19"/>
    </row>
    <row r="750" spans="1:5">
      <c r="A750" s="42"/>
      <c r="B750" s="19"/>
      <c r="C750" s="19"/>
      <c r="D750" s="19"/>
      <c r="E750" s="19"/>
    </row>
    <row r="751" spans="1:5">
      <c r="A751" s="42"/>
      <c r="B751" s="19"/>
      <c r="C751" s="19"/>
      <c r="D751" s="19"/>
      <c r="E751" s="19"/>
    </row>
    <row r="752" spans="1:5">
      <c r="A752" s="42"/>
      <c r="B752" s="19"/>
      <c r="C752" s="19"/>
      <c r="D752" s="19"/>
      <c r="E752" s="19"/>
    </row>
    <row r="753" spans="1:5">
      <c r="A753" s="42"/>
      <c r="B753" s="19"/>
      <c r="C753" s="19"/>
      <c r="D753" s="19"/>
      <c r="E753" s="19"/>
    </row>
    <row r="754" spans="1:5">
      <c r="A754" s="42"/>
      <c r="B754" s="19"/>
      <c r="C754" s="19"/>
      <c r="D754" s="19"/>
      <c r="E754" s="19"/>
    </row>
    <row r="755" spans="1:5">
      <c r="A755" s="42"/>
      <c r="B755" s="19"/>
      <c r="C755" s="19"/>
      <c r="D755" s="19"/>
      <c r="E755" s="19"/>
    </row>
    <row r="756" spans="1:5">
      <c r="A756" s="42"/>
      <c r="B756" s="19"/>
      <c r="C756" s="19"/>
      <c r="D756" s="19"/>
      <c r="E756" s="19"/>
    </row>
    <row r="757" spans="1:5">
      <c r="A757" s="42"/>
      <c r="B757" s="19"/>
      <c r="C757" s="19"/>
      <c r="D757" s="19"/>
      <c r="E757" s="19"/>
    </row>
    <row r="758" spans="1:5">
      <c r="A758" s="42"/>
      <c r="B758" s="19"/>
      <c r="C758" s="19"/>
      <c r="D758" s="19"/>
      <c r="E758" s="19"/>
    </row>
    <row r="759" spans="1:5">
      <c r="A759" s="42"/>
      <c r="B759" s="19"/>
      <c r="C759" s="19"/>
      <c r="D759" s="19"/>
      <c r="E759" s="19"/>
    </row>
    <row r="760" spans="1:5">
      <c r="A760" s="42"/>
      <c r="B760" s="19"/>
      <c r="C760" s="19"/>
      <c r="D760" s="19"/>
      <c r="E760" s="19"/>
    </row>
    <row r="761" spans="1:5">
      <c r="A761" s="42"/>
      <c r="B761" s="19"/>
      <c r="C761" s="19"/>
      <c r="D761" s="19"/>
      <c r="E761" s="19"/>
    </row>
    <row r="762" spans="1:5">
      <c r="A762" s="42"/>
      <c r="B762" s="19"/>
      <c r="C762" s="19"/>
      <c r="D762" s="19"/>
      <c r="E762" s="19"/>
    </row>
    <row r="763" spans="1:5">
      <c r="A763" s="42"/>
      <c r="B763" s="19"/>
      <c r="C763" s="19"/>
      <c r="D763" s="19"/>
      <c r="E763" s="19"/>
    </row>
    <row r="764" spans="1:5">
      <c r="A764" s="42"/>
      <c r="B764" s="19"/>
      <c r="C764" s="19"/>
      <c r="D764" s="19"/>
      <c r="E764" s="19"/>
    </row>
    <row r="765" spans="1:5">
      <c r="A765" s="42"/>
      <c r="B765" s="19"/>
      <c r="C765" s="19"/>
      <c r="D765" s="19"/>
      <c r="E765" s="19"/>
    </row>
    <row r="766" spans="1:5">
      <c r="A766" s="42"/>
      <c r="B766" s="19"/>
      <c r="C766" s="19"/>
      <c r="D766" s="19"/>
      <c r="E766" s="19"/>
    </row>
    <row r="767" spans="1:5">
      <c r="A767" s="42"/>
      <c r="B767" s="19"/>
      <c r="C767" s="19"/>
      <c r="D767" s="19"/>
      <c r="E767" s="19"/>
    </row>
    <row r="768" spans="1:5">
      <c r="A768" s="42"/>
      <c r="B768" s="19"/>
      <c r="C768" s="19"/>
      <c r="D768" s="19"/>
      <c r="E768" s="19"/>
    </row>
    <row r="769" spans="1:5">
      <c r="A769" s="42"/>
      <c r="B769" s="19"/>
      <c r="C769" s="19"/>
      <c r="D769" s="19"/>
      <c r="E769" s="19"/>
    </row>
    <row r="770" spans="1:5">
      <c r="A770" s="42"/>
      <c r="B770" s="19"/>
      <c r="C770" s="19"/>
      <c r="D770" s="19"/>
      <c r="E770" s="19"/>
    </row>
    <row r="771" spans="1:5">
      <c r="A771" s="42"/>
      <c r="B771" s="19"/>
      <c r="C771" s="19"/>
      <c r="D771" s="19"/>
      <c r="E771" s="19"/>
    </row>
    <row r="772" spans="1:5">
      <c r="A772" s="42"/>
      <c r="B772" s="19"/>
      <c r="C772" s="19"/>
      <c r="D772" s="19"/>
      <c r="E772" s="19"/>
    </row>
    <row r="773" spans="1:5">
      <c r="A773" s="42"/>
      <c r="B773" s="19"/>
      <c r="C773" s="19"/>
      <c r="D773" s="19"/>
      <c r="E773" s="19"/>
    </row>
    <row r="774" spans="1:5">
      <c r="A774" s="42"/>
      <c r="B774" s="19"/>
      <c r="C774" s="19"/>
      <c r="D774" s="19"/>
      <c r="E774" s="19"/>
    </row>
    <row r="775" spans="1:5">
      <c r="A775" s="42"/>
      <c r="B775" s="19"/>
      <c r="C775" s="19"/>
      <c r="D775" s="19"/>
      <c r="E775" s="19"/>
    </row>
    <row r="776" spans="1:5">
      <c r="A776" s="42"/>
      <c r="B776" s="19"/>
      <c r="C776" s="19"/>
      <c r="D776" s="19"/>
      <c r="E776" s="19"/>
    </row>
    <row r="777" spans="1:5">
      <c r="A777" s="42"/>
      <c r="B777" s="19"/>
      <c r="C777" s="19"/>
      <c r="D777" s="19"/>
      <c r="E777" s="19"/>
    </row>
    <row r="778" spans="1:5">
      <c r="A778" s="42"/>
      <c r="B778" s="19"/>
      <c r="C778" s="19"/>
      <c r="D778" s="19"/>
      <c r="E778" s="19"/>
    </row>
    <row r="779" spans="1:5">
      <c r="A779" s="42"/>
      <c r="B779" s="19"/>
      <c r="C779" s="19"/>
      <c r="D779" s="19"/>
      <c r="E779" s="19"/>
    </row>
    <row r="780" spans="1:5">
      <c r="A780" s="42"/>
      <c r="B780" s="19"/>
      <c r="C780" s="19"/>
      <c r="D780" s="19"/>
      <c r="E780" s="19"/>
    </row>
    <row r="781" spans="1:5">
      <c r="A781" s="42"/>
      <c r="B781" s="19"/>
      <c r="C781" s="19"/>
      <c r="D781" s="19"/>
      <c r="E781" s="19"/>
    </row>
    <row r="782" spans="1:5">
      <c r="A782" s="42"/>
      <c r="B782" s="19"/>
      <c r="C782" s="19"/>
      <c r="D782" s="19"/>
      <c r="E782" s="19"/>
    </row>
    <row r="783" spans="1:5">
      <c r="A783" s="42"/>
      <c r="B783" s="19"/>
      <c r="C783" s="19"/>
      <c r="D783" s="19"/>
      <c r="E783" s="19"/>
    </row>
    <row r="784" spans="1:5">
      <c r="A784" s="42"/>
      <c r="B784" s="19"/>
      <c r="C784" s="19"/>
      <c r="D784" s="19"/>
      <c r="E784" s="19"/>
    </row>
    <row r="785" spans="1:5">
      <c r="A785" s="42"/>
      <c r="B785" s="19"/>
      <c r="C785" s="19"/>
      <c r="D785" s="19"/>
      <c r="E785" s="19"/>
    </row>
    <row r="786" spans="1:5">
      <c r="A786" s="42"/>
      <c r="B786" s="19"/>
      <c r="C786" s="19"/>
      <c r="D786" s="19"/>
      <c r="E786" s="19"/>
    </row>
    <row r="787" spans="1:5">
      <c r="A787" s="42"/>
      <c r="B787" s="19"/>
      <c r="C787" s="19"/>
      <c r="D787" s="19"/>
      <c r="E787" s="19"/>
    </row>
    <row r="788" spans="1:5">
      <c r="A788" s="42"/>
      <c r="B788" s="19"/>
      <c r="C788" s="19"/>
      <c r="D788" s="19"/>
      <c r="E788" s="19"/>
    </row>
    <row r="789" spans="1:5">
      <c r="A789" s="42"/>
      <c r="B789" s="19"/>
      <c r="C789" s="19"/>
      <c r="D789" s="19"/>
      <c r="E789" s="19"/>
    </row>
    <row r="790" spans="1:5">
      <c r="A790" s="42"/>
      <c r="B790" s="19"/>
      <c r="C790" s="19"/>
      <c r="D790" s="19"/>
      <c r="E790" s="19"/>
    </row>
    <row r="791" spans="1:5">
      <c r="A791" s="42"/>
      <c r="B791" s="19"/>
      <c r="C791" s="19"/>
      <c r="D791" s="19"/>
      <c r="E791" s="19"/>
    </row>
    <row r="792" spans="1:5">
      <c r="A792" s="42"/>
      <c r="B792" s="19"/>
      <c r="C792" s="19"/>
      <c r="D792" s="19"/>
      <c r="E792" s="19"/>
    </row>
    <row r="793" spans="1:5">
      <c r="A793" s="42"/>
      <c r="B793" s="19"/>
      <c r="C793" s="19"/>
      <c r="D793" s="19"/>
      <c r="E793" s="19"/>
    </row>
    <row r="794" spans="1:5">
      <c r="A794" s="42"/>
      <c r="B794" s="19"/>
      <c r="C794" s="19"/>
      <c r="D794" s="19"/>
      <c r="E794" s="19"/>
    </row>
    <row r="795" spans="1:5">
      <c r="A795" s="42"/>
      <c r="B795" s="19"/>
      <c r="C795" s="19"/>
      <c r="D795" s="19"/>
      <c r="E795" s="19"/>
    </row>
    <row r="796" spans="1:5">
      <c r="A796" s="42"/>
      <c r="B796" s="19"/>
      <c r="C796" s="19"/>
      <c r="D796" s="19"/>
      <c r="E796" s="19"/>
    </row>
    <row r="797" spans="1:5">
      <c r="A797" s="42"/>
      <c r="B797" s="19"/>
      <c r="C797" s="19"/>
      <c r="D797" s="19"/>
      <c r="E797" s="19"/>
    </row>
    <row r="798" spans="1:5">
      <c r="A798" s="42"/>
      <c r="B798" s="19"/>
      <c r="C798" s="19"/>
      <c r="D798" s="19"/>
      <c r="E798" s="19"/>
    </row>
    <row r="799" spans="1:5">
      <c r="A799" s="42"/>
      <c r="B799" s="19"/>
      <c r="C799" s="19"/>
      <c r="D799" s="19"/>
      <c r="E799" s="19"/>
    </row>
    <row r="800" spans="1:5">
      <c r="A800" s="42"/>
      <c r="B800" s="19"/>
      <c r="C800" s="19"/>
      <c r="D800" s="19"/>
      <c r="E800" s="19"/>
    </row>
    <row r="801" spans="1:5">
      <c r="A801" s="42"/>
      <c r="B801" s="19"/>
      <c r="C801" s="19"/>
      <c r="D801" s="19"/>
      <c r="E801" s="19"/>
    </row>
    <row r="802" spans="1:5">
      <c r="A802" s="42"/>
      <c r="B802" s="19"/>
      <c r="C802" s="19"/>
      <c r="D802" s="19"/>
      <c r="E802" s="19"/>
    </row>
    <row r="803" spans="1:5">
      <c r="A803" s="42"/>
      <c r="B803" s="19"/>
      <c r="C803" s="19"/>
      <c r="D803" s="19"/>
      <c r="E803" s="19"/>
    </row>
    <row r="804" spans="1:5">
      <c r="A804" s="42"/>
      <c r="B804" s="19"/>
      <c r="C804" s="19"/>
      <c r="D804" s="19"/>
      <c r="E804" s="19"/>
    </row>
    <row r="805" spans="1:5">
      <c r="A805" s="42"/>
      <c r="B805" s="19"/>
      <c r="C805" s="19"/>
      <c r="D805" s="19"/>
      <c r="E805" s="19"/>
    </row>
    <row r="806" spans="1:5">
      <c r="A806" s="42"/>
      <c r="B806" s="19"/>
      <c r="C806" s="19"/>
      <c r="D806" s="19"/>
      <c r="E806" s="19"/>
    </row>
    <row r="807" spans="1:5">
      <c r="A807" s="42"/>
      <c r="B807" s="19"/>
      <c r="C807" s="19"/>
      <c r="D807" s="19"/>
      <c r="E807" s="19"/>
    </row>
    <row r="808" spans="1:5">
      <c r="A808" s="42"/>
      <c r="B808" s="19"/>
      <c r="C808" s="19"/>
      <c r="D808" s="19"/>
      <c r="E808" s="19"/>
    </row>
    <row r="809" spans="1:5">
      <c r="A809" s="42"/>
      <c r="B809" s="19"/>
      <c r="C809" s="19"/>
      <c r="D809" s="19"/>
      <c r="E809" s="19"/>
    </row>
    <row r="810" spans="1:5">
      <c r="A810" s="42"/>
      <c r="B810" s="19"/>
      <c r="C810" s="19"/>
      <c r="D810" s="19"/>
      <c r="E810" s="19"/>
    </row>
    <row r="811" spans="1:5">
      <c r="A811" s="42"/>
      <c r="B811" s="19"/>
      <c r="C811" s="19"/>
      <c r="D811" s="19"/>
      <c r="E811" s="19"/>
    </row>
    <row r="812" spans="1:5">
      <c r="A812" s="42"/>
      <c r="B812" s="19"/>
      <c r="C812" s="19"/>
      <c r="D812" s="19"/>
      <c r="E812" s="19"/>
    </row>
    <row r="813" spans="1:5">
      <c r="A813" s="42"/>
      <c r="B813" s="19"/>
      <c r="C813" s="19"/>
      <c r="D813" s="19"/>
      <c r="E813" s="19"/>
    </row>
    <row r="814" spans="1:5">
      <c r="A814" s="42"/>
      <c r="B814" s="19"/>
      <c r="C814" s="19"/>
      <c r="D814" s="19"/>
      <c r="E814" s="19"/>
    </row>
    <row r="815" spans="1:5">
      <c r="A815" s="42"/>
      <c r="B815" s="19"/>
      <c r="C815" s="19"/>
      <c r="D815" s="19"/>
      <c r="E815" s="19"/>
    </row>
    <row r="816" spans="1:5">
      <c r="A816" s="42"/>
      <c r="B816" s="19"/>
      <c r="C816" s="19"/>
      <c r="D816" s="19"/>
      <c r="E816" s="19"/>
    </row>
    <row r="817" spans="1:5">
      <c r="A817" s="42"/>
      <c r="B817" s="19"/>
      <c r="C817" s="19"/>
      <c r="D817" s="19"/>
      <c r="E817" s="19"/>
    </row>
    <row r="818" spans="1:5">
      <c r="A818" s="42"/>
      <c r="B818" s="19"/>
      <c r="C818" s="19"/>
      <c r="D818" s="19"/>
      <c r="E818" s="19"/>
    </row>
    <row r="819" spans="1:5">
      <c r="A819" s="42"/>
      <c r="B819" s="19"/>
      <c r="C819" s="19"/>
      <c r="D819" s="19"/>
      <c r="E819" s="19"/>
    </row>
    <row r="820" spans="1:5">
      <c r="A820" s="42"/>
      <c r="B820" s="19"/>
      <c r="C820" s="19"/>
      <c r="D820" s="19"/>
      <c r="E820" s="19"/>
    </row>
    <row r="821" spans="1:5">
      <c r="A821" s="42"/>
      <c r="B821" s="19"/>
      <c r="C821" s="19"/>
      <c r="D821" s="19"/>
      <c r="E821" s="19"/>
    </row>
    <row r="822" spans="1:5">
      <c r="A822" s="42"/>
      <c r="B822" s="19"/>
      <c r="C822" s="19"/>
      <c r="D822" s="19"/>
      <c r="E822" s="19"/>
    </row>
    <row r="823" spans="1:5">
      <c r="A823" s="42"/>
      <c r="B823" s="19"/>
      <c r="C823" s="19"/>
      <c r="D823" s="19"/>
      <c r="E823" s="19"/>
    </row>
    <row r="824" spans="1:5">
      <c r="A824" s="42"/>
      <c r="B824" s="19"/>
      <c r="C824" s="19"/>
      <c r="D824" s="19"/>
      <c r="E824" s="19"/>
    </row>
    <row r="825" spans="1:5">
      <c r="A825" s="42"/>
      <c r="B825" s="19"/>
      <c r="C825" s="19"/>
      <c r="D825" s="19"/>
      <c r="E825" s="19"/>
    </row>
    <row r="826" spans="1:5">
      <c r="A826" s="42"/>
      <c r="B826" s="19"/>
      <c r="C826" s="19"/>
      <c r="D826" s="19"/>
      <c r="E826" s="19"/>
    </row>
    <row r="827" spans="1:5">
      <c r="A827" s="42"/>
      <c r="B827" s="19"/>
      <c r="C827" s="19"/>
      <c r="D827" s="19"/>
      <c r="E827" s="19"/>
    </row>
    <row r="828" spans="1:5">
      <c r="A828" s="42"/>
      <c r="B828" s="19"/>
      <c r="C828" s="19"/>
      <c r="D828" s="19"/>
      <c r="E828" s="19"/>
    </row>
    <row r="829" spans="1:5">
      <c r="A829" s="42"/>
      <c r="B829" s="19"/>
      <c r="C829" s="19"/>
      <c r="D829" s="19"/>
      <c r="E829" s="19"/>
    </row>
    <row r="830" spans="1:5">
      <c r="A830" s="42"/>
      <c r="B830" s="19"/>
      <c r="C830" s="19"/>
      <c r="D830" s="19"/>
      <c r="E830" s="19"/>
    </row>
    <row r="831" spans="1:5">
      <c r="A831" s="42"/>
      <c r="B831" s="19"/>
      <c r="C831" s="19"/>
      <c r="D831" s="19"/>
      <c r="E831" s="19"/>
    </row>
    <row r="832" spans="1:5">
      <c r="A832" s="42"/>
      <c r="B832" s="19"/>
      <c r="C832" s="19"/>
      <c r="D832" s="19"/>
      <c r="E832" s="19"/>
    </row>
    <row r="833" spans="1:5">
      <c r="A833" s="42"/>
      <c r="B833" s="19"/>
      <c r="C833" s="19"/>
      <c r="D833" s="19"/>
      <c r="E833" s="19"/>
    </row>
    <row r="834" spans="1:5">
      <c r="A834" s="42"/>
      <c r="B834" s="19"/>
      <c r="C834" s="19"/>
      <c r="D834" s="19"/>
      <c r="E834" s="19"/>
    </row>
    <row r="835" spans="1:5">
      <c r="A835" s="42"/>
      <c r="B835" s="19"/>
      <c r="C835" s="19"/>
      <c r="D835" s="19"/>
      <c r="E835" s="19"/>
    </row>
    <row r="836" spans="1:5">
      <c r="A836" s="42"/>
      <c r="B836" s="19"/>
      <c r="C836" s="19"/>
      <c r="D836" s="19"/>
      <c r="E836" s="19"/>
    </row>
    <row r="837" spans="1:5">
      <c r="A837" s="42"/>
      <c r="B837" s="19"/>
      <c r="C837" s="19"/>
      <c r="D837" s="19"/>
      <c r="E837" s="19"/>
    </row>
    <row r="838" spans="1:5">
      <c r="A838" s="42"/>
      <c r="B838" s="19"/>
      <c r="C838" s="19"/>
      <c r="D838" s="19"/>
      <c r="E838" s="19"/>
    </row>
    <row r="839" spans="1:5">
      <c r="A839" s="42"/>
      <c r="B839" s="19"/>
      <c r="C839" s="19"/>
      <c r="D839" s="19"/>
      <c r="E839" s="19"/>
    </row>
    <row r="840" spans="1:5">
      <c r="A840" s="42"/>
      <c r="B840" s="19"/>
      <c r="C840" s="19"/>
      <c r="D840" s="19"/>
      <c r="E840" s="19"/>
    </row>
    <row r="841" spans="1:5">
      <c r="A841" s="42"/>
      <c r="B841" s="19"/>
      <c r="C841" s="19"/>
      <c r="D841" s="19"/>
      <c r="E841" s="19"/>
    </row>
    <row r="842" spans="1:5">
      <c r="A842" s="42"/>
      <c r="B842" s="19"/>
      <c r="C842" s="19"/>
      <c r="D842" s="19"/>
      <c r="E842" s="19"/>
    </row>
    <row r="843" spans="1:5">
      <c r="A843" s="42"/>
      <c r="B843" s="19"/>
      <c r="C843" s="19"/>
      <c r="D843" s="19"/>
      <c r="E843" s="19"/>
    </row>
    <row r="844" spans="1:5">
      <c r="A844" s="42"/>
      <c r="B844" s="19"/>
      <c r="C844" s="19"/>
      <c r="D844" s="19"/>
      <c r="E844" s="19"/>
    </row>
    <row r="845" spans="1:5">
      <c r="A845" s="42"/>
      <c r="B845" s="19"/>
      <c r="C845" s="19"/>
      <c r="D845" s="19"/>
      <c r="E845" s="19"/>
    </row>
    <row r="846" spans="1:5">
      <c r="A846" s="42"/>
      <c r="B846" s="19"/>
      <c r="C846" s="19"/>
      <c r="D846" s="19"/>
      <c r="E846" s="19"/>
    </row>
    <row r="847" spans="1:5">
      <c r="A847" s="42"/>
      <c r="B847" s="19"/>
      <c r="C847" s="19"/>
      <c r="D847" s="19"/>
      <c r="E847" s="19"/>
    </row>
    <row r="848" spans="1:5">
      <c r="A848" s="42"/>
      <c r="B848" s="19"/>
      <c r="C848" s="19"/>
      <c r="D848" s="19"/>
      <c r="E848" s="19"/>
    </row>
    <row r="849" spans="1:5">
      <c r="A849" s="42"/>
      <c r="B849" s="19"/>
      <c r="C849" s="19"/>
      <c r="D849" s="19"/>
      <c r="E849" s="19"/>
    </row>
    <row r="850" spans="1:5">
      <c r="A850" s="42"/>
      <c r="B850" s="19"/>
      <c r="C850" s="19"/>
      <c r="D850" s="19"/>
      <c r="E850" s="19"/>
    </row>
    <row r="851" spans="1:5">
      <c r="A851" s="42"/>
      <c r="B851" s="19"/>
      <c r="C851" s="19"/>
      <c r="D851" s="19"/>
      <c r="E851" s="19"/>
    </row>
    <row r="852" spans="1:5">
      <c r="A852" s="42"/>
      <c r="B852" s="19"/>
      <c r="C852" s="19"/>
      <c r="D852" s="19"/>
      <c r="E852" s="19"/>
    </row>
    <row r="853" spans="1:5">
      <c r="A853" s="42"/>
      <c r="B853" s="19"/>
      <c r="C853" s="19"/>
      <c r="D853" s="19"/>
      <c r="E853" s="19"/>
    </row>
    <row r="854" spans="1:5">
      <c r="A854" s="42"/>
      <c r="B854" s="19"/>
      <c r="C854" s="19"/>
      <c r="D854" s="19"/>
      <c r="E854" s="19"/>
    </row>
    <row r="855" spans="1:5">
      <c r="A855" s="42"/>
      <c r="B855" s="19"/>
      <c r="C855" s="19"/>
      <c r="D855" s="19"/>
      <c r="E855" s="19"/>
    </row>
    <row r="856" spans="1:5">
      <c r="A856" s="42"/>
      <c r="B856" s="19"/>
      <c r="C856" s="19"/>
      <c r="D856" s="19"/>
      <c r="E856" s="19"/>
    </row>
    <row r="857" spans="1:5">
      <c r="A857" s="42"/>
      <c r="B857" s="19"/>
      <c r="C857" s="19"/>
      <c r="D857" s="19"/>
      <c r="E857" s="19"/>
    </row>
    <row r="858" spans="1:5">
      <c r="A858" s="42"/>
      <c r="B858" s="19"/>
      <c r="C858" s="19"/>
      <c r="D858" s="19"/>
      <c r="E858" s="19"/>
    </row>
    <row r="859" spans="1:5">
      <c r="A859" s="42"/>
      <c r="B859" s="19"/>
      <c r="C859" s="19"/>
      <c r="D859" s="19"/>
      <c r="E859" s="19"/>
    </row>
    <row r="860" spans="1:5">
      <c r="A860" s="42"/>
      <c r="B860" s="19"/>
      <c r="C860" s="19"/>
      <c r="D860" s="19"/>
      <c r="E860" s="19"/>
    </row>
    <row r="861" spans="1:5">
      <c r="A861" s="42"/>
      <c r="B861" s="19"/>
      <c r="C861" s="19"/>
      <c r="D861" s="19"/>
      <c r="E861" s="19"/>
    </row>
    <row r="862" spans="1:5">
      <c r="A862" s="42"/>
      <c r="B862" s="19"/>
      <c r="C862" s="19"/>
      <c r="D862" s="19"/>
      <c r="E862" s="19"/>
    </row>
    <row r="863" spans="1:5">
      <c r="A863" s="42"/>
      <c r="B863" s="19"/>
      <c r="C863" s="19"/>
      <c r="D863" s="19"/>
      <c r="E863" s="19"/>
    </row>
    <row r="864" spans="1:5">
      <c r="A864" s="42"/>
      <c r="B864" s="19"/>
      <c r="C864" s="19"/>
      <c r="D864" s="19"/>
      <c r="E864" s="19"/>
    </row>
    <row r="865" spans="1:5">
      <c r="A865" s="42"/>
      <c r="B865" s="19"/>
      <c r="C865" s="19"/>
      <c r="D865" s="19"/>
      <c r="E865" s="19"/>
    </row>
    <row r="866" spans="1:5">
      <c r="A866" s="42"/>
      <c r="B866" s="19"/>
      <c r="C866" s="19"/>
      <c r="D866" s="19"/>
      <c r="E866" s="19"/>
    </row>
    <row r="867" spans="1:5">
      <c r="A867" s="42"/>
      <c r="B867" s="19"/>
      <c r="C867" s="19"/>
      <c r="D867" s="19"/>
      <c r="E867" s="19"/>
    </row>
    <row r="868" spans="1:5">
      <c r="A868" s="42"/>
      <c r="B868" s="19"/>
      <c r="C868" s="19"/>
      <c r="D868" s="19"/>
      <c r="E868" s="19"/>
    </row>
    <row r="869" spans="1:5">
      <c r="A869" s="42"/>
      <c r="B869" s="19"/>
      <c r="C869" s="19"/>
      <c r="D869" s="19"/>
      <c r="E869" s="19"/>
    </row>
    <row r="870" spans="1:5">
      <c r="A870" s="42"/>
      <c r="B870" s="19"/>
      <c r="C870" s="19"/>
      <c r="D870" s="19"/>
      <c r="E870" s="19"/>
    </row>
    <row r="871" spans="1:5">
      <c r="A871" s="42"/>
      <c r="B871" s="19"/>
      <c r="C871" s="19"/>
      <c r="D871" s="19"/>
      <c r="E871" s="19"/>
    </row>
    <row r="872" spans="1:5">
      <c r="A872" s="42"/>
      <c r="B872" s="19"/>
      <c r="C872" s="19"/>
      <c r="D872" s="19"/>
      <c r="E872" s="19"/>
    </row>
    <row r="873" spans="1:5">
      <c r="A873" s="42"/>
      <c r="B873" s="19"/>
      <c r="C873" s="19"/>
      <c r="D873" s="19"/>
      <c r="E873" s="19"/>
    </row>
    <row r="874" spans="1:5">
      <c r="A874" s="42"/>
      <c r="B874" s="19"/>
      <c r="C874" s="19"/>
      <c r="D874" s="19"/>
      <c r="E874" s="19"/>
    </row>
    <row r="875" spans="1:5">
      <c r="A875" s="42"/>
      <c r="B875" s="19"/>
      <c r="C875" s="19"/>
      <c r="D875" s="19"/>
      <c r="E875" s="19"/>
    </row>
    <row r="876" spans="1:5">
      <c r="A876" s="42"/>
      <c r="B876" s="19"/>
      <c r="C876" s="19"/>
      <c r="D876" s="19"/>
      <c r="E876" s="19"/>
    </row>
    <row r="877" spans="1:5">
      <c r="A877" s="42"/>
      <c r="B877" s="19"/>
      <c r="C877" s="19"/>
      <c r="D877" s="19"/>
      <c r="E877" s="19"/>
    </row>
    <row r="878" spans="1:5">
      <c r="C878" s="19"/>
      <c r="D878" s="19"/>
    </row>
    <row r="879" spans="1:5">
      <c r="C879" s="19"/>
      <c r="D879" s="19"/>
    </row>
    <row r="880" spans="1:5">
      <c r="C880" s="19"/>
      <c r="D880" s="19"/>
    </row>
    <row r="881" spans="3:4">
      <c r="C881" s="19"/>
      <c r="D881" s="19"/>
    </row>
    <row r="882" spans="3:4">
      <c r="C882" s="19"/>
      <c r="D882" s="19"/>
    </row>
    <row r="883" spans="3:4">
      <c r="C883" s="19"/>
      <c r="D883" s="19"/>
    </row>
    <row r="884" spans="3:4">
      <c r="C884" s="19"/>
      <c r="D884" s="19"/>
    </row>
    <row r="885" spans="3:4">
      <c r="C885" s="19"/>
      <c r="D885" s="19"/>
    </row>
    <row r="886" spans="3:4">
      <c r="C886" s="19"/>
      <c r="D886" s="19"/>
    </row>
    <row r="887" spans="3:4">
      <c r="C887" s="19"/>
      <c r="D887" s="19"/>
    </row>
    <row r="888" spans="3:4">
      <c r="C888" s="19"/>
      <c r="D888" s="19"/>
    </row>
    <row r="889" spans="3:4">
      <c r="C889" s="19"/>
      <c r="D889" s="19"/>
    </row>
    <row r="890" spans="3:4">
      <c r="C890" s="19"/>
      <c r="D890" s="19"/>
    </row>
    <row r="891" spans="3:4">
      <c r="C891" s="19"/>
      <c r="D891" s="19"/>
    </row>
    <row r="892" spans="3:4">
      <c r="C892" s="19"/>
      <c r="D892" s="19"/>
    </row>
    <row r="893" spans="3:4">
      <c r="C893" s="19"/>
      <c r="D893" s="19"/>
    </row>
    <row r="894" spans="3:4">
      <c r="C894" s="19"/>
      <c r="D894" s="19"/>
    </row>
    <row r="895" spans="3:4">
      <c r="C895" s="19"/>
      <c r="D895" s="19"/>
    </row>
    <row r="896" spans="3:4">
      <c r="C896" s="19"/>
      <c r="D896" s="19"/>
    </row>
    <row r="897" spans="3:4">
      <c r="C897" s="19"/>
      <c r="D897" s="19"/>
    </row>
    <row r="898" spans="3:4">
      <c r="C898" s="19"/>
      <c r="D898" s="19"/>
    </row>
    <row r="899" spans="3:4">
      <c r="C899" s="19"/>
      <c r="D899" s="19"/>
    </row>
    <row r="900" spans="3:4">
      <c r="C900" s="19"/>
      <c r="D900" s="19"/>
    </row>
    <row r="901" spans="3:4">
      <c r="C901" s="19"/>
      <c r="D901" s="19"/>
    </row>
    <row r="902" spans="3:4">
      <c r="C902" s="19"/>
      <c r="D902" s="19"/>
    </row>
    <row r="903" spans="3:4">
      <c r="C903" s="19"/>
      <c r="D903" s="19"/>
    </row>
    <row r="904" spans="3:4">
      <c r="C904" s="19"/>
      <c r="D904" s="19"/>
    </row>
    <row r="905" spans="3:4">
      <c r="C905" s="19"/>
      <c r="D905" s="19"/>
    </row>
    <row r="906" spans="3:4">
      <c r="C906" s="19"/>
      <c r="D906" s="19"/>
    </row>
    <row r="907" spans="3:4">
      <c r="C907" s="19"/>
      <c r="D907" s="19"/>
    </row>
    <row r="908" spans="3:4">
      <c r="C908" s="19"/>
      <c r="D908" s="19"/>
    </row>
    <row r="909" spans="3:4">
      <c r="C909" s="19"/>
      <c r="D909" s="19"/>
    </row>
    <row r="910" spans="3:4">
      <c r="C910" s="19"/>
      <c r="D910" s="19"/>
    </row>
    <row r="911" spans="3:4">
      <c r="C911" s="19"/>
      <c r="D911" s="19"/>
    </row>
    <row r="912" spans="3:4">
      <c r="C912" s="19"/>
      <c r="D912" s="19"/>
    </row>
    <row r="913" spans="3:4">
      <c r="C913" s="19"/>
      <c r="D913" s="19"/>
    </row>
    <row r="914" spans="3:4">
      <c r="C914" s="19"/>
      <c r="D914" s="19"/>
    </row>
    <row r="915" spans="3:4">
      <c r="C915" s="19"/>
      <c r="D915" s="19"/>
    </row>
    <row r="916" spans="3:4">
      <c r="C916" s="19"/>
      <c r="D916" s="19"/>
    </row>
    <row r="917" spans="3:4">
      <c r="C917" s="19"/>
      <c r="D917" s="19"/>
    </row>
    <row r="918" spans="3:4">
      <c r="C918" s="19"/>
      <c r="D918" s="19"/>
    </row>
    <row r="919" spans="3:4">
      <c r="C919" s="19"/>
      <c r="D919" s="19"/>
    </row>
    <row r="920" spans="3:4">
      <c r="C920" s="19"/>
      <c r="D920" s="19"/>
    </row>
    <row r="921" spans="3:4">
      <c r="C921" s="19"/>
      <c r="D921" s="19"/>
    </row>
    <row r="922" spans="3:4">
      <c r="C922" s="19"/>
      <c r="D922" s="19"/>
    </row>
    <row r="923" spans="3:4">
      <c r="C923" s="19"/>
      <c r="D923" s="19"/>
    </row>
    <row r="924" spans="3:4">
      <c r="C924" s="19"/>
      <c r="D924" s="19"/>
    </row>
    <row r="925" spans="3:4">
      <c r="C925" s="19"/>
      <c r="D925" s="19"/>
    </row>
    <row r="926" spans="3:4">
      <c r="C926" s="19"/>
      <c r="D926" s="19"/>
    </row>
    <row r="927" spans="3:4">
      <c r="C927" s="19"/>
      <c r="D927" s="19"/>
    </row>
    <row r="928" spans="3:4">
      <c r="C928" s="19"/>
      <c r="D928" s="19"/>
    </row>
    <row r="929" spans="3:4">
      <c r="C929" s="19"/>
      <c r="D929" s="19"/>
    </row>
    <row r="930" spans="3:4">
      <c r="C930" s="19"/>
      <c r="D930" s="19"/>
    </row>
    <row r="931" spans="3:4">
      <c r="C931" s="19"/>
      <c r="D931" s="19"/>
    </row>
    <row r="932" spans="3:4">
      <c r="C932" s="19"/>
      <c r="D932" s="19"/>
    </row>
    <row r="933" spans="3:4">
      <c r="C933" s="19"/>
      <c r="D933" s="19"/>
    </row>
    <row r="934" spans="3:4">
      <c r="C934" s="19"/>
      <c r="D934" s="19"/>
    </row>
    <row r="935" spans="3:4">
      <c r="C935" s="19"/>
      <c r="D935" s="19"/>
    </row>
    <row r="936" spans="3:4">
      <c r="C936" s="19"/>
      <c r="D936" s="19"/>
    </row>
    <row r="937" spans="3:4">
      <c r="C937" s="19"/>
      <c r="D937" s="19"/>
    </row>
    <row r="938" spans="3:4">
      <c r="C938" s="19"/>
      <c r="D938" s="19"/>
    </row>
    <row r="939" spans="3:4">
      <c r="C939" s="19"/>
      <c r="D939" s="19"/>
    </row>
    <row r="940" spans="3:4">
      <c r="C940" s="19"/>
      <c r="D940" s="19"/>
    </row>
    <row r="941" spans="3:4">
      <c r="C941" s="19"/>
      <c r="D941" s="19"/>
    </row>
    <row r="942" spans="3:4">
      <c r="C942" s="19"/>
      <c r="D942" s="19"/>
    </row>
    <row r="943" spans="3:4">
      <c r="C943" s="19"/>
      <c r="D943" s="19"/>
    </row>
    <row r="944" spans="3:4">
      <c r="C944" s="19"/>
      <c r="D944" s="19"/>
    </row>
    <row r="945" spans="3:4">
      <c r="C945" s="19"/>
      <c r="D945" s="19"/>
    </row>
    <row r="946" spans="3:4">
      <c r="C946" s="19"/>
      <c r="D946" s="19"/>
    </row>
    <row r="947" spans="3:4">
      <c r="C947" s="19"/>
      <c r="D947" s="19"/>
    </row>
    <row r="948" spans="3:4">
      <c r="C948" s="19"/>
      <c r="D948" s="19"/>
    </row>
    <row r="949" spans="3:4">
      <c r="C949" s="19"/>
      <c r="D949" s="19"/>
    </row>
    <row r="950" spans="3:4">
      <c r="C950" s="19"/>
      <c r="D950" s="19"/>
    </row>
    <row r="951" spans="3:4">
      <c r="C951" s="19"/>
      <c r="D951" s="19"/>
    </row>
    <row r="952" spans="3:4">
      <c r="C952" s="19"/>
      <c r="D952" s="19"/>
    </row>
    <row r="953" spans="3:4">
      <c r="C953" s="19"/>
      <c r="D953" s="19"/>
    </row>
    <row r="954" spans="3:4">
      <c r="C954" s="19"/>
      <c r="D954" s="19"/>
    </row>
    <row r="955" spans="3:4">
      <c r="C955" s="19"/>
      <c r="D955" s="19"/>
    </row>
    <row r="956" spans="3:4">
      <c r="C956" s="19"/>
      <c r="D956" s="19"/>
    </row>
    <row r="957" spans="3:4">
      <c r="C957" s="19"/>
      <c r="D957" s="19"/>
    </row>
    <row r="958" spans="3:4">
      <c r="C958" s="19"/>
      <c r="D958" s="19"/>
    </row>
    <row r="959" spans="3:4">
      <c r="C959" s="19"/>
      <c r="D959" s="19"/>
    </row>
    <row r="960" spans="3:4">
      <c r="C960" s="19"/>
      <c r="D960" s="19"/>
    </row>
    <row r="961" spans="3:4">
      <c r="C961" s="19"/>
      <c r="D961" s="19"/>
    </row>
    <row r="962" spans="3:4">
      <c r="C962" s="19"/>
      <c r="D962" s="19"/>
    </row>
    <row r="963" spans="3:4">
      <c r="C963" s="19"/>
      <c r="D963" s="19"/>
    </row>
    <row r="964" spans="3:4">
      <c r="C964" s="19"/>
      <c r="D964" s="19"/>
    </row>
    <row r="965" spans="3:4">
      <c r="C965" s="19"/>
      <c r="D965" s="19"/>
    </row>
    <row r="966" spans="3:4">
      <c r="C966" s="19"/>
      <c r="D966" s="19"/>
    </row>
    <row r="967" spans="3:4">
      <c r="C967" s="19"/>
      <c r="D967" s="19"/>
    </row>
    <row r="968" spans="3:4">
      <c r="C968" s="19"/>
      <c r="D968" s="19"/>
    </row>
    <row r="969" spans="3:4">
      <c r="C969" s="19"/>
      <c r="D969" s="19"/>
    </row>
    <row r="970" spans="3:4">
      <c r="C970" s="19"/>
      <c r="D970" s="19"/>
    </row>
    <row r="971" spans="3:4">
      <c r="C971" s="19"/>
      <c r="D971" s="19"/>
    </row>
    <row r="972" spans="3:4">
      <c r="C972" s="19"/>
      <c r="D972" s="19"/>
    </row>
    <row r="973" spans="3:4">
      <c r="C973" s="19"/>
      <c r="D973" s="19"/>
    </row>
    <row r="974" spans="3:4">
      <c r="C974" s="19"/>
      <c r="D974" s="19"/>
    </row>
    <row r="975" spans="3:4">
      <c r="C975" s="19"/>
      <c r="D975" s="19"/>
    </row>
    <row r="976" spans="3:4">
      <c r="C976" s="19"/>
      <c r="D976" s="19"/>
    </row>
    <row r="977" spans="3:4">
      <c r="C977" s="19"/>
      <c r="D977" s="19"/>
    </row>
    <row r="978" spans="3:4">
      <c r="C978" s="19"/>
      <c r="D978" s="19"/>
    </row>
    <row r="979" spans="3:4">
      <c r="C979" s="19"/>
      <c r="D979" s="19"/>
    </row>
    <row r="980" spans="3:4">
      <c r="C980" s="19"/>
      <c r="D980" s="19"/>
    </row>
    <row r="981" spans="3:4">
      <c r="C981" s="19"/>
      <c r="D981" s="19"/>
    </row>
    <row r="982" spans="3:4">
      <c r="C982" s="19"/>
      <c r="D982" s="19"/>
    </row>
    <row r="983" spans="3:4">
      <c r="C983" s="19"/>
      <c r="D983" s="19"/>
    </row>
    <row r="984" spans="3:4">
      <c r="C984" s="19"/>
      <c r="D984" s="19"/>
    </row>
    <row r="985" spans="3:4">
      <c r="C985" s="19"/>
      <c r="D985" s="19"/>
    </row>
    <row r="986" spans="3:4">
      <c r="C986" s="19"/>
      <c r="D986" s="19"/>
    </row>
    <row r="987" spans="3:4">
      <c r="C987" s="19"/>
      <c r="D987" s="19"/>
    </row>
    <row r="988" spans="3:4">
      <c r="C988" s="19"/>
      <c r="D988" s="19"/>
    </row>
    <row r="989" spans="3:4">
      <c r="C989" s="19"/>
      <c r="D989" s="19"/>
    </row>
    <row r="990" spans="3:4">
      <c r="C990" s="19"/>
      <c r="D990" s="19"/>
    </row>
    <row r="991" spans="3:4">
      <c r="C991" s="19"/>
      <c r="D991" s="19"/>
    </row>
    <row r="992" spans="3:4">
      <c r="C992" s="19"/>
      <c r="D992" s="19"/>
    </row>
    <row r="993" spans="3:4">
      <c r="C993" s="19"/>
      <c r="D993" s="19"/>
    </row>
    <row r="994" spans="3:4">
      <c r="C994" s="19"/>
      <c r="D994" s="19"/>
    </row>
    <row r="995" spans="3:4">
      <c r="C995" s="19"/>
      <c r="D995" s="19"/>
    </row>
    <row r="996" spans="3:4">
      <c r="C996" s="19"/>
      <c r="D996" s="19"/>
    </row>
    <row r="997" spans="3:4">
      <c r="C997" s="19"/>
      <c r="D997" s="19"/>
    </row>
    <row r="998" spans="3:4">
      <c r="C998" s="19"/>
      <c r="D998" s="19"/>
    </row>
    <row r="999" spans="3:4">
      <c r="C999" s="19"/>
      <c r="D999" s="19"/>
    </row>
    <row r="1000" spans="3:4">
      <c r="C1000" s="19"/>
      <c r="D1000" s="19"/>
    </row>
    <row r="1001" spans="3:4">
      <c r="C1001" s="19"/>
      <c r="D1001" s="19"/>
    </row>
    <row r="1002" spans="3:4">
      <c r="C1002" s="19"/>
      <c r="D1002" s="19"/>
    </row>
    <row r="1003" spans="3:4">
      <c r="C1003" s="19"/>
      <c r="D1003" s="19"/>
    </row>
    <row r="1004" spans="3:4">
      <c r="C1004" s="19"/>
      <c r="D1004" s="19"/>
    </row>
    <row r="1005" spans="3:4">
      <c r="C1005" s="19"/>
      <c r="D1005" s="19"/>
    </row>
    <row r="1006" spans="3:4">
      <c r="C1006" s="19"/>
      <c r="D1006" s="19"/>
    </row>
    <row r="1007" spans="3:4">
      <c r="C1007" s="19"/>
      <c r="D1007" s="19"/>
    </row>
    <row r="1008" spans="3:4">
      <c r="C1008" s="19"/>
      <c r="D1008" s="19"/>
    </row>
    <row r="1009" spans="3:4">
      <c r="C1009" s="19"/>
      <c r="D1009" s="19"/>
    </row>
    <row r="1010" spans="3:4">
      <c r="C1010" s="19"/>
      <c r="D1010" s="19"/>
    </row>
    <row r="1011" spans="3:4">
      <c r="C1011" s="19"/>
      <c r="D1011" s="19"/>
    </row>
    <row r="1012" spans="3:4">
      <c r="C1012" s="19"/>
      <c r="D1012" s="19"/>
    </row>
    <row r="1013" spans="3:4">
      <c r="C1013" s="19"/>
      <c r="D1013" s="19"/>
    </row>
    <row r="1014" spans="3:4">
      <c r="C1014" s="19"/>
      <c r="D1014" s="19"/>
    </row>
    <row r="1015" spans="3:4">
      <c r="C1015" s="19"/>
      <c r="D1015" s="19"/>
    </row>
    <row r="1016" spans="3:4">
      <c r="C1016" s="19"/>
      <c r="D1016" s="19"/>
    </row>
    <row r="1017" spans="3:4">
      <c r="C1017" s="19"/>
      <c r="D1017" s="19"/>
    </row>
    <row r="1018" spans="3:4">
      <c r="C1018" s="19"/>
      <c r="D1018" s="19"/>
    </row>
    <row r="1019" spans="3:4">
      <c r="C1019" s="19"/>
      <c r="D1019" s="19"/>
    </row>
    <row r="1020" spans="3:4">
      <c r="C1020" s="19"/>
      <c r="D1020" s="19"/>
    </row>
    <row r="1021" spans="3:4">
      <c r="C1021" s="19"/>
      <c r="D1021" s="19"/>
    </row>
    <row r="1022" spans="3:4">
      <c r="C1022" s="19"/>
      <c r="D1022" s="19"/>
    </row>
    <row r="1023" spans="3:4">
      <c r="C1023" s="19"/>
      <c r="D1023" s="19"/>
    </row>
    <row r="1024" spans="3:4">
      <c r="C1024" s="19"/>
      <c r="D1024" s="19"/>
    </row>
    <row r="1025" spans="3:4">
      <c r="C1025" s="19"/>
      <c r="D1025" s="19"/>
    </row>
    <row r="1026" spans="3:4">
      <c r="C1026" s="19"/>
      <c r="D1026" s="19"/>
    </row>
    <row r="1027" spans="3:4">
      <c r="C1027" s="19"/>
      <c r="D1027" s="19"/>
    </row>
    <row r="1028" spans="3:4">
      <c r="C1028" s="19"/>
      <c r="D1028" s="19"/>
    </row>
    <row r="1029" spans="3:4">
      <c r="C1029" s="19"/>
      <c r="D1029" s="19"/>
    </row>
    <row r="1030" spans="3:4">
      <c r="C1030" s="19"/>
      <c r="D1030" s="19"/>
    </row>
    <row r="1031" spans="3:4">
      <c r="C1031" s="19"/>
      <c r="D1031" s="19"/>
    </row>
    <row r="1032" spans="3:4">
      <c r="C1032" s="19"/>
      <c r="D1032" s="19"/>
    </row>
    <row r="1033" spans="3:4">
      <c r="C1033" s="19"/>
      <c r="D1033" s="19"/>
    </row>
    <row r="1034" spans="3:4">
      <c r="C1034" s="19"/>
      <c r="D1034" s="19"/>
    </row>
    <row r="1035" spans="3:4">
      <c r="C1035" s="19"/>
      <c r="D1035" s="19"/>
    </row>
    <row r="1036" spans="3:4">
      <c r="C1036" s="19"/>
      <c r="D1036" s="19"/>
    </row>
    <row r="1037" spans="3:4">
      <c r="C1037" s="19"/>
      <c r="D1037" s="19"/>
    </row>
    <row r="1038" spans="3:4">
      <c r="C1038" s="19"/>
      <c r="D1038" s="19"/>
    </row>
    <row r="1039" spans="3:4">
      <c r="C1039" s="19"/>
      <c r="D1039" s="19"/>
    </row>
    <row r="1040" spans="3:4">
      <c r="C1040" s="19"/>
      <c r="D1040" s="19"/>
    </row>
    <row r="1041" spans="3:4">
      <c r="C1041" s="19"/>
      <c r="D1041" s="19"/>
    </row>
    <row r="1042" spans="3:4">
      <c r="C1042" s="19"/>
      <c r="D1042" s="19"/>
    </row>
    <row r="1043" spans="3:4">
      <c r="C1043" s="19"/>
      <c r="D1043" s="19"/>
    </row>
    <row r="1044" spans="3:4">
      <c r="C1044" s="19"/>
      <c r="D1044" s="19"/>
    </row>
    <row r="1045" spans="3:4">
      <c r="C1045" s="19"/>
      <c r="D1045" s="19"/>
    </row>
    <row r="1046" spans="3:4">
      <c r="C1046" s="19"/>
      <c r="D1046" s="19"/>
    </row>
    <row r="1047" spans="3:4">
      <c r="C1047" s="19"/>
      <c r="D1047" s="19"/>
    </row>
    <row r="1048" spans="3:4">
      <c r="C1048" s="19"/>
      <c r="D1048" s="19"/>
    </row>
    <row r="1049" spans="3:4">
      <c r="C1049" s="19"/>
      <c r="D1049" s="19"/>
    </row>
    <row r="1050" spans="3:4">
      <c r="C1050" s="19"/>
      <c r="D1050" s="19"/>
    </row>
    <row r="1051" spans="3:4">
      <c r="C1051" s="19"/>
      <c r="D1051" s="19"/>
    </row>
    <row r="1052" spans="3:4">
      <c r="C1052" s="19"/>
      <c r="D1052" s="19"/>
    </row>
    <row r="1053" spans="3:4">
      <c r="C1053" s="19"/>
      <c r="D1053" s="19"/>
    </row>
    <row r="1054" spans="3:4">
      <c r="C1054" s="19"/>
      <c r="D1054" s="19"/>
    </row>
    <row r="1055" spans="3:4">
      <c r="C1055" s="19"/>
      <c r="D1055" s="19"/>
    </row>
    <row r="1056" spans="3:4">
      <c r="C1056" s="19"/>
      <c r="D1056" s="19"/>
    </row>
    <row r="1057" spans="3:4">
      <c r="C1057" s="19"/>
      <c r="D1057" s="19"/>
    </row>
    <row r="1058" spans="3:4">
      <c r="C1058" s="19"/>
      <c r="D1058" s="19"/>
    </row>
    <row r="1059" spans="3:4">
      <c r="C1059" s="19"/>
      <c r="D1059" s="19"/>
    </row>
    <row r="1060" spans="3:4">
      <c r="C1060" s="19"/>
      <c r="D1060" s="19"/>
    </row>
    <row r="1061" spans="3:4">
      <c r="C1061" s="19"/>
      <c r="D1061" s="19"/>
    </row>
    <row r="1062" spans="3:4">
      <c r="C1062" s="19"/>
      <c r="D1062" s="19"/>
    </row>
    <row r="1063" spans="3:4">
      <c r="C1063" s="19"/>
      <c r="D1063" s="19"/>
    </row>
    <row r="1064" spans="3:4">
      <c r="C1064" s="19"/>
      <c r="D1064" s="19"/>
    </row>
    <row r="1065" spans="3:4">
      <c r="C1065" s="19"/>
      <c r="D1065" s="19"/>
    </row>
    <row r="1066" spans="3:4">
      <c r="C1066" s="19"/>
      <c r="D1066" s="19"/>
    </row>
    <row r="1067" spans="3:4">
      <c r="C1067" s="19"/>
      <c r="D1067" s="19"/>
    </row>
    <row r="1068" spans="3:4">
      <c r="C1068" s="19"/>
      <c r="D1068" s="19"/>
    </row>
    <row r="1069" spans="3:4">
      <c r="C1069" s="19"/>
      <c r="D1069" s="19"/>
    </row>
    <row r="1070" spans="3:4">
      <c r="C1070" s="19"/>
      <c r="D1070" s="19"/>
    </row>
    <row r="1071" spans="3:4">
      <c r="C1071" s="19"/>
      <c r="D1071" s="19"/>
    </row>
    <row r="1072" spans="3:4">
      <c r="C1072" s="19"/>
      <c r="D1072" s="19"/>
    </row>
    <row r="1073" spans="3:4">
      <c r="C1073" s="19"/>
      <c r="D1073" s="19"/>
    </row>
    <row r="1074" spans="3:4">
      <c r="C1074" s="19"/>
      <c r="D1074" s="19"/>
    </row>
    <row r="1075" spans="3:4">
      <c r="C1075" s="19"/>
      <c r="D1075" s="19"/>
    </row>
    <row r="1076" spans="3:4">
      <c r="C1076" s="19"/>
      <c r="D1076" s="19"/>
    </row>
    <row r="1077" spans="3:4">
      <c r="C1077" s="19"/>
      <c r="D1077" s="19"/>
    </row>
    <row r="1078" spans="3:4">
      <c r="C1078" s="19"/>
      <c r="D1078" s="19"/>
    </row>
    <row r="1079" spans="3:4">
      <c r="C1079" s="19"/>
      <c r="D1079" s="19"/>
    </row>
    <row r="1080" spans="3:4">
      <c r="C1080" s="19"/>
      <c r="D1080" s="19"/>
    </row>
    <row r="1081" spans="3:4">
      <c r="C1081" s="19"/>
      <c r="D1081" s="19"/>
    </row>
    <row r="1082" spans="3:4">
      <c r="C1082" s="19"/>
      <c r="D1082" s="19"/>
    </row>
    <row r="1083" spans="3:4">
      <c r="C1083" s="19"/>
      <c r="D1083" s="19"/>
    </row>
    <row r="1084" spans="3:4">
      <c r="C1084" s="19"/>
      <c r="D1084" s="19"/>
    </row>
    <row r="1085" spans="3:4">
      <c r="C1085" s="19"/>
      <c r="D1085" s="19"/>
    </row>
    <row r="1086" spans="3:4">
      <c r="C1086" s="19"/>
      <c r="D1086" s="19"/>
    </row>
    <row r="1087" spans="3:4">
      <c r="C1087" s="19"/>
      <c r="D1087" s="19"/>
    </row>
    <row r="1088" spans="3:4">
      <c r="C1088" s="19"/>
      <c r="D1088" s="19"/>
    </row>
    <row r="1089" spans="3:4">
      <c r="C1089" s="19"/>
      <c r="D1089" s="19"/>
    </row>
    <row r="1090" spans="3:4">
      <c r="C1090" s="19"/>
      <c r="D1090" s="19"/>
    </row>
    <row r="1091" spans="3:4">
      <c r="C1091" s="19"/>
      <c r="D1091" s="19"/>
    </row>
    <row r="1092" spans="3:4">
      <c r="C1092" s="19"/>
      <c r="D1092" s="19"/>
    </row>
    <row r="1093" spans="3:4">
      <c r="C1093" s="19"/>
      <c r="D1093" s="19"/>
    </row>
    <row r="1094" spans="3:4">
      <c r="C1094" s="19"/>
      <c r="D1094" s="19"/>
    </row>
    <row r="1095" spans="3:4">
      <c r="C1095" s="19"/>
      <c r="D1095" s="19"/>
    </row>
    <row r="1096" spans="3:4">
      <c r="C1096" s="19"/>
      <c r="D1096" s="19"/>
    </row>
    <row r="1097" spans="3:4">
      <c r="C1097" s="19"/>
      <c r="D1097" s="19"/>
    </row>
    <row r="1098" spans="3:4">
      <c r="C1098" s="19"/>
      <c r="D1098" s="19"/>
    </row>
    <row r="1099" spans="3:4">
      <c r="C1099" s="19"/>
      <c r="D1099" s="19"/>
    </row>
    <row r="1100" spans="3:4">
      <c r="C1100" s="19"/>
      <c r="D1100" s="19"/>
    </row>
    <row r="1101" spans="3:4">
      <c r="C1101" s="19"/>
      <c r="D1101" s="19"/>
    </row>
    <row r="1102" spans="3:4">
      <c r="C1102" s="19"/>
      <c r="D1102" s="19"/>
    </row>
    <row r="1103" spans="3:4">
      <c r="C1103" s="19"/>
      <c r="D1103" s="19"/>
    </row>
    <row r="1104" spans="3:4">
      <c r="C1104" s="19"/>
      <c r="D1104" s="19"/>
    </row>
    <row r="1105" spans="3:4">
      <c r="C1105" s="19"/>
      <c r="D1105" s="19"/>
    </row>
    <row r="1106" spans="3:4">
      <c r="C1106" s="19"/>
      <c r="D1106" s="19"/>
    </row>
    <row r="1107" spans="3:4">
      <c r="C1107" s="19"/>
      <c r="D1107" s="19"/>
    </row>
    <row r="1108" spans="3:4">
      <c r="C1108" s="19"/>
      <c r="D1108" s="19"/>
    </row>
    <row r="1109" spans="3:4">
      <c r="C1109" s="19"/>
      <c r="D1109" s="19"/>
    </row>
    <row r="1110" spans="3:4">
      <c r="C1110" s="19"/>
      <c r="D1110" s="19"/>
    </row>
    <row r="1111" spans="3:4">
      <c r="C1111" s="19"/>
      <c r="D1111" s="19"/>
    </row>
    <row r="1112" spans="3:4">
      <c r="C1112" s="19"/>
      <c r="D1112" s="19"/>
    </row>
    <row r="1113" spans="3:4">
      <c r="C1113" s="19"/>
      <c r="D1113" s="19"/>
    </row>
    <row r="1114" spans="3:4">
      <c r="C1114" s="19"/>
      <c r="D1114" s="19"/>
    </row>
    <row r="1115" spans="3:4">
      <c r="C1115" s="19"/>
      <c r="D1115" s="19"/>
    </row>
    <row r="1116" spans="3:4">
      <c r="C1116" s="19"/>
      <c r="D1116" s="19"/>
    </row>
    <row r="1117" spans="3:4">
      <c r="C1117" s="19"/>
      <c r="D1117" s="19"/>
    </row>
    <row r="1118" spans="3:4">
      <c r="C1118" s="19"/>
      <c r="D1118" s="19"/>
    </row>
    <row r="1119" spans="3:4">
      <c r="C1119" s="19"/>
      <c r="D1119" s="19"/>
    </row>
    <row r="1120" spans="3:4">
      <c r="C1120" s="19"/>
      <c r="D1120" s="19"/>
    </row>
    <row r="1121" spans="3:4">
      <c r="C1121" s="19"/>
      <c r="D1121" s="19"/>
    </row>
    <row r="1122" spans="3:4">
      <c r="C1122" s="19"/>
      <c r="D1122" s="19"/>
    </row>
    <row r="1123" spans="3:4">
      <c r="C1123" s="19"/>
      <c r="D1123" s="19"/>
    </row>
    <row r="1124" spans="3:4">
      <c r="C1124" s="19"/>
      <c r="D1124" s="19"/>
    </row>
    <row r="1125" spans="3:4">
      <c r="C1125" s="19"/>
      <c r="D1125" s="19"/>
    </row>
    <row r="1126" spans="3:4">
      <c r="C1126" s="19"/>
      <c r="D1126" s="19"/>
    </row>
    <row r="1127" spans="3:4">
      <c r="C1127" s="19"/>
      <c r="D1127" s="19"/>
    </row>
    <row r="1128" spans="3:4">
      <c r="C1128" s="19"/>
      <c r="D1128" s="19"/>
    </row>
    <row r="1129" spans="3:4">
      <c r="C1129" s="19"/>
      <c r="D1129" s="19"/>
    </row>
    <row r="1130" spans="3:4">
      <c r="C1130" s="19"/>
      <c r="D1130" s="19"/>
    </row>
    <row r="1131" spans="3:4">
      <c r="C1131" s="19"/>
      <c r="D1131" s="19"/>
    </row>
    <row r="1132" spans="3:4">
      <c r="C1132" s="19"/>
      <c r="D1132" s="19"/>
    </row>
    <row r="1133" spans="3:4">
      <c r="C1133" s="19"/>
      <c r="D1133" s="19"/>
    </row>
    <row r="1134" spans="3:4">
      <c r="C1134" s="19"/>
      <c r="D1134" s="19"/>
    </row>
    <row r="1135" spans="3:4">
      <c r="C1135" s="19"/>
      <c r="D1135" s="19"/>
    </row>
    <row r="1136" spans="3:4">
      <c r="C1136" s="19"/>
      <c r="D1136" s="19"/>
    </row>
    <row r="1137" spans="3:4">
      <c r="C1137" s="19"/>
      <c r="D1137" s="19"/>
    </row>
    <row r="1138" spans="3:4">
      <c r="C1138" s="19"/>
      <c r="D1138" s="19"/>
    </row>
    <row r="1139" spans="3:4">
      <c r="C1139" s="19"/>
      <c r="D1139" s="19"/>
    </row>
    <row r="1140" spans="3:4">
      <c r="C1140" s="19"/>
      <c r="D1140" s="19"/>
    </row>
    <row r="1141" spans="3:4">
      <c r="C1141" s="19"/>
      <c r="D1141" s="19"/>
    </row>
    <row r="1142" spans="3:4">
      <c r="C1142" s="19"/>
      <c r="D1142" s="19"/>
    </row>
    <row r="1143" spans="3:4">
      <c r="C1143" s="19"/>
      <c r="D1143" s="19"/>
    </row>
    <row r="1144" spans="3:4">
      <c r="C1144" s="19"/>
      <c r="D1144" s="19"/>
    </row>
    <row r="1145" spans="3:4">
      <c r="C1145" s="19"/>
      <c r="D1145" s="19"/>
    </row>
    <row r="1146" spans="3:4">
      <c r="C1146" s="19"/>
      <c r="D1146" s="19"/>
    </row>
    <row r="1147" spans="3:4">
      <c r="C1147" s="19"/>
      <c r="D1147" s="19"/>
    </row>
    <row r="1148" spans="3:4">
      <c r="C1148" s="19"/>
      <c r="D1148" s="19"/>
    </row>
    <row r="1149" spans="3:4">
      <c r="C1149" s="19"/>
      <c r="D1149" s="19"/>
    </row>
    <row r="1150" spans="3:4">
      <c r="C1150" s="19"/>
      <c r="D1150" s="19"/>
    </row>
    <row r="1151" spans="3:4">
      <c r="C1151" s="19"/>
      <c r="D1151" s="19"/>
    </row>
    <row r="1152" spans="3:4">
      <c r="C1152" s="19"/>
      <c r="D1152" s="19"/>
    </row>
    <row r="1153" spans="3:4">
      <c r="C1153" s="19"/>
      <c r="D1153" s="19"/>
    </row>
    <row r="1154" spans="3:4">
      <c r="C1154" s="19"/>
      <c r="D1154" s="19"/>
    </row>
    <row r="1155" spans="3:4">
      <c r="C1155" s="19"/>
      <c r="D1155" s="19"/>
    </row>
    <row r="1156" spans="3:4">
      <c r="C1156" s="19"/>
      <c r="D1156" s="19"/>
    </row>
    <row r="1157" spans="3:4">
      <c r="C1157" s="19"/>
      <c r="D1157" s="19"/>
    </row>
    <row r="1158" spans="3:4">
      <c r="C1158" s="19"/>
      <c r="D1158" s="19"/>
    </row>
    <row r="1159" spans="3:4">
      <c r="C1159" s="19"/>
      <c r="D1159" s="19"/>
    </row>
    <row r="1160" spans="3:4">
      <c r="C1160" s="19"/>
      <c r="D1160" s="19"/>
    </row>
    <row r="1161" spans="3:4">
      <c r="C1161" s="19"/>
      <c r="D1161" s="19"/>
    </row>
    <row r="1162" spans="3:4">
      <c r="C1162" s="19"/>
      <c r="D1162" s="19"/>
    </row>
    <row r="1163" spans="3:4">
      <c r="C1163" s="19"/>
      <c r="D1163" s="19"/>
    </row>
    <row r="1164" spans="3:4">
      <c r="C1164" s="19"/>
      <c r="D1164" s="19"/>
    </row>
    <row r="1165" spans="3:4">
      <c r="C1165" s="19"/>
      <c r="D1165" s="19"/>
    </row>
    <row r="1166" spans="3:4">
      <c r="C1166" s="19"/>
      <c r="D1166" s="19"/>
    </row>
    <row r="1167" spans="3:4">
      <c r="C1167" s="19"/>
      <c r="D1167" s="19"/>
    </row>
    <row r="1168" spans="3:4">
      <c r="C1168" s="19"/>
      <c r="D1168" s="19"/>
    </row>
    <row r="1169" spans="3:4">
      <c r="C1169" s="19"/>
      <c r="D1169" s="19"/>
    </row>
    <row r="1170" spans="3:4">
      <c r="C1170" s="19"/>
      <c r="D1170" s="19"/>
    </row>
    <row r="1171" spans="3:4">
      <c r="C1171" s="19"/>
      <c r="D1171" s="19"/>
    </row>
    <row r="1172" spans="3:4">
      <c r="C1172" s="19"/>
      <c r="D1172" s="19"/>
    </row>
    <row r="1173" spans="3:4">
      <c r="C1173" s="19"/>
      <c r="D1173" s="19"/>
    </row>
    <row r="1174" spans="3:4">
      <c r="C1174" s="19"/>
      <c r="D1174" s="19"/>
    </row>
    <row r="1175" spans="3:4">
      <c r="C1175" s="19"/>
      <c r="D1175" s="19"/>
    </row>
    <row r="1176" spans="3:4">
      <c r="C1176" s="19"/>
      <c r="D1176" s="19"/>
    </row>
    <row r="1177" spans="3:4">
      <c r="C1177" s="19"/>
      <c r="D1177" s="19"/>
    </row>
    <row r="1178" spans="3:4">
      <c r="C1178" s="19"/>
      <c r="D1178" s="19"/>
    </row>
    <row r="1179" spans="3:4">
      <c r="C1179" s="19"/>
      <c r="D1179" s="19"/>
    </row>
    <row r="1180" spans="3:4">
      <c r="C1180" s="19"/>
      <c r="D1180" s="19"/>
    </row>
    <row r="1181" spans="3:4">
      <c r="C1181" s="19"/>
      <c r="D1181" s="19"/>
    </row>
    <row r="1182" spans="3:4">
      <c r="C1182" s="19"/>
      <c r="D1182" s="19"/>
    </row>
    <row r="1183" spans="3:4">
      <c r="C1183" s="19"/>
      <c r="D1183" s="19"/>
    </row>
    <row r="1184" spans="3:4">
      <c r="C1184" s="19"/>
      <c r="D1184" s="19"/>
    </row>
    <row r="1185" spans="3:4">
      <c r="C1185" s="19"/>
      <c r="D1185" s="19"/>
    </row>
    <row r="1186" spans="3:4">
      <c r="C1186" s="19"/>
      <c r="D1186" s="19"/>
    </row>
    <row r="1187" spans="3:4">
      <c r="C1187" s="19"/>
      <c r="D1187" s="19"/>
    </row>
    <row r="1188" spans="3:4">
      <c r="C1188" s="19"/>
      <c r="D1188" s="19"/>
    </row>
    <row r="1189" spans="3:4">
      <c r="C1189" s="19"/>
      <c r="D1189" s="19"/>
    </row>
    <row r="1190" spans="3:4">
      <c r="C1190" s="19"/>
      <c r="D1190" s="19"/>
    </row>
    <row r="1191" spans="3:4">
      <c r="C1191" s="19"/>
      <c r="D1191" s="19"/>
    </row>
    <row r="1192" spans="3:4">
      <c r="C1192" s="19"/>
      <c r="D1192" s="19"/>
    </row>
    <row r="1193" spans="3:4">
      <c r="C1193" s="19"/>
      <c r="D1193" s="19"/>
    </row>
    <row r="1194" spans="3:4">
      <c r="C1194" s="19"/>
      <c r="D1194" s="19"/>
    </row>
    <row r="1195" spans="3:4">
      <c r="C1195" s="19"/>
      <c r="D1195" s="19"/>
    </row>
    <row r="1196" spans="3:4">
      <c r="C1196" s="19"/>
      <c r="D1196" s="19"/>
    </row>
    <row r="1197" spans="3:4">
      <c r="C1197" s="19"/>
      <c r="D1197" s="19"/>
    </row>
    <row r="1198" spans="3:4">
      <c r="C1198" s="19"/>
      <c r="D1198" s="19"/>
    </row>
    <row r="1199" spans="3:4">
      <c r="C1199" s="19"/>
      <c r="D1199" s="19"/>
    </row>
    <row r="1200" spans="3:4">
      <c r="C1200" s="19"/>
      <c r="D1200" s="19"/>
    </row>
    <row r="1201" spans="3:4">
      <c r="C1201" s="19"/>
      <c r="D1201" s="19"/>
    </row>
    <row r="1202" spans="3:4">
      <c r="C1202" s="19"/>
      <c r="D1202" s="19"/>
    </row>
    <row r="1203" spans="3:4">
      <c r="C1203" s="19"/>
      <c r="D1203" s="19"/>
    </row>
    <row r="1204" spans="3:4">
      <c r="C1204" s="19"/>
      <c r="D1204" s="19"/>
    </row>
    <row r="1205" spans="3:4">
      <c r="C1205" s="19"/>
      <c r="D1205" s="19"/>
    </row>
    <row r="1206" spans="3:4">
      <c r="C1206" s="19"/>
      <c r="D1206" s="19"/>
    </row>
    <row r="1207" spans="3:4">
      <c r="C1207" s="19"/>
      <c r="D1207" s="19"/>
    </row>
    <row r="1208" spans="3:4">
      <c r="C1208" s="19"/>
      <c r="D1208" s="19"/>
    </row>
    <row r="1209" spans="3:4">
      <c r="C1209" s="19"/>
      <c r="D1209" s="19"/>
    </row>
    <row r="1210" spans="3:4">
      <c r="C1210" s="19"/>
      <c r="D1210" s="19"/>
    </row>
    <row r="1211" spans="3:4">
      <c r="C1211" s="19"/>
      <c r="D1211" s="19"/>
    </row>
    <row r="1212" spans="3:4">
      <c r="C1212" s="19"/>
      <c r="D1212" s="19"/>
    </row>
    <row r="1213" spans="3:4">
      <c r="C1213" s="19"/>
      <c r="D1213" s="19"/>
    </row>
    <row r="1214" spans="3:4">
      <c r="C1214" s="19"/>
      <c r="D1214" s="19"/>
    </row>
    <row r="1215" spans="3:4">
      <c r="C1215" s="19"/>
      <c r="D1215" s="19"/>
    </row>
    <row r="1216" spans="3:4">
      <c r="C1216" s="19"/>
      <c r="D1216" s="19"/>
    </row>
    <row r="1217" spans="3:4">
      <c r="C1217" s="19"/>
      <c r="D1217" s="19"/>
    </row>
    <row r="1218" spans="3:4">
      <c r="C1218" s="19"/>
      <c r="D1218" s="19"/>
    </row>
    <row r="1219" spans="3:4">
      <c r="C1219" s="19"/>
      <c r="D1219" s="19"/>
    </row>
    <row r="1220" spans="3:4">
      <c r="C1220" s="19"/>
      <c r="D1220" s="19"/>
    </row>
    <row r="1221" spans="3:4">
      <c r="C1221" s="19"/>
      <c r="D1221" s="19"/>
    </row>
    <row r="1222" spans="3:4">
      <c r="C1222" s="19"/>
      <c r="D1222" s="19"/>
    </row>
    <row r="1223" spans="3:4">
      <c r="C1223" s="19"/>
      <c r="D1223" s="19"/>
    </row>
    <row r="1224" spans="3:4">
      <c r="C1224" s="19"/>
      <c r="D1224" s="19"/>
    </row>
    <row r="1225" spans="3:4">
      <c r="C1225" s="19"/>
      <c r="D1225" s="19"/>
    </row>
    <row r="1226" spans="3:4">
      <c r="C1226" s="19"/>
      <c r="D1226" s="19"/>
    </row>
    <row r="1227" spans="3:4">
      <c r="C1227" s="19"/>
      <c r="D1227" s="19"/>
    </row>
    <row r="1228" spans="3:4">
      <c r="C1228" s="19"/>
      <c r="D1228" s="19"/>
    </row>
    <row r="1229" spans="3:4">
      <c r="C1229" s="19"/>
      <c r="D1229" s="19"/>
    </row>
    <row r="1230" spans="3:4">
      <c r="C1230" s="19"/>
      <c r="D1230" s="19"/>
    </row>
    <row r="1231" spans="3:4">
      <c r="C1231" s="19"/>
      <c r="D1231" s="19"/>
    </row>
    <row r="1232" spans="3:4">
      <c r="C1232" s="19"/>
      <c r="D1232" s="19"/>
    </row>
    <row r="1233" spans="3:4">
      <c r="C1233" s="19"/>
      <c r="D1233" s="19"/>
    </row>
    <row r="1234" spans="3:4">
      <c r="C1234" s="19"/>
      <c r="D1234" s="19"/>
    </row>
    <row r="1235" spans="3:4">
      <c r="C1235" s="19"/>
      <c r="D1235" s="19"/>
    </row>
    <row r="1236" spans="3:4">
      <c r="C1236" s="19"/>
      <c r="D1236" s="19"/>
    </row>
    <row r="1237" spans="3:4">
      <c r="C1237" s="19"/>
      <c r="D1237" s="19"/>
    </row>
    <row r="1238" spans="3:4">
      <c r="C1238" s="19"/>
      <c r="D1238" s="19"/>
    </row>
    <row r="1239" spans="3:4">
      <c r="C1239" s="19"/>
      <c r="D1239" s="19"/>
    </row>
    <row r="1240" spans="3:4">
      <c r="C1240" s="19"/>
      <c r="D1240" s="19"/>
    </row>
    <row r="1241" spans="3:4">
      <c r="C1241" s="19"/>
      <c r="D1241" s="19"/>
    </row>
    <row r="1242" spans="3:4">
      <c r="C1242" s="19"/>
      <c r="D1242" s="19"/>
    </row>
    <row r="1243" spans="3:4">
      <c r="C1243" s="19"/>
      <c r="D1243" s="19"/>
    </row>
    <row r="1244" spans="3:4">
      <c r="C1244" s="19"/>
      <c r="D1244" s="19"/>
    </row>
    <row r="1245" spans="3:4">
      <c r="C1245" s="19"/>
      <c r="D1245" s="19"/>
    </row>
    <row r="1246" spans="3:4">
      <c r="C1246" s="19"/>
      <c r="D1246" s="19"/>
    </row>
    <row r="1247" spans="3:4">
      <c r="C1247" s="19"/>
      <c r="D1247" s="19"/>
    </row>
    <row r="1248" spans="3:4">
      <c r="C1248" s="19"/>
      <c r="D1248" s="19"/>
    </row>
    <row r="1249" spans="3:4">
      <c r="C1249" s="19"/>
      <c r="D1249" s="19"/>
    </row>
    <row r="1250" spans="3:4">
      <c r="C1250" s="19"/>
      <c r="D1250" s="19"/>
    </row>
    <row r="1251" spans="3:4">
      <c r="C1251" s="19"/>
      <c r="D1251" s="19"/>
    </row>
    <row r="1252" spans="3:4">
      <c r="C1252" s="19"/>
      <c r="D1252" s="19"/>
    </row>
    <row r="1253" spans="3:4">
      <c r="C1253" s="19"/>
      <c r="D1253" s="19"/>
    </row>
    <row r="1254" spans="3:4">
      <c r="C1254" s="19"/>
      <c r="D1254" s="19"/>
    </row>
    <row r="1255" spans="3:4">
      <c r="C1255" s="19"/>
      <c r="D1255" s="19"/>
    </row>
    <row r="1256" spans="3:4">
      <c r="C1256" s="19"/>
      <c r="D1256" s="19"/>
    </row>
    <row r="1257" spans="3:4">
      <c r="C1257" s="19"/>
      <c r="D1257" s="19"/>
    </row>
    <row r="1258" spans="3:4">
      <c r="C1258" s="19"/>
      <c r="D1258" s="19"/>
    </row>
    <row r="1259" spans="3:4">
      <c r="C1259" s="19"/>
      <c r="D1259" s="19"/>
    </row>
    <row r="1260" spans="3:4">
      <c r="C1260" s="19"/>
      <c r="D1260" s="19"/>
    </row>
    <row r="1261" spans="3:4">
      <c r="C1261" s="19"/>
      <c r="D1261" s="19"/>
    </row>
    <row r="1262" spans="3:4">
      <c r="C1262" s="19"/>
      <c r="D1262" s="19"/>
    </row>
    <row r="1263" spans="3:4">
      <c r="C1263" s="19"/>
      <c r="D1263" s="19"/>
    </row>
    <row r="1264" spans="3:4">
      <c r="C1264" s="19"/>
      <c r="D1264" s="19"/>
    </row>
    <row r="1265" spans="3:4">
      <c r="C1265" s="19"/>
      <c r="D1265" s="19"/>
    </row>
    <row r="1266" spans="3:4">
      <c r="C1266" s="19"/>
      <c r="D1266" s="19"/>
    </row>
    <row r="1267" spans="3:4">
      <c r="C1267" s="19"/>
      <c r="D1267" s="19"/>
    </row>
    <row r="1268" spans="3:4">
      <c r="C1268" s="19"/>
      <c r="D1268" s="19"/>
    </row>
    <row r="1269" spans="3:4">
      <c r="C1269" s="19"/>
      <c r="D1269" s="19"/>
    </row>
    <row r="1270" spans="3:4">
      <c r="C1270" s="19"/>
      <c r="D1270" s="19"/>
    </row>
    <row r="1271" spans="3:4">
      <c r="C1271" s="19"/>
      <c r="D1271" s="19"/>
    </row>
    <row r="1272" spans="3:4">
      <c r="C1272" s="19"/>
      <c r="D1272" s="19"/>
    </row>
    <row r="1273" spans="3:4">
      <c r="C1273" s="19"/>
      <c r="D1273" s="19"/>
    </row>
    <row r="1274" spans="3:4">
      <c r="C1274" s="19"/>
      <c r="D1274" s="19"/>
    </row>
    <row r="1275" spans="3:4">
      <c r="C1275" s="19"/>
      <c r="D1275" s="19"/>
    </row>
    <row r="1276" spans="3:4">
      <c r="C1276" s="19"/>
      <c r="D1276" s="19"/>
    </row>
    <row r="1277" spans="3:4">
      <c r="C1277" s="19"/>
      <c r="D1277" s="19"/>
    </row>
    <row r="1278" spans="3:4">
      <c r="C1278" s="19"/>
      <c r="D1278" s="19"/>
    </row>
    <row r="1279" spans="3:4">
      <c r="C1279" s="19"/>
      <c r="D1279" s="19"/>
    </row>
    <row r="1280" spans="3:4">
      <c r="C1280" s="19"/>
      <c r="D1280" s="19"/>
    </row>
    <row r="1281" spans="3:4">
      <c r="C1281" s="19"/>
      <c r="D1281" s="19"/>
    </row>
    <row r="1282" spans="3:4">
      <c r="C1282" s="19"/>
      <c r="D1282" s="19"/>
    </row>
    <row r="1283" spans="3:4">
      <c r="C1283" s="19"/>
      <c r="D1283" s="19"/>
    </row>
    <row r="1284" spans="3:4">
      <c r="C1284" s="19"/>
      <c r="D1284" s="19"/>
    </row>
    <row r="1285" spans="3:4">
      <c r="C1285" s="19"/>
      <c r="D1285" s="19"/>
    </row>
    <row r="1286" spans="3:4">
      <c r="C1286" s="19"/>
      <c r="D1286" s="19"/>
    </row>
    <row r="1287" spans="3:4">
      <c r="C1287" s="19"/>
      <c r="D1287" s="19"/>
    </row>
    <row r="1288" spans="3:4">
      <c r="C1288" s="19"/>
      <c r="D1288" s="19"/>
    </row>
    <row r="1289" spans="3:4">
      <c r="C1289" s="19"/>
      <c r="D1289" s="19"/>
    </row>
    <row r="1290" spans="3:4">
      <c r="C1290" s="19"/>
      <c r="D1290" s="19"/>
    </row>
    <row r="1291" spans="3:4">
      <c r="C1291" s="19"/>
      <c r="D1291" s="19"/>
    </row>
    <row r="1292" spans="3:4">
      <c r="C1292" s="19"/>
      <c r="D1292" s="19"/>
    </row>
    <row r="1293" spans="3:4">
      <c r="C1293" s="19"/>
      <c r="D1293" s="19"/>
    </row>
    <row r="1294" spans="3:4">
      <c r="C1294" s="19"/>
      <c r="D1294" s="19"/>
    </row>
    <row r="1295" spans="3:4">
      <c r="C1295" s="19"/>
      <c r="D1295" s="19"/>
    </row>
    <row r="1296" spans="3:4">
      <c r="C1296" s="19"/>
      <c r="D1296" s="19"/>
    </row>
    <row r="1297" spans="3:4">
      <c r="C1297" s="19"/>
      <c r="D1297" s="19"/>
    </row>
    <row r="1298" spans="3:4">
      <c r="C1298" s="19"/>
      <c r="D1298" s="19"/>
    </row>
    <row r="1299" spans="3:4">
      <c r="C1299" s="19"/>
      <c r="D1299" s="19"/>
    </row>
    <row r="1300" spans="3:4">
      <c r="C1300" s="19"/>
      <c r="D1300" s="19"/>
    </row>
    <row r="1301" spans="3:4">
      <c r="C1301" s="19"/>
      <c r="D1301" s="19"/>
    </row>
    <row r="1302" spans="3:4">
      <c r="C1302" s="19"/>
      <c r="D1302" s="19"/>
    </row>
    <row r="1303" spans="3:4">
      <c r="C1303" s="19"/>
      <c r="D1303" s="19"/>
    </row>
    <row r="1304" spans="3:4">
      <c r="C1304" s="19"/>
      <c r="D1304" s="19"/>
    </row>
    <row r="1305" spans="3:4">
      <c r="C1305" s="19"/>
      <c r="D1305" s="19"/>
    </row>
    <row r="1306" spans="3:4">
      <c r="C1306" s="19"/>
      <c r="D1306" s="19"/>
    </row>
    <row r="1307" spans="3:4">
      <c r="C1307" s="19"/>
      <c r="D1307" s="19"/>
    </row>
    <row r="1308" spans="3:4">
      <c r="C1308" s="19"/>
      <c r="D1308" s="19"/>
    </row>
    <row r="1309" spans="3:4">
      <c r="C1309" s="19"/>
      <c r="D1309" s="19"/>
    </row>
    <row r="1310" spans="3:4">
      <c r="C1310" s="19"/>
      <c r="D1310" s="19"/>
    </row>
    <row r="1311" spans="3:4">
      <c r="C1311" s="19"/>
      <c r="D1311" s="19"/>
    </row>
    <row r="1312" spans="3:4">
      <c r="C1312" s="19"/>
      <c r="D1312" s="19"/>
    </row>
    <row r="1313" spans="3:4">
      <c r="C1313" s="19"/>
      <c r="D1313" s="19"/>
    </row>
    <row r="1314" spans="3:4">
      <c r="C1314" s="19"/>
      <c r="D1314" s="19"/>
    </row>
    <row r="1315" spans="3:4">
      <c r="C1315" s="19"/>
      <c r="D1315" s="19"/>
    </row>
    <row r="1316" spans="3:4">
      <c r="C1316" s="19"/>
      <c r="D1316" s="19"/>
    </row>
    <row r="1317" spans="3:4">
      <c r="C1317" s="19"/>
      <c r="D1317" s="19"/>
    </row>
    <row r="1318" spans="3:4">
      <c r="C1318" s="19"/>
      <c r="D1318" s="19"/>
    </row>
    <row r="1319" spans="3:4">
      <c r="C1319" s="19"/>
      <c r="D1319" s="19"/>
    </row>
    <row r="1320" spans="3:4">
      <c r="C1320" s="19"/>
      <c r="D1320" s="19"/>
    </row>
    <row r="1321" spans="3:4">
      <c r="C1321" s="19"/>
      <c r="D1321" s="19"/>
    </row>
    <row r="1322" spans="3:4">
      <c r="C1322" s="19"/>
      <c r="D1322" s="19"/>
    </row>
    <row r="1323" spans="3:4">
      <c r="C1323" s="19"/>
      <c r="D1323" s="19"/>
    </row>
    <row r="1324" spans="3:4">
      <c r="C1324" s="19"/>
      <c r="D1324" s="19"/>
    </row>
    <row r="1325" spans="3:4">
      <c r="C1325" s="19"/>
      <c r="D1325" s="19"/>
    </row>
    <row r="1326" spans="3:4">
      <c r="C1326" s="19"/>
      <c r="D1326" s="19"/>
    </row>
    <row r="1327" spans="3:4">
      <c r="C1327" s="19"/>
      <c r="D1327" s="19"/>
    </row>
    <row r="1328" spans="3:4">
      <c r="C1328" s="19"/>
      <c r="D1328" s="19"/>
    </row>
    <row r="1329" spans="3:4">
      <c r="C1329" s="19"/>
      <c r="D1329" s="19"/>
    </row>
    <row r="1330" spans="3:4">
      <c r="C1330" s="19"/>
      <c r="D1330" s="19"/>
    </row>
    <row r="1331" spans="3:4">
      <c r="C1331" s="19"/>
      <c r="D1331" s="19"/>
    </row>
    <row r="1332" spans="3:4">
      <c r="C1332" s="19"/>
      <c r="D1332" s="19"/>
    </row>
    <row r="1333" spans="3:4">
      <c r="C1333" s="19"/>
      <c r="D1333" s="19"/>
    </row>
    <row r="1334" spans="3:4">
      <c r="C1334" s="19"/>
      <c r="D1334" s="19"/>
    </row>
    <row r="1335" spans="3:4">
      <c r="C1335" s="19"/>
      <c r="D1335" s="19"/>
    </row>
    <row r="1336" spans="3:4">
      <c r="C1336" s="19"/>
      <c r="D1336" s="19"/>
    </row>
    <row r="1337" spans="3:4">
      <c r="C1337" s="19"/>
      <c r="D1337" s="19"/>
    </row>
    <row r="1338" spans="3:4">
      <c r="C1338" s="19"/>
      <c r="D1338" s="19"/>
    </row>
    <row r="1339" spans="3:4">
      <c r="C1339" s="19"/>
      <c r="D1339" s="19"/>
    </row>
    <row r="1340" spans="3:4">
      <c r="C1340" s="19"/>
      <c r="D1340" s="19"/>
    </row>
    <row r="1341" spans="3:4">
      <c r="C1341" s="19"/>
      <c r="D1341" s="19"/>
    </row>
    <row r="1342" spans="3:4">
      <c r="C1342" s="19"/>
      <c r="D1342" s="19"/>
    </row>
    <row r="1343" spans="3:4">
      <c r="C1343" s="19"/>
      <c r="D1343" s="19"/>
    </row>
    <row r="1344" spans="3:4">
      <c r="C1344" s="19"/>
      <c r="D1344" s="19"/>
    </row>
    <row r="1345" spans="3:4">
      <c r="C1345" s="19"/>
      <c r="D1345" s="19"/>
    </row>
    <row r="1346" spans="3:4">
      <c r="C1346" s="19"/>
      <c r="D1346" s="19"/>
    </row>
    <row r="1347" spans="3:4">
      <c r="C1347" s="19"/>
      <c r="D1347" s="19"/>
    </row>
    <row r="1348" spans="3:4">
      <c r="C1348" s="19"/>
      <c r="D1348" s="19"/>
    </row>
    <row r="1349" spans="3:4">
      <c r="C1349" s="19"/>
      <c r="D1349" s="19"/>
    </row>
    <row r="1350" spans="3:4">
      <c r="C1350" s="19"/>
      <c r="D1350" s="19"/>
    </row>
    <row r="1351" spans="3:4">
      <c r="C1351" s="19"/>
      <c r="D1351" s="19"/>
    </row>
    <row r="1352" spans="3:4">
      <c r="C1352" s="19"/>
      <c r="D1352" s="19"/>
    </row>
    <row r="1353" spans="3:4">
      <c r="C1353" s="19"/>
      <c r="D1353" s="19"/>
    </row>
    <row r="1354" spans="3:4">
      <c r="C1354" s="19"/>
      <c r="D1354" s="19"/>
    </row>
    <row r="1355" spans="3:4">
      <c r="C1355" s="19"/>
      <c r="D1355" s="19"/>
    </row>
    <row r="1356" spans="3:4">
      <c r="C1356" s="19"/>
      <c r="D1356" s="19"/>
    </row>
    <row r="1357" spans="3:4">
      <c r="C1357" s="19"/>
      <c r="D1357" s="19"/>
    </row>
    <row r="1358" spans="3:4">
      <c r="C1358" s="19"/>
      <c r="D1358" s="19"/>
    </row>
    <row r="1359" spans="3:4">
      <c r="C1359" s="19"/>
      <c r="D1359" s="19"/>
    </row>
    <row r="1360" spans="3:4">
      <c r="C1360" s="19"/>
      <c r="D1360" s="19"/>
    </row>
    <row r="1361" spans="3:4">
      <c r="C1361" s="19"/>
      <c r="D1361" s="19"/>
    </row>
    <row r="1362" spans="3:4">
      <c r="C1362" s="19"/>
      <c r="D1362" s="19"/>
    </row>
    <row r="1363" spans="3:4">
      <c r="C1363" s="19"/>
      <c r="D1363" s="19"/>
    </row>
    <row r="1364" spans="3:4">
      <c r="C1364" s="19"/>
      <c r="D1364" s="19"/>
    </row>
    <row r="1365" spans="3:4">
      <c r="C1365" s="19"/>
      <c r="D1365" s="19"/>
    </row>
    <row r="1366" spans="3:4">
      <c r="C1366" s="19"/>
      <c r="D1366" s="19"/>
    </row>
    <row r="1367" spans="3:4">
      <c r="C1367" s="19"/>
      <c r="D1367" s="19"/>
    </row>
    <row r="1368" spans="3:4">
      <c r="C1368" s="19"/>
      <c r="D1368" s="19"/>
    </row>
    <row r="1369" spans="3:4">
      <c r="C1369" s="19"/>
      <c r="D1369" s="19"/>
    </row>
    <row r="1370" spans="3:4">
      <c r="C1370" s="19"/>
      <c r="D1370" s="19"/>
    </row>
    <row r="1371" spans="3:4">
      <c r="C1371" s="19"/>
      <c r="D1371" s="19"/>
    </row>
    <row r="1372" spans="3:4">
      <c r="C1372" s="19"/>
      <c r="D1372" s="19"/>
    </row>
    <row r="1373" spans="3:4">
      <c r="C1373" s="19"/>
      <c r="D1373" s="19"/>
    </row>
    <row r="1374" spans="3:4">
      <c r="C1374" s="19"/>
      <c r="D1374" s="19"/>
    </row>
    <row r="1375" spans="3:4">
      <c r="C1375" s="19"/>
      <c r="D1375" s="19"/>
    </row>
    <row r="1376" spans="3:4">
      <c r="C1376" s="19"/>
      <c r="D1376" s="19"/>
    </row>
    <row r="1377" spans="3:4">
      <c r="C1377" s="19"/>
      <c r="D1377" s="19"/>
    </row>
    <row r="1378" spans="3:4">
      <c r="C1378" s="19"/>
      <c r="D1378" s="19"/>
    </row>
    <row r="1379" spans="3:4">
      <c r="C1379" s="19"/>
      <c r="D1379" s="19"/>
    </row>
    <row r="1380" spans="3:4">
      <c r="C1380" s="19"/>
      <c r="D1380" s="19"/>
    </row>
    <row r="1381" spans="3:4">
      <c r="C1381" s="19"/>
      <c r="D1381" s="19"/>
    </row>
    <row r="1382" spans="3:4">
      <c r="C1382" s="19"/>
      <c r="D1382" s="19"/>
    </row>
    <row r="1383" spans="3:4">
      <c r="C1383" s="19"/>
      <c r="D1383" s="19"/>
    </row>
    <row r="1384" spans="3:4">
      <c r="C1384" s="19"/>
      <c r="D1384" s="19"/>
    </row>
    <row r="1385" spans="3:4">
      <c r="C1385" s="19"/>
      <c r="D1385" s="19"/>
    </row>
    <row r="1386" spans="3:4">
      <c r="C1386" s="19"/>
      <c r="D1386" s="19"/>
    </row>
    <row r="1387" spans="3:4">
      <c r="C1387" s="19"/>
      <c r="D1387" s="19"/>
    </row>
    <row r="1388" spans="3:4">
      <c r="C1388" s="19"/>
      <c r="D1388" s="19"/>
    </row>
    <row r="1389" spans="3:4">
      <c r="C1389" s="19"/>
      <c r="D1389" s="19"/>
    </row>
    <row r="1390" spans="3:4">
      <c r="C1390" s="19"/>
      <c r="D1390" s="19"/>
    </row>
    <row r="1391" spans="3:4">
      <c r="C1391" s="19"/>
      <c r="D1391" s="19"/>
    </row>
    <row r="1392" spans="3:4">
      <c r="C1392" s="19"/>
      <c r="D1392" s="19"/>
    </row>
    <row r="1393" spans="3:4">
      <c r="C1393" s="19"/>
      <c r="D1393" s="19"/>
    </row>
    <row r="1394" spans="3:4">
      <c r="C1394" s="19"/>
      <c r="D1394" s="19"/>
    </row>
    <row r="1395" spans="3:4">
      <c r="C1395" s="19"/>
      <c r="D1395" s="19"/>
    </row>
    <row r="1396" spans="3:4">
      <c r="C1396" s="19"/>
      <c r="D1396" s="19"/>
    </row>
    <row r="1397" spans="3:4">
      <c r="C1397" s="19"/>
      <c r="D1397" s="19"/>
    </row>
    <row r="1398" spans="3:4">
      <c r="C1398" s="19"/>
      <c r="D1398" s="19"/>
    </row>
    <row r="1399" spans="3:4">
      <c r="C1399" s="19"/>
      <c r="D1399" s="19"/>
    </row>
    <row r="1400" spans="3:4">
      <c r="C1400" s="19"/>
      <c r="D1400" s="19"/>
    </row>
    <row r="1401" spans="3:4">
      <c r="C1401" s="19"/>
      <c r="D1401" s="19"/>
    </row>
    <row r="1402" spans="3:4">
      <c r="C1402" s="19"/>
      <c r="D1402" s="19"/>
    </row>
    <row r="1403" spans="3:4">
      <c r="C1403" s="19"/>
      <c r="D1403" s="19"/>
    </row>
    <row r="1404" spans="3:4">
      <c r="C1404" s="19"/>
      <c r="D1404" s="19"/>
    </row>
    <row r="1405" spans="3:4">
      <c r="C1405" s="19"/>
      <c r="D1405" s="19"/>
    </row>
    <row r="1406" spans="3:4">
      <c r="C1406" s="19"/>
      <c r="D1406" s="19"/>
    </row>
    <row r="1407" spans="3:4">
      <c r="C1407" s="19"/>
      <c r="D1407" s="19"/>
    </row>
    <row r="1408" spans="3:4">
      <c r="C1408" s="19"/>
      <c r="D1408" s="19"/>
    </row>
    <row r="1409" spans="3:4">
      <c r="C1409" s="19"/>
      <c r="D1409" s="19"/>
    </row>
    <row r="1410" spans="3:4">
      <c r="C1410" s="19"/>
      <c r="D1410" s="19"/>
    </row>
    <row r="1411" spans="3:4">
      <c r="C1411" s="19"/>
      <c r="D1411" s="19"/>
    </row>
    <row r="1412" spans="3:4">
      <c r="C1412" s="19"/>
      <c r="D1412" s="19"/>
    </row>
    <row r="1413" spans="3:4">
      <c r="C1413" s="19"/>
      <c r="D1413" s="19"/>
    </row>
    <row r="1414" spans="3:4">
      <c r="C1414" s="19"/>
      <c r="D1414" s="19"/>
    </row>
    <row r="1415" spans="3:4">
      <c r="C1415" s="19"/>
      <c r="D1415" s="19"/>
    </row>
    <row r="1416" spans="3:4">
      <c r="C1416" s="19"/>
      <c r="D1416" s="19"/>
    </row>
    <row r="1417" spans="3:4">
      <c r="C1417" s="19"/>
      <c r="D1417" s="19"/>
    </row>
    <row r="1418" spans="3:4">
      <c r="C1418" s="19"/>
      <c r="D1418" s="19"/>
    </row>
    <row r="1419" spans="3:4">
      <c r="C1419" s="19"/>
      <c r="D1419" s="19"/>
    </row>
    <row r="1420" spans="3:4">
      <c r="C1420" s="19"/>
      <c r="D1420" s="19"/>
    </row>
    <row r="1421" spans="3:4">
      <c r="C1421" s="19"/>
      <c r="D1421" s="19"/>
    </row>
    <row r="1422" spans="3:4">
      <c r="C1422" s="19"/>
      <c r="D1422" s="19"/>
    </row>
    <row r="1423" spans="3:4">
      <c r="C1423" s="19"/>
      <c r="D1423" s="19"/>
    </row>
    <row r="1424" spans="3:4">
      <c r="C1424" s="19"/>
      <c r="D1424" s="19"/>
    </row>
    <row r="1425" spans="3:4">
      <c r="C1425" s="19"/>
      <c r="D1425" s="19"/>
    </row>
    <row r="1426" spans="3:4">
      <c r="C1426" s="19"/>
      <c r="D1426" s="19"/>
    </row>
    <row r="1427" spans="3:4">
      <c r="C1427" s="19"/>
      <c r="D1427" s="19"/>
    </row>
    <row r="1428" spans="3:4">
      <c r="C1428" s="19"/>
      <c r="D1428" s="19"/>
    </row>
    <row r="1429" spans="3:4">
      <c r="C1429" s="19"/>
      <c r="D1429" s="19"/>
    </row>
    <row r="1430" spans="3:4">
      <c r="C1430" s="19"/>
      <c r="D1430" s="19"/>
    </row>
    <row r="1431" spans="3:4">
      <c r="C1431" s="19"/>
      <c r="D1431" s="19"/>
    </row>
    <row r="1432" spans="3:4">
      <c r="C1432" s="19"/>
      <c r="D1432" s="19"/>
    </row>
    <row r="1433" spans="3:4">
      <c r="C1433" s="19"/>
      <c r="D1433" s="19"/>
    </row>
    <row r="1434" spans="3:4">
      <c r="C1434" s="19"/>
      <c r="D1434" s="19"/>
    </row>
    <row r="1435" spans="3:4">
      <c r="C1435" s="19"/>
      <c r="D1435" s="19"/>
    </row>
    <row r="1436" spans="3:4">
      <c r="C1436" s="19"/>
      <c r="D1436" s="19"/>
    </row>
    <row r="1437" spans="3:4">
      <c r="C1437" s="19"/>
      <c r="D1437" s="19"/>
    </row>
    <row r="1438" spans="3:4">
      <c r="C1438" s="19"/>
      <c r="D1438" s="19"/>
    </row>
    <row r="1439" spans="3:4">
      <c r="C1439" s="19"/>
      <c r="D1439" s="19"/>
    </row>
    <row r="1440" spans="3:4">
      <c r="C1440" s="19"/>
      <c r="D1440" s="19"/>
    </row>
    <row r="1441" spans="3:4">
      <c r="C1441" s="19"/>
      <c r="D1441" s="19"/>
    </row>
    <row r="1442" spans="3:4">
      <c r="C1442" s="19"/>
      <c r="D1442" s="19"/>
    </row>
    <row r="1443" spans="3:4">
      <c r="C1443" s="19"/>
      <c r="D1443" s="19"/>
    </row>
    <row r="1444" spans="3:4">
      <c r="C1444" s="19"/>
      <c r="D1444" s="19"/>
    </row>
    <row r="1445" spans="3:4">
      <c r="C1445" s="19"/>
      <c r="D1445" s="19"/>
    </row>
    <row r="1446" spans="3:4">
      <c r="C1446" s="19"/>
      <c r="D1446" s="19"/>
    </row>
    <row r="1447" spans="3:4">
      <c r="C1447" s="19"/>
      <c r="D1447" s="19"/>
    </row>
    <row r="1448" spans="3:4">
      <c r="C1448" s="19"/>
      <c r="D1448" s="19"/>
    </row>
    <row r="1449" spans="3:4">
      <c r="C1449" s="19"/>
      <c r="D1449" s="19"/>
    </row>
    <row r="1450" spans="3:4">
      <c r="C1450" s="19"/>
      <c r="D1450" s="19"/>
    </row>
    <row r="1451" spans="3:4">
      <c r="C1451" s="19"/>
      <c r="D1451" s="19"/>
    </row>
    <row r="1452" spans="3:4">
      <c r="C1452" s="19"/>
      <c r="D1452" s="19"/>
    </row>
    <row r="1453" spans="3:4">
      <c r="C1453" s="19"/>
      <c r="D1453" s="19"/>
    </row>
    <row r="1454" spans="3:4">
      <c r="C1454" s="19"/>
      <c r="D1454" s="19"/>
    </row>
    <row r="1455" spans="3:4">
      <c r="C1455" s="19"/>
      <c r="D1455" s="19"/>
    </row>
    <row r="1456" spans="3:4">
      <c r="C1456" s="19"/>
      <c r="D1456" s="19"/>
    </row>
    <row r="1457" spans="3:4">
      <c r="C1457" s="19"/>
      <c r="D1457" s="19"/>
    </row>
    <row r="1458" spans="3:4">
      <c r="C1458" s="19"/>
      <c r="D1458" s="19"/>
    </row>
    <row r="1459" spans="3:4">
      <c r="C1459" s="19"/>
      <c r="D1459" s="19"/>
    </row>
    <row r="1460" spans="3:4">
      <c r="C1460" s="19"/>
      <c r="D1460" s="19"/>
    </row>
    <row r="1461" spans="3:4">
      <c r="C1461" s="19"/>
      <c r="D1461" s="19"/>
    </row>
    <row r="1462" spans="3:4">
      <c r="C1462" s="19"/>
      <c r="D1462" s="19"/>
    </row>
    <row r="1463" spans="3:4">
      <c r="C1463" s="19"/>
      <c r="D1463" s="19"/>
    </row>
    <row r="1464" spans="3:4">
      <c r="C1464" s="19"/>
      <c r="D1464" s="19"/>
    </row>
    <row r="1465" spans="3:4">
      <c r="C1465" s="19"/>
      <c r="D1465" s="19"/>
    </row>
    <row r="1466" spans="3:4">
      <c r="C1466" s="19"/>
      <c r="D1466" s="19"/>
    </row>
    <row r="1467" spans="3:4">
      <c r="C1467" s="19"/>
      <c r="D1467" s="19"/>
    </row>
    <row r="1468" spans="3:4">
      <c r="C1468" s="19"/>
      <c r="D1468" s="19"/>
    </row>
    <row r="1469" spans="3:4">
      <c r="C1469" s="19"/>
      <c r="D1469" s="19"/>
    </row>
    <row r="1470" spans="3:4">
      <c r="C1470" s="19"/>
      <c r="D1470" s="19"/>
    </row>
    <row r="1471" spans="3:4">
      <c r="C1471" s="19"/>
      <c r="D1471" s="19"/>
    </row>
    <row r="1472" spans="3:4">
      <c r="C1472" s="19"/>
      <c r="D1472" s="19"/>
    </row>
    <row r="1473" spans="3:4">
      <c r="C1473" s="19"/>
      <c r="D1473" s="19"/>
    </row>
    <row r="1474" spans="3:4">
      <c r="C1474" s="19"/>
      <c r="D1474" s="19"/>
    </row>
    <row r="1475" spans="3:4">
      <c r="C1475" s="19"/>
      <c r="D1475" s="19"/>
    </row>
    <row r="1476" spans="3:4">
      <c r="C1476" s="19"/>
      <c r="D1476" s="19"/>
    </row>
    <row r="1477" spans="3:4">
      <c r="C1477" s="19"/>
      <c r="D1477" s="19"/>
    </row>
    <row r="1478" spans="3:4">
      <c r="C1478" s="19"/>
      <c r="D1478" s="19"/>
    </row>
    <row r="1479" spans="3:4">
      <c r="C1479" s="19"/>
      <c r="D1479" s="19"/>
    </row>
    <row r="1480" spans="3:4">
      <c r="C1480" s="19"/>
      <c r="D1480" s="19"/>
    </row>
    <row r="1481" spans="3:4">
      <c r="C1481" s="19"/>
      <c r="D1481" s="19"/>
    </row>
    <row r="1482" spans="3:4">
      <c r="C1482" s="19"/>
      <c r="D1482" s="19"/>
    </row>
    <row r="1483" spans="3:4">
      <c r="C1483" s="19"/>
      <c r="D1483" s="19"/>
    </row>
    <row r="1484" spans="3:4">
      <c r="C1484" s="19"/>
      <c r="D1484" s="19"/>
    </row>
    <row r="1485" spans="3:4">
      <c r="C1485" s="19"/>
      <c r="D1485" s="19"/>
    </row>
    <row r="1486" spans="3:4">
      <c r="C1486" s="19"/>
      <c r="D1486" s="19"/>
    </row>
    <row r="1487" spans="3:4">
      <c r="C1487" s="19"/>
      <c r="D1487" s="19"/>
    </row>
    <row r="1488" spans="3:4">
      <c r="C1488" s="19"/>
      <c r="D1488" s="19"/>
    </row>
    <row r="1489" spans="3:4">
      <c r="C1489" s="19"/>
      <c r="D1489" s="19"/>
    </row>
    <row r="1490" spans="3:4">
      <c r="C1490" s="19"/>
      <c r="D1490" s="19"/>
    </row>
    <row r="1491" spans="3:4">
      <c r="C1491" s="19"/>
      <c r="D1491" s="19"/>
    </row>
    <row r="1492" spans="3:4">
      <c r="C1492" s="19"/>
      <c r="D1492" s="19"/>
    </row>
    <row r="1493" spans="3:4">
      <c r="C1493" s="19"/>
      <c r="D1493" s="19"/>
    </row>
    <row r="1494" spans="3:4">
      <c r="C1494" s="19"/>
      <c r="D1494" s="19"/>
    </row>
    <row r="1495" spans="3:4">
      <c r="C1495" s="19"/>
      <c r="D1495" s="19"/>
    </row>
    <row r="1496" spans="3:4">
      <c r="C1496" s="19"/>
      <c r="D1496" s="19"/>
    </row>
    <row r="1497" spans="3:4">
      <c r="C1497" s="19"/>
      <c r="D1497" s="19"/>
    </row>
    <row r="1498" spans="3:4">
      <c r="C1498" s="19"/>
      <c r="D1498" s="19"/>
    </row>
    <row r="1499" spans="3:4">
      <c r="C1499" s="19"/>
      <c r="D1499" s="19"/>
    </row>
    <row r="1500" spans="3:4">
      <c r="C1500" s="19"/>
      <c r="D1500" s="19"/>
    </row>
    <row r="1501" spans="3:4">
      <c r="C1501" s="19"/>
      <c r="D1501" s="19"/>
    </row>
    <row r="1502" spans="3:4">
      <c r="C1502" s="19"/>
      <c r="D1502" s="19"/>
    </row>
    <row r="1503" spans="3:4">
      <c r="C1503" s="19"/>
      <c r="D1503" s="19"/>
    </row>
    <row r="1504" spans="3:4">
      <c r="C1504" s="19"/>
      <c r="D1504" s="19"/>
    </row>
    <row r="1505" spans="3:4">
      <c r="C1505" s="19"/>
      <c r="D1505" s="19"/>
    </row>
    <row r="1506" spans="3:4">
      <c r="C1506" s="19"/>
      <c r="D1506" s="19"/>
    </row>
    <row r="1507" spans="3:4">
      <c r="C1507" s="19"/>
      <c r="D1507" s="19"/>
    </row>
    <row r="1508" spans="3:4">
      <c r="C1508" s="19"/>
      <c r="D1508" s="19"/>
    </row>
    <row r="1509" spans="3:4">
      <c r="C1509" s="19"/>
      <c r="D1509" s="19"/>
    </row>
    <row r="1510" spans="3:4">
      <c r="C1510" s="19"/>
      <c r="D1510" s="19"/>
    </row>
    <row r="1511" spans="3:4">
      <c r="C1511" s="19"/>
      <c r="D1511" s="19"/>
    </row>
    <row r="1512" spans="3:4">
      <c r="C1512" s="19"/>
      <c r="D1512" s="19"/>
    </row>
    <row r="1513" spans="3:4">
      <c r="C1513" s="19"/>
      <c r="D1513" s="19"/>
    </row>
    <row r="1514" spans="3:4">
      <c r="C1514" s="19"/>
      <c r="D1514" s="19"/>
    </row>
    <row r="1515" spans="3:4">
      <c r="C1515" s="19"/>
      <c r="D1515" s="19"/>
    </row>
    <row r="1516" spans="3:4">
      <c r="C1516" s="19"/>
      <c r="D1516" s="19"/>
    </row>
    <row r="1517" spans="3:4">
      <c r="C1517" s="19"/>
      <c r="D1517" s="19"/>
    </row>
    <row r="1518" spans="3:4">
      <c r="C1518" s="19"/>
      <c r="D1518" s="19"/>
    </row>
    <row r="1519" spans="3:4">
      <c r="C1519" s="19"/>
      <c r="D1519" s="19"/>
    </row>
    <row r="1520" spans="3:4">
      <c r="C1520" s="19"/>
      <c r="D1520" s="19"/>
    </row>
    <row r="1521" spans="3:4">
      <c r="C1521" s="19"/>
      <c r="D1521" s="19"/>
    </row>
    <row r="1522" spans="3:4">
      <c r="C1522" s="19"/>
      <c r="D1522" s="19"/>
    </row>
    <row r="1523" spans="3:4">
      <c r="C1523" s="19"/>
      <c r="D1523" s="19"/>
    </row>
    <row r="1524" spans="3:4">
      <c r="C1524" s="19"/>
      <c r="D1524" s="19"/>
    </row>
    <row r="1525" spans="3:4">
      <c r="C1525" s="19"/>
      <c r="D1525" s="19"/>
    </row>
    <row r="1526" spans="3:4">
      <c r="C1526" s="19"/>
      <c r="D1526" s="19"/>
    </row>
    <row r="1527" spans="3:4">
      <c r="C1527" s="19"/>
      <c r="D1527" s="19"/>
    </row>
    <row r="1528" spans="3:4">
      <c r="C1528" s="19"/>
      <c r="D1528" s="19"/>
    </row>
    <row r="1529" spans="3:4">
      <c r="C1529" s="19"/>
      <c r="D1529" s="19"/>
    </row>
    <row r="1530" spans="3:4">
      <c r="C1530" s="19"/>
      <c r="D1530" s="19"/>
    </row>
    <row r="1531" spans="3:4">
      <c r="C1531" s="19"/>
      <c r="D1531" s="19"/>
    </row>
    <row r="1532" spans="3:4">
      <c r="C1532" s="19"/>
      <c r="D1532" s="19"/>
    </row>
    <row r="1533" spans="3:4">
      <c r="C1533" s="19"/>
      <c r="D1533" s="19"/>
    </row>
    <row r="1534" spans="3:4">
      <c r="C1534" s="19"/>
      <c r="D1534" s="19"/>
    </row>
    <row r="1535" spans="3:4">
      <c r="C1535" s="19"/>
      <c r="D1535" s="19"/>
    </row>
    <row r="1536" spans="3:4">
      <c r="C1536" s="19"/>
      <c r="D1536" s="19"/>
    </row>
    <row r="1537" spans="3:4">
      <c r="C1537" s="19"/>
      <c r="D1537" s="19"/>
    </row>
    <row r="1538" spans="3:4">
      <c r="C1538" s="19"/>
      <c r="D1538" s="19"/>
    </row>
    <row r="1539" spans="3:4">
      <c r="C1539" s="19"/>
      <c r="D1539" s="19"/>
    </row>
    <row r="1540" spans="3:4">
      <c r="C1540" s="19"/>
      <c r="D1540" s="19"/>
    </row>
    <row r="1541" spans="3:4">
      <c r="C1541" s="19"/>
      <c r="D1541" s="19"/>
    </row>
    <row r="1542" spans="3:4">
      <c r="C1542" s="19"/>
      <c r="D1542" s="19"/>
    </row>
    <row r="1543" spans="3:4">
      <c r="C1543" s="19"/>
      <c r="D1543" s="19"/>
    </row>
    <row r="1544" spans="3:4">
      <c r="C1544" s="19"/>
      <c r="D1544" s="19"/>
    </row>
    <row r="1545" spans="3:4">
      <c r="C1545" s="19"/>
      <c r="D1545" s="19"/>
    </row>
    <row r="1546" spans="3:4">
      <c r="C1546" s="19"/>
      <c r="D1546" s="19"/>
    </row>
    <row r="1547" spans="3:4">
      <c r="C1547" s="19"/>
      <c r="D1547" s="19"/>
    </row>
    <row r="1548" spans="3:4">
      <c r="C1548" s="19"/>
      <c r="D1548" s="19"/>
    </row>
    <row r="1549" spans="3:4">
      <c r="C1549" s="19"/>
      <c r="D1549" s="19"/>
    </row>
    <row r="1550" spans="3:4">
      <c r="C1550" s="19"/>
      <c r="D1550" s="19"/>
    </row>
    <row r="1551" spans="3:4">
      <c r="C1551" s="19"/>
      <c r="D1551" s="19"/>
    </row>
    <row r="1552" spans="3:4">
      <c r="C1552" s="19"/>
      <c r="D1552" s="19"/>
    </row>
    <row r="1553" spans="3:4">
      <c r="C1553" s="19"/>
      <c r="D1553" s="19"/>
    </row>
    <row r="1554" spans="3:4">
      <c r="C1554" s="19"/>
      <c r="D1554" s="19"/>
    </row>
    <row r="1555" spans="3:4">
      <c r="C1555" s="19"/>
      <c r="D1555" s="19"/>
    </row>
    <row r="1556" spans="3:4">
      <c r="C1556" s="19"/>
      <c r="D1556" s="19"/>
    </row>
    <row r="1557" spans="3:4">
      <c r="C1557" s="19"/>
      <c r="D1557" s="19"/>
    </row>
    <row r="1558" spans="3:4">
      <c r="C1558" s="19"/>
      <c r="D1558" s="19"/>
    </row>
    <row r="1559" spans="3:4">
      <c r="C1559" s="19"/>
      <c r="D1559" s="19"/>
    </row>
    <row r="1560" spans="3:4">
      <c r="C1560" s="19"/>
      <c r="D1560" s="19"/>
    </row>
    <row r="1561" spans="3:4">
      <c r="C1561" s="19"/>
      <c r="D1561" s="19"/>
    </row>
    <row r="1562" spans="3:4">
      <c r="C1562" s="19"/>
      <c r="D1562" s="19"/>
    </row>
    <row r="1563" spans="3:4">
      <c r="C1563" s="19"/>
      <c r="D1563" s="19"/>
    </row>
    <row r="1564" spans="3:4">
      <c r="C1564" s="19"/>
      <c r="D1564" s="19"/>
    </row>
    <row r="1565" spans="3:4">
      <c r="C1565" s="19"/>
      <c r="D1565" s="19"/>
    </row>
    <row r="1566" spans="3:4">
      <c r="C1566" s="19"/>
      <c r="D1566" s="19"/>
    </row>
    <row r="1567" spans="3:4">
      <c r="C1567" s="19"/>
      <c r="D1567" s="19"/>
    </row>
    <row r="1568" spans="3:4">
      <c r="C1568" s="19"/>
      <c r="D1568" s="19"/>
    </row>
    <row r="1569" spans="3:4">
      <c r="C1569" s="19"/>
      <c r="D1569" s="19"/>
    </row>
    <row r="1570" spans="3:4">
      <c r="C1570" s="19"/>
      <c r="D1570" s="19"/>
    </row>
    <row r="1571" spans="3:4">
      <c r="C1571" s="19"/>
      <c r="D1571" s="19"/>
    </row>
    <row r="1572" spans="3:4">
      <c r="C1572" s="19"/>
      <c r="D1572" s="19"/>
    </row>
    <row r="1573" spans="3:4">
      <c r="C1573" s="19"/>
      <c r="D1573" s="19"/>
    </row>
    <row r="1574" spans="3:4">
      <c r="C1574" s="19"/>
      <c r="D1574" s="19"/>
    </row>
    <row r="1575" spans="3:4">
      <c r="C1575" s="19"/>
      <c r="D1575" s="19"/>
    </row>
    <row r="1576" spans="3:4">
      <c r="C1576" s="19"/>
      <c r="D1576" s="19"/>
    </row>
    <row r="1577" spans="3:4">
      <c r="C1577" s="19"/>
      <c r="D1577" s="19"/>
    </row>
    <row r="1578" spans="3:4">
      <c r="C1578" s="19"/>
      <c r="D1578" s="19"/>
    </row>
    <row r="1579" spans="3:4">
      <c r="C1579" s="19"/>
      <c r="D1579" s="19"/>
    </row>
    <row r="1580" spans="3:4">
      <c r="C1580" s="19"/>
      <c r="D1580" s="19"/>
    </row>
    <row r="1581" spans="3:4">
      <c r="C1581" s="19"/>
      <c r="D1581" s="19"/>
    </row>
    <row r="1582" spans="3:4">
      <c r="C1582" s="19"/>
      <c r="D1582" s="19"/>
    </row>
    <row r="1583" spans="3:4">
      <c r="C1583" s="19"/>
      <c r="D1583" s="19"/>
    </row>
    <row r="1584" spans="3:4">
      <c r="C1584" s="19"/>
      <c r="D1584" s="19"/>
    </row>
    <row r="1585" spans="3:4">
      <c r="C1585" s="19"/>
      <c r="D1585" s="19"/>
    </row>
    <row r="1586" spans="3:4">
      <c r="C1586" s="19"/>
      <c r="D1586" s="19"/>
    </row>
    <row r="1587" spans="3:4">
      <c r="C1587" s="19"/>
      <c r="D1587" s="19"/>
    </row>
    <row r="1588" spans="3:4">
      <c r="C1588" s="19"/>
      <c r="D1588" s="19"/>
    </row>
    <row r="1589" spans="3:4">
      <c r="C1589" s="19"/>
      <c r="D1589" s="19"/>
    </row>
    <row r="1590" spans="3:4">
      <c r="C1590" s="19"/>
      <c r="D1590" s="19"/>
    </row>
    <row r="1591" spans="3:4">
      <c r="C1591" s="19"/>
      <c r="D1591" s="19"/>
    </row>
    <row r="1592" spans="3:4">
      <c r="C1592" s="19"/>
      <c r="D1592" s="19"/>
    </row>
    <row r="1593" spans="3:4">
      <c r="C1593" s="19"/>
      <c r="D1593" s="19"/>
    </row>
    <row r="1594" spans="3:4">
      <c r="C1594" s="19"/>
      <c r="D1594" s="19"/>
    </row>
    <row r="1595" spans="3:4">
      <c r="C1595" s="19"/>
      <c r="D1595" s="19"/>
    </row>
    <row r="1596" spans="3:4">
      <c r="C1596" s="19"/>
      <c r="D1596" s="19"/>
    </row>
    <row r="1597" spans="3:4">
      <c r="C1597" s="19"/>
      <c r="D1597" s="19"/>
    </row>
    <row r="1598" spans="3:4">
      <c r="C1598" s="19"/>
      <c r="D1598" s="19"/>
    </row>
    <row r="1599" spans="3:4">
      <c r="C1599" s="19"/>
      <c r="D1599" s="19"/>
    </row>
    <row r="1600" spans="3:4">
      <c r="C1600" s="19"/>
      <c r="D1600" s="19"/>
    </row>
    <row r="1601" spans="3:4">
      <c r="C1601" s="19"/>
      <c r="D1601" s="19"/>
    </row>
    <row r="1602" spans="3:4">
      <c r="C1602" s="19"/>
      <c r="D1602" s="19"/>
    </row>
    <row r="1603" spans="3:4">
      <c r="C1603" s="19"/>
      <c r="D1603" s="19"/>
    </row>
    <row r="1604" spans="3:4">
      <c r="C1604" s="19"/>
      <c r="D1604" s="19"/>
    </row>
    <row r="1605" spans="3:4">
      <c r="C1605" s="19"/>
      <c r="D1605" s="19"/>
    </row>
    <row r="1606" spans="3:4">
      <c r="C1606" s="19"/>
      <c r="D1606" s="19"/>
    </row>
    <row r="1607" spans="3:4">
      <c r="C1607" s="19"/>
      <c r="D1607" s="19"/>
    </row>
    <row r="1608" spans="3:4">
      <c r="C1608" s="19"/>
      <c r="D1608" s="19"/>
    </row>
    <row r="1609" spans="3:4">
      <c r="C1609" s="19"/>
      <c r="D1609" s="19"/>
    </row>
    <row r="1610" spans="3:4">
      <c r="C1610" s="19"/>
      <c r="D1610" s="19"/>
    </row>
    <row r="1611" spans="3:4">
      <c r="C1611" s="19"/>
      <c r="D1611" s="19"/>
    </row>
    <row r="1612" spans="3:4">
      <c r="C1612" s="19"/>
      <c r="D1612" s="19"/>
    </row>
    <row r="1613" spans="3:4">
      <c r="C1613" s="19"/>
      <c r="D1613" s="19"/>
    </row>
    <row r="1614" spans="3:4">
      <c r="C1614" s="19"/>
      <c r="D1614" s="19"/>
    </row>
    <row r="1615" spans="3:4">
      <c r="C1615" s="19"/>
      <c r="D1615" s="19"/>
    </row>
    <row r="1616" spans="3:4">
      <c r="C1616" s="19"/>
      <c r="D1616" s="19"/>
    </row>
    <row r="1617" spans="3:4">
      <c r="C1617" s="19"/>
      <c r="D1617" s="19"/>
    </row>
    <row r="1618" spans="3:4">
      <c r="C1618" s="19"/>
      <c r="D1618" s="19"/>
    </row>
    <row r="1619" spans="3:4">
      <c r="C1619" s="19"/>
      <c r="D1619" s="19"/>
    </row>
    <row r="1620" spans="3:4">
      <c r="C1620" s="19"/>
      <c r="D1620" s="19"/>
    </row>
    <row r="1621" spans="3:4">
      <c r="C1621" s="19"/>
      <c r="D1621" s="19"/>
    </row>
    <row r="1622" spans="3:4">
      <c r="C1622" s="19"/>
      <c r="D1622" s="19"/>
    </row>
    <row r="1623" spans="3:4">
      <c r="C1623" s="19"/>
      <c r="D1623" s="19"/>
    </row>
    <row r="1624" spans="3:4">
      <c r="C1624" s="19"/>
      <c r="D1624" s="19"/>
    </row>
    <row r="1625" spans="3:4">
      <c r="C1625" s="19"/>
      <c r="D1625" s="19"/>
    </row>
    <row r="1626" spans="3:4">
      <c r="C1626" s="19"/>
      <c r="D1626" s="19"/>
    </row>
    <row r="1627" spans="3:4">
      <c r="C1627" s="19"/>
      <c r="D1627" s="19"/>
    </row>
    <row r="1628" spans="3:4">
      <c r="C1628" s="19"/>
      <c r="D1628" s="19"/>
    </row>
    <row r="1629" spans="3:4">
      <c r="C1629" s="19"/>
      <c r="D1629" s="19"/>
    </row>
    <row r="1630" spans="3:4">
      <c r="C1630" s="19"/>
      <c r="D1630" s="19"/>
    </row>
    <row r="1631" spans="3:4">
      <c r="C1631" s="19"/>
      <c r="D1631" s="19"/>
    </row>
    <row r="1632" spans="3:4">
      <c r="C1632" s="19"/>
      <c r="D1632" s="19"/>
    </row>
    <row r="1633" spans="3:4">
      <c r="C1633" s="19"/>
      <c r="D1633" s="19"/>
    </row>
    <row r="1634" spans="3:4">
      <c r="C1634" s="19"/>
      <c r="D1634" s="19"/>
    </row>
    <row r="1635" spans="3:4">
      <c r="C1635" s="19"/>
      <c r="D1635" s="19"/>
    </row>
    <row r="1636" spans="3:4">
      <c r="C1636" s="19"/>
      <c r="D1636" s="19"/>
    </row>
    <row r="1637" spans="3:4">
      <c r="C1637" s="19"/>
      <c r="D1637" s="19"/>
    </row>
    <row r="1638" spans="3:4">
      <c r="C1638" s="19"/>
      <c r="D1638" s="19"/>
    </row>
    <row r="1639" spans="3:4">
      <c r="C1639" s="19"/>
      <c r="D1639" s="19"/>
    </row>
    <row r="1640" spans="3:4">
      <c r="C1640" s="19"/>
      <c r="D1640" s="19"/>
    </row>
    <row r="1641" spans="3:4">
      <c r="C1641" s="19"/>
      <c r="D1641" s="19"/>
    </row>
    <row r="1642" spans="3:4">
      <c r="C1642" s="19"/>
      <c r="D1642" s="19"/>
    </row>
    <row r="1643" spans="3:4">
      <c r="C1643" s="19"/>
      <c r="D1643" s="19"/>
    </row>
    <row r="1644" spans="3:4">
      <c r="C1644" s="19"/>
      <c r="D1644" s="19"/>
    </row>
    <row r="1645" spans="3:4">
      <c r="C1645" s="19"/>
      <c r="D1645" s="19"/>
    </row>
    <row r="1646" spans="3:4">
      <c r="C1646" s="19"/>
      <c r="D1646" s="19"/>
    </row>
    <row r="1647" spans="3:4">
      <c r="C1647" s="19"/>
      <c r="D1647" s="19"/>
    </row>
    <row r="1648" spans="3:4">
      <c r="C1648" s="19"/>
      <c r="D1648" s="19"/>
    </row>
    <row r="1649" spans="3:4">
      <c r="C1649" s="19"/>
      <c r="D1649" s="19"/>
    </row>
    <row r="1650" spans="3:4">
      <c r="C1650" s="19"/>
      <c r="D1650" s="19"/>
    </row>
    <row r="1651" spans="3:4">
      <c r="C1651" s="19"/>
      <c r="D1651" s="19"/>
    </row>
    <row r="1652" spans="3:4">
      <c r="C1652" s="19"/>
      <c r="D1652" s="19"/>
    </row>
    <row r="1653" spans="3:4">
      <c r="C1653" s="19"/>
      <c r="D1653" s="19"/>
    </row>
    <row r="1654" spans="3:4">
      <c r="C1654" s="19"/>
      <c r="D1654" s="19"/>
    </row>
    <row r="1655" spans="3:4">
      <c r="C1655" s="19"/>
      <c r="D1655" s="19"/>
    </row>
    <row r="1656" spans="3:4">
      <c r="C1656" s="19"/>
      <c r="D1656" s="19"/>
    </row>
    <row r="1657" spans="3:4">
      <c r="C1657" s="19"/>
      <c r="D1657" s="19"/>
    </row>
    <row r="1658" spans="3:4">
      <c r="C1658" s="19"/>
      <c r="D1658" s="19"/>
    </row>
    <row r="1659" spans="3:4">
      <c r="C1659" s="19"/>
      <c r="D1659" s="19"/>
    </row>
    <row r="1660" spans="3:4">
      <c r="C1660" s="19"/>
      <c r="D1660" s="19"/>
    </row>
    <row r="1661" spans="3:4">
      <c r="C1661" s="19"/>
      <c r="D1661" s="19"/>
    </row>
    <row r="1662" spans="3:4">
      <c r="C1662" s="19"/>
      <c r="D1662" s="19"/>
    </row>
    <row r="1663" spans="3:4">
      <c r="C1663" s="19"/>
      <c r="D1663" s="19"/>
    </row>
    <row r="1664" spans="3:4">
      <c r="C1664" s="19"/>
      <c r="D1664" s="19"/>
    </row>
    <row r="1665" spans="3:4">
      <c r="C1665" s="19"/>
      <c r="D1665" s="19"/>
    </row>
    <row r="1666" spans="3:4">
      <c r="C1666" s="19"/>
      <c r="D1666" s="19"/>
    </row>
    <row r="1667" spans="3:4">
      <c r="C1667" s="19"/>
      <c r="D1667" s="19"/>
    </row>
    <row r="1668" spans="3:4">
      <c r="C1668" s="19"/>
      <c r="D1668" s="19"/>
    </row>
    <row r="1669" spans="3:4">
      <c r="C1669" s="19"/>
      <c r="D1669" s="19"/>
    </row>
    <row r="1670" spans="3:4">
      <c r="C1670" s="19"/>
      <c r="D1670" s="19"/>
    </row>
    <row r="1671" spans="3:4">
      <c r="C1671" s="19"/>
      <c r="D1671" s="19"/>
    </row>
    <row r="1672" spans="3:4">
      <c r="C1672" s="19"/>
      <c r="D1672" s="19"/>
    </row>
    <row r="1673" spans="3:4">
      <c r="C1673" s="19"/>
      <c r="D1673" s="19"/>
    </row>
    <row r="1674" spans="3:4">
      <c r="C1674" s="19"/>
      <c r="D1674" s="19"/>
    </row>
    <row r="1675" spans="3:4">
      <c r="C1675" s="19"/>
      <c r="D1675" s="19"/>
    </row>
    <row r="1676" spans="3:4">
      <c r="C1676" s="19"/>
      <c r="D1676" s="19"/>
    </row>
    <row r="1677" spans="3:4">
      <c r="C1677" s="19"/>
      <c r="D1677" s="19"/>
    </row>
    <row r="1678" spans="3:4">
      <c r="C1678" s="19"/>
      <c r="D1678" s="19"/>
    </row>
    <row r="1679" spans="3:4">
      <c r="C1679" s="19"/>
      <c r="D1679" s="19"/>
    </row>
    <row r="1680" spans="3:4">
      <c r="C1680" s="19"/>
      <c r="D1680" s="19"/>
    </row>
    <row r="1681" spans="3:4">
      <c r="C1681" s="19"/>
      <c r="D1681" s="19"/>
    </row>
    <row r="1682" spans="3:4">
      <c r="C1682" s="19"/>
      <c r="D1682" s="19"/>
    </row>
    <row r="1683" spans="3:4">
      <c r="C1683" s="19"/>
      <c r="D1683" s="19"/>
    </row>
    <row r="1684" spans="3:4">
      <c r="C1684" s="19"/>
      <c r="D1684" s="19"/>
    </row>
    <row r="1685" spans="3:4">
      <c r="C1685" s="19"/>
      <c r="D1685" s="19"/>
    </row>
    <row r="1686" spans="3:4">
      <c r="C1686" s="19"/>
      <c r="D1686" s="19"/>
    </row>
    <row r="1687" spans="3:4">
      <c r="C1687" s="19"/>
      <c r="D1687" s="19"/>
    </row>
    <row r="1688" spans="3:4">
      <c r="C1688" s="19"/>
      <c r="D1688" s="19"/>
    </row>
    <row r="1689" spans="3:4">
      <c r="C1689" s="19"/>
      <c r="D1689" s="19"/>
    </row>
    <row r="1690" spans="3:4">
      <c r="C1690" s="19"/>
      <c r="D1690" s="19"/>
    </row>
    <row r="1691" spans="3:4">
      <c r="C1691" s="19"/>
      <c r="D1691" s="19"/>
    </row>
    <row r="1692" spans="3:4">
      <c r="C1692" s="19"/>
      <c r="D1692" s="19"/>
    </row>
    <row r="1693" spans="3:4">
      <c r="C1693" s="19"/>
      <c r="D1693" s="19"/>
    </row>
    <row r="1694" spans="3:4">
      <c r="C1694" s="19"/>
      <c r="D1694" s="19"/>
    </row>
    <row r="1695" spans="3:4">
      <c r="C1695" s="19"/>
      <c r="D1695" s="19"/>
    </row>
    <row r="1696" spans="3:4">
      <c r="C1696" s="19"/>
      <c r="D1696" s="19"/>
    </row>
    <row r="1697" spans="3:4">
      <c r="C1697" s="19"/>
      <c r="D1697" s="19"/>
    </row>
    <row r="1698" spans="3:4">
      <c r="C1698" s="19"/>
      <c r="D1698" s="19"/>
    </row>
    <row r="1699" spans="3:4">
      <c r="C1699" s="19"/>
      <c r="D1699" s="19"/>
    </row>
    <row r="1700" spans="3:4">
      <c r="C1700" s="19"/>
      <c r="D1700" s="19"/>
    </row>
    <row r="1701" spans="3:4">
      <c r="C1701" s="19"/>
      <c r="D1701" s="19"/>
    </row>
    <row r="1702" spans="3:4">
      <c r="C1702" s="19"/>
      <c r="D1702" s="19"/>
    </row>
    <row r="1703" spans="3:4">
      <c r="C1703" s="19"/>
      <c r="D1703" s="19"/>
    </row>
    <row r="1704" spans="3:4">
      <c r="C1704" s="19"/>
      <c r="D1704" s="19"/>
    </row>
    <row r="1705" spans="3:4">
      <c r="C1705" s="19"/>
      <c r="D1705" s="19"/>
    </row>
    <row r="1706" spans="3:4">
      <c r="C1706" s="19"/>
      <c r="D1706" s="19"/>
    </row>
    <row r="1707" spans="3:4">
      <c r="C1707" s="19"/>
      <c r="D1707" s="19"/>
    </row>
    <row r="1708" spans="3:4">
      <c r="C1708" s="19"/>
      <c r="D1708" s="19"/>
    </row>
    <row r="1709" spans="3:4">
      <c r="C1709" s="19"/>
      <c r="D1709" s="19"/>
    </row>
    <row r="1710" spans="3:4">
      <c r="C1710" s="19"/>
      <c r="D1710" s="19"/>
    </row>
    <row r="1711" spans="3:4">
      <c r="C1711" s="19"/>
      <c r="D1711" s="19"/>
    </row>
    <row r="1712" spans="3:4">
      <c r="C1712" s="19"/>
      <c r="D1712" s="19"/>
    </row>
    <row r="1713" spans="3:4">
      <c r="C1713" s="19"/>
      <c r="D1713" s="19"/>
    </row>
    <row r="1714" spans="3:4">
      <c r="C1714" s="19"/>
      <c r="D1714" s="19"/>
    </row>
    <row r="1715" spans="3:4">
      <c r="C1715" s="19"/>
      <c r="D1715" s="19"/>
    </row>
    <row r="1716" spans="3:4">
      <c r="C1716" s="19"/>
      <c r="D1716" s="19"/>
    </row>
    <row r="1717" spans="3:4">
      <c r="C1717" s="19"/>
      <c r="D1717" s="19"/>
    </row>
    <row r="1718" spans="3:4">
      <c r="C1718" s="19"/>
      <c r="D1718" s="19"/>
    </row>
    <row r="1719" spans="3:4">
      <c r="C1719" s="19"/>
      <c r="D1719" s="19"/>
    </row>
    <row r="1720" spans="3:4">
      <c r="C1720" s="19"/>
      <c r="D1720" s="19"/>
    </row>
    <row r="1721" spans="3:4">
      <c r="C1721" s="19"/>
      <c r="D1721" s="19"/>
    </row>
    <row r="1722" spans="3:4">
      <c r="C1722" s="19"/>
      <c r="D1722" s="19"/>
    </row>
    <row r="1723" spans="3:4">
      <c r="C1723" s="19"/>
      <c r="D1723" s="19"/>
    </row>
    <row r="1724" spans="3:4">
      <c r="C1724" s="19"/>
      <c r="D1724" s="19"/>
    </row>
    <row r="1725" spans="3:4">
      <c r="C1725" s="19"/>
      <c r="D1725" s="19"/>
    </row>
    <row r="1726" spans="3:4">
      <c r="C1726" s="19"/>
      <c r="D1726" s="19"/>
    </row>
    <row r="1727" spans="3:4">
      <c r="C1727" s="19"/>
      <c r="D1727" s="19"/>
    </row>
    <row r="1728" spans="3:4">
      <c r="C1728" s="19"/>
      <c r="D1728" s="19"/>
    </row>
    <row r="1729" spans="3:4">
      <c r="C1729" s="19"/>
      <c r="D1729" s="19"/>
    </row>
    <row r="1730" spans="3:4">
      <c r="C1730" s="19"/>
      <c r="D1730" s="19"/>
    </row>
    <row r="1731" spans="3:4">
      <c r="C1731" s="19"/>
      <c r="D1731" s="19"/>
    </row>
    <row r="1732" spans="3:4">
      <c r="C1732" s="19"/>
      <c r="D1732" s="19"/>
    </row>
    <row r="1733" spans="3:4">
      <c r="C1733" s="19"/>
      <c r="D1733" s="19"/>
    </row>
    <row r="1734" spans="3:4">
      <c r="C1734" s="19"/>
      <c r="D1734" s="19"/>
    </row>
    <row r="1735" spans="3:4">
      <c r="C1735" s="19"/>
      <c r="D1735" s="19"/>
    </row>
    <row r="1736" spans="3:4">
      <c r="C1736" s="19"/>
      <c r="D1736" s="19"/>
    </row>
    <row r="1737" spans="3:4">
      <c r="C1737" s="19"/>
      <c r="D1737" s="19"/>
    </row>
    <row r="1738" spans="3:4">
      <c r="C1738" s="19"/>
      <c r="D1738" s="19"/>
    </row>
    <row r="1739" spans="3:4">
      <c r="C1739" s="19"/>
      <c r="D1739" s="19"/>
    </row>
    <row r="1740" spans="3:4">
      <c r="C1740" s="19"/>
      <c r="D1740" s="19"/>
    </row>
    <row r="1741" spans="3:4">
      <c r="C1741" s="19"/>
      <c r="D1741" s="19"/>
    </row>
    <row r="1742" spans="3:4">
      <c r="C1742" s="19"/>
      <c r="D1742" s="19"/>
    </row>
    <row r="1743" spans="3:4">
      <c r="C1743" s="19"/>
      <c r="D1743" s="19"/>
    </row>
    <row r="1744" spans="3:4">
      <c r="C1744" s="19"/>
      <c r="D1744" s="19"/>
    </row>
    <row r="1745" spans="3:4">
      <c r="C1745" s="19"/>
      <c r="D1745" s="19"/>
    </row>
    <row r="1746" spans="3:4">
      <c r="C1746" s="19"/>
      <c r="D1746" s="19"/>
    </row>
    <row r="1747" spans="3:4">
      <c r="C1747" s="19"/>
      <c r="D1747" s="19"/>
    </row>
    <row r="1748" spans="3:4">
      <c r="C1748" s="19"/>
      <c r="D1748" s="19"/>
    </row>
    <row r="1749" spans="3:4">
      <c r="C1749" s="19"/>
      <c r="D1749" s="19"/>
    </row>
    <row r="1750" spans="3:4">
      <c r="C1750" s="19"/>
      <c r="D1750" s="19"/>
    </row>
    <row r="1751" spans="3:4">
      <c r="C1751" s="19"/>
      <c r="D1751" s="19"/>
    </row>
    <row r="1752" spans="3:4">
      <c r="C1752" s="19"/>
      <c r="D1752" s="19"/>
    </row>
    <row r="1753" spans="3:4">
      <c r="C1753" s="19"/>
      <c r="D1753" s="19"/>
    </row>
    <row r="1754" spans="3:4">
      <c r="C1754" s="19"/>
      <c r="D1754" s="19"/>
    </row>
    <row r="1755" spans="3:4">
      <c r="C1755" s="19"/>
      <c r="D1755" s="19"/>
    </row>
    <row r="1756" spans="3:4">
      <c r="C1756" s="19"/>
      <c r="D1756" s="19"/>
    </row>
    <row r="1757" spans="3:4">
      <c r="C1757" s="19"/>
      <c r="D1757" s="19"/>
    </row>
    <row r="1758" spans="3:4">
      <c r="C1758" s="19"/>
      <c r="D1758" s="19"/>
    </row>
    <row r="1759" spans="3:4">
      <c r="C1759" s="19"/>
      <c r="D1759" s="19"/>
    </row>
    <row r="1760" spans="3:4">
      <c r="C1760" s="19"/>
      <c r="D1760" s="19"/>
    </row>
    <row r="1761" spans="3:4">
      <c r="C1761" s="19"/>
      <c r="D1761" s="19"/>
    </row>
    <row r="1762" spans="3:4">
      <c r="C1762" s="19"/>
      <c r="D1762" s="19"/>
    </row>
    <row r="1763" spans="3:4">
      <c r="C1763" s="19"/>
      <c r="D1763" s="19"/>
    </row>
    <row r="1764" spans="3:4">
      <c r="C1764" s="19"/>
      <c r="D1764" s="19"/>
    </row>
    <row r="1765" spans="3:4">
      <c r="C1765" s="19"/>
      <c r="D1765" s="19"/>
    </row>
    <row r="1766" spans="3:4">
      <c r="C1766" s="19"/>
      <c r="D1766" s="19"/>
    </row>
    <row r="1767" spans="3:4">
      <c r="C1767" s="19"/>
      <c r="D1767" s="19"/>
    </row>
    <row r="1768" spans="3:4">
      <c r="C1768" s="19"/>
      <c r="D1768" s="19"/>
    </row>
    <row r="1769" spans="3:4">
      <c r="C1769" s="19"/>
      <c r="D1769" s="19"/>
    </row>
    <row r="1770" spans="3:4">
      <c r="C1770" s="19"/>
      <c r="D1770" s="19"/>
    </row>
    <row r="1771" spans="3:4">
      <c r="C1771" s="19"/>
      <c r="D1771" s="19"/>
    </row>
    <row r="1772" spans="3:4">
      <c r="C1772" s="19"/>
      <c r="D1772" s="19"/>
    </row>
    <row r="1773" spans="3:4">
      <c r="C1773" s="19"/>
      <c r="D1773" s="19"/>
    </row>
    <row r="1774" spans="3:4">
      <c r="C1774" s="19"/>
      <c r="D1774" s="19"/>
    </row>
    <row r="1775" spans="3:4">
      <c r="C1775" s="19"/>
      <c r="D1775" s="19"/>
    </row>
    <row r="1776" spans="3:4">
      <c r="C1776" s="19"/>
      <c r="D1776" s="19"/>
    </row>
    <row r="1777" spans="3:4">
      <c r="C1777" s="19"/>
      <c r="D1777" s="19"/>
    </row>
    <row r="1778" spans="3:4">
      <c r="C1778" s="19"/>
      <c r="D1778" s="19"/>
    </row>
    <row r="1779" spans="3:4">
      <c r="C1779" s="19"/>
      <c r="D1779" s="19"/>
    </row>
    <row r="1780" spans="3:4">
      <c r="C1780" s="19"/>
      <c r="D1780" s="19"/>
    </row>
    <row r="1781" spans="3:4">
      <c r="C1781" s="19"/>
      <c r="D1781" s="19"/>
    </row>
    <row r="1782" spans="3:4">
      <c r="C1782" s="19"/>
      <c r="D1782" s="19"/>
    </row>
    <row r="1783" spans="3:4">
      <c r="C1783" s="19"/>
      <c r="D1783" s="19"/>
    </row>
    <row r="1784" spans="3:4">
      <c r="C1784" s="19"/>
      <c r="D1784" s="19"/>
    </row>
    <row r="1785" spans="3:4">
      <c r="C1785" s="19"/>
      <c r="D1785" s="19"/>
    </row>
    <row r="1786" spans="3:4">
      <c r="C1786" s="19"/>
      <c r="D1786" s="19"/>
    </row>
    <row r="1787" spans="3:4">
      <c r="C1787" s="19"/>
      <c r="D1787" s="19"/>
    </row>
    <row r="1788" spans="3:4">
      <c r="C1788" s="19"/>
      <c r="D1788" s="19"/>
    </row>
    <row r="1789" spans="3:4">
      <c r="C1789" s="19"/>
      <c r="D1789" s="19"/>
    </row>
    <row r="1790" spans="3:4">
      <c r="C1790" s="19"/>
      <c r="D1790" s="19"/>
    </row>
    <row r="1791" spans="3:4">
      <c r="C1791" s="19"/>
      <c r="D1791" s="19"/>
    </row>
    <row r="1792" spans="3:4">
      <c r="C1792" s="19"/>
      <c r="D1792" s="19"/>
    </row>
    <row r="1793" spans="3:4">
      <c r="C1793" s="19"/>
      <c r="D1793" s="19"/>
    </row>
    <row r="1794" spans="3:4">
      <c r="C1794" s="19"/>
      <c r="D1794" s="19"/>
    </row>
    <row r="1795" spans="3:4">
      <c r="C1795" s="19"/>
      <c r="D1795" s="19"/>
    </row>
    <row r="1796" spans="3:4">
      <c r="C1796" s="19"/>
      <c r="D1796" s="19"/>
    </row>
    <row r="1797" spans="3:4">
      <c r="C1797" s="19"/>
      <c r="D1797" s="19"/>
    </row>
    <row r="1798" spans="3:4">
      <c r="C1798" s="19"/>
      <c r="D1798" s="19"/>
    </row>
    <row r="1799" spans="3:4">
      <c r="C1799" s="19"/>
      <c r="D1799" s="19"/>
    </row>
    <row r="1800" spans="3:4">
      <c r="C1800" s="19"/>
      <c r="D1800" s="19"/>
    </row>
    <row r="1801" spans="3:4">
      <c r="C1801" s="19"/>
      <c r="D1801" s="19"/>
    </row>
    <row r="1802" spans="3:4">
      <c r="C1802" s="19"/>
      <c r="D1802" s="19"/>
    </row>
    <row r="1803" spans="3:4">
      <c r="C1803" s="19"/>
      <c r="D1803" s="19"/>
    </row>
    <row r="1804" spans="3:4">
      <c r="C1804" s="19"/>
      <c r="D1804" s="19"/>
    </row>
    <row r="1805" spans="3:4">
      <c r="C1805" s="19"/>
      <c r="D1805" s="19"/>
    </row>
    <row r="1806" spans="3:4">
      <c r="C1806" s="19"/>
      <c r="D1806" s="19"/>
    </row>
    <row r="1807" spans="3:4">
      <c r="C1807" s="19"/>
      <c r="D1807" s="19"/>
    </row>
    <row r="1808" spans="3:4">
      <c r="C1808" s="19"/>
      <c r="D1808" s="19"/>
    </row>
    <row r="1809" spans="3:4">
      <c r="C1809" s="19"/>
      <c r="D1809" s="19"/>
    </row>
    <row r="1810" spans="3:4">
      <c r="C1810" s="19"/>
      <c r="D1810" s="19"/>
    </row>
    <row r="1811" spans="3:4">
      <c r="C1811" s="19"/>
      <c r="D1811" s="19"/>
    </row>
    <row r="1812" spans="3:4">
      <c r="C1812" s="19"/>
      <c r="D1812" s="19"/>
    </row>
    <row r="1813" spans="3:4">
      <c r="C1813" s="19"/>
      <c r="D1813" s="19"/>
    </row>
    <row r="1814" spans="3:4">
      <c r="C1814" s="19"/>
      <c r="D1814" s="19"/>
    </row>
    <row r="1815" spans="3:4">
      <c r="C1815" s="19"/>
      <c r="D1815" s="19"/>
    </row>
    <row r="1816" spans="3:4">
      <c r="C1816" s="19"/>
      <c r="D1816" s="19"/>
    </row>
    <row r="1817" spans="3:4">
      <c r="C1817" s="19"/>
      <c r="D1817" s="19"/>
    </row>
    <row r="1818" spans="3:4">
      <c r="C1818" s="19"/>
      <c r="D1818" s="19"/>
    </row>
    <row r="1819" spans="3:4">
      <c r="C1819" s="19"/>
      <c r="D1819" s="19"/>
    </row>
    <row r="1820" spans="3:4">
      <c r="C1820" s="19"/>
      <c r="D1820" s="19"/>
    </row>
    <row r="1821" spans="3:4">
      <c r="C1821" s="19"/>
      <c r="D1821" s="19"/>
    </row>
    <row r="1822" spans="3:4">
      <c r="C1822" s="19"/>
      <c r="D1822" s="19"/>
    </row>
    <row r="1823" spans="3:4">
      <c r="C1823" s="19"/>
      <c r="D1823" s="19"/>
    </row>
    <row r="1824" spans="3:4">
      <c r="C1824" s="19"/>
      <c r="D1824" s="19"/>
    </row>
    <row r="1825" spans="3:4">
      <c r="C1825" s="19"/>
      <c r="D1825" s="19"/>
    </row>
    <row r="1826" spans="3:4">
      <c r="C1826" s="19"/>
      <c r="D1826" s="19"/>
    </row>
    <row r="1827" spans="3:4">
      <c r="C1827" s="19"/>
      <c r="D1827" s="19"/>
    </row>
    <row r="1828" spans="3:4">
      <c r="C1828" s="19"/>
      <c r="D1828" s="19"/>
    </row>
    <row r="1829" spans="3:4">
      <c r="C1829" s="19"/>
      <c r="D1829" s="19"/>
    </row>
    <row r="1830" spans="3:4">
      <c r="C1830" s="19"/>
      <c r="D1830" s="19"/>
    </row>
    <row r="1831" spans="3:4">
      <c r="C1831" s="19"/>
      <c r="D1831" s="19"/>
    </row>
    <row r="1832" spans="3:4">
      <c r="C1832" s="19"/>
      <c r="D1832" s="19"/>
    </row>
    <row r="1833" spans="3:4">
      <c r="C1833" s="19"/>
      <c r="D1833" s="19"/>
    </row>
    <row r="1834" spans="3:4">
      <c r="C1834" s="19"/>
      <c r="D1834" s="19"/>
    </row>
    <row r="1835" spans="3:4">
      <c r="C1835" s="19"/>
      <c r="D1835" s="19"/>
    </row>
    <row r="1836" spans="3:4">
      <c r="C1836" s="19"/>
      <c r="D1836" s="19"/>
    </row>
    <row r="1837" spans="3:4">
      <c r="C1837" s="19"/>
      <c r="D1837" s="19"/>
    </row>
    <row r="1838" spans="3:4">
      <c r="C1838" s="19"/>
      <c r="D1838" s="19"/>
    </row>
    <row r="1839" spans="3:4">
      <c r="C1839" s="19"/>
      <c r="D1839" s="19"/>
    </row>
    <row r="1840" spans="3:4">
      <c r="C1840" s="19"/>
      <c r="D1840" s="19"/>
    </row>
    <row r="1841" spans="3:4">
      <c r="C1841" s="19"/>
      <c r="D1841" s="19"/>
    </row>
    <row r="1842" spans="3:4">
      <c r="C1842" s="19"/>
      <c r="D1842" s="19"/>
    </row>
    <row r="1843" spans="3:4">
      <c r="C1843" s="19"/>
      <c r="D1843" s="19"/>
    </row>
    <row r="1844" spans="3:4">
      <c r="C1844" s="19"/>
      <c r="D1844" s="19"/>
    </row>
    <row r="1845" spans="3:4">
      <c r="C1845" s="19"/>
      <c r="D1845" s="19"/>
    </row>
    <row r="1846" spans="3:4">
      <c r="C1846" s="19"/>
      <c r="D1846" s="19"/>
    </row>
    <row r="1847" spans="3:4">
      <c r="C1847" s="19"/>
      <c r="D1847" s="19"/>
    </row>
    <row r="1848" spans="3:4">
      <c r="C1848" s="19"/>
      <c r="D1848" s="19"/>
    </row>
    <row r="1849" spans="3:4">
      <c r="C1849" s="19"/>
      <c r="D1849" s="19"/>
    </row>
    <row r="1850" spans="3:4">
      <c r="C1850" s="19"/>
      <c r="D1850" s="19"/>
    </row>
    <row r="1851" spans="3:4">
      <c r="C1851" s="19"/>
      <c r="D1851" s="19"/>
    </row>
    <row r="1852" spans="3:4">
      <c r="C1852" s="19"/>
      <c r="D1852" s="19"/>
    </row>
    <row r="1853" spans="3:4">
      <c r="C1853" s="19"/>
      <c r="D1853" s="19"/>
    </row>
    <row r="1854" spans="3:4">
      <c r="C1854" s="19"/>
      <c r="D1854" s="19"/>
    </row>
    <row r="1855" spans="3:4">
      <c r="C1855" s="19"/>
      <c r="D1855" s="19"/>
    </row>
    <row r="1856" spans="3:4">
      <c r="C1856" s="19"/>
      <c r="D1856" s="19"/>
    </row>
    <row r="1857" spans="3:4">
      <c r="C1857" s="19"/>
      <c r="D1857" s="19"/>
    </row>
    <row r="1858" spans="3:4">
      <c r="C1858" s="19"/>
      <c r="D1858" s="19"/>
    </row>
    <row r="1859" spans="3:4">
      <c r="C1859" s="19"/>
      <c r="D1859" s="19"/>
    </row>
    <row r="1860" spans="3:4">
      <c r="C1860" s="19"/>
      <c r="D1860" s="19"/>
    </row>
    <row r="1861" spans="3:4">
      <c r="C1861" s="19"/>
      <c r="D1861" s="19"/>
    </row>
    <row r="1862" spans="3:4">
      <c r="C1862" s="19"/>
      <c r="D1862" s="19"/>
    </row>
    <row r="1863" spans="3:4">
      <c r="C1863" s="19"/>
      <c r="D1863" s="19"/>
    </row>
    <row r="1864" spans="3:4">
      <c r="C1864" s="19"/>
      <c r="D1864" s="19"/>
    </row>
    <row r="1865" spans="3:4">
      <c r="C1865" s="19"/>
      <c r="D1865" s="19"/>
    </row>
    <row r="1866" spans="3:4">
      <c r="C1866" s="19"/>
      <c r="D1866" s="19"/>
    </row>
    <row r="1867" spans="3:4">
      <c r="C1867" s="19"/>
      <c r="D1867" s="19"/>
    </row>
    <row r="1868" spans="3:4">
      <c r="C1868" s="19"/>
      <c r="D1868" s="19"/>
    </row>
    <row r="1869" spans="3:4">
      <c r="C1869" s="19"/>
      <c r="D1869" s="19"/>
    </row>
    <row r="1870" spans="3:4">
      <c r="C1870" s="19"/>
      <c r="D1870" s="19"/>
    </row>
    <row r="1871" spans="3:4">
      <c r="C1871" s="19"/>
      <c r="D1871" s="19"/>
    </row>
    <row r="1872" spans="3:4">
      <c r="C1872" s="19"/>
      <c r="D1872" s="19"/>
    </row>
    <row r="1873" spans="3:4">
      <c r="C1873" s="19"/>
      <c r="D1873" s="19"/>
    </row>
    <row r="1874" spans="3:4">
      <c r="C1874" s="19"/>
      <c r="D1874" s="19"/>
    </row>
    <row r="1875" spans="3:4">
      <c r="C1875" s="19"/>
      <c r="D1875" s="19"/>
    </row>
    <row r="1876" spans="3:4">
      <c r="C1876" s="19"/>
      <c r="D1876" s="19"/>
    </row>
    <row r="1877" spans="3:4">
      <c r="C1877" s="19"/>
      <c r="D1877" s="19"/>
    </row>
    <row r="1878" spans="3:4">
      <c r="C1878" s="19"/>
      <c r="D1878" s="19"/>
    </row>
    <row r="1879" spans="3:4">
      <c r="C1879" s="19"/>
      <c r="D1879" s="19"/>
    </row>
    <row r="1880" spans="3:4">
      <c r="C1880" s="19"/>
      <c r="D1880" s="19"/>
    </row>
    <row r="1881" spans="3:4">
      <c r="C1881" s="19"/>
      <c r="D1881" s="19"/>
    </row>
    <row r="1882" spans="3:4">
      <c r="C1882" s="19"/>
      <c r="D1882" s="19"/>
    </row>
    <row r="1883" spans="3:4">
      <c r="C1883" s="19"/>
      <c r="D1883" s="19"/>
    </row>
    <row r="1884" spans="3:4">
      <c r="C1884" s="19"/>
      <c r="D1884" s="19"/>
    </row>
    <row r="1885" spans="3:4">
      <c r="C1885" s="19"/>
      <c r="D1885" s="19"/>
    </row>
    <row r="1886" spans="3:4">
      <c r="C1886" s="19"/>
      <c r="D1886" s="19"/>
    </row>
    <row r="1887" spans="3:4">
      <c r="C1887" s="19"/>
      <c r="D1887" s="19"/>
    </row>
    <row r="1888" spans="3:4">
      <c r="C1888" s="19"/>
      <c r="D1888" s="19"/>
    </row>
    <row r="1889" spans="3:4">
      <c r="C1889" s="19"/>
      <c r="D1889" s="19"/>
    </row>
    <row r="1890" spans="3:4">
      <c r="C1890" s="19"/>
      <c r="D1890" s="19"/>
    </row>
    <row r="1891" spans="3:4">
      <c r="C1891" s="19"/>
      <c r="D1891" s="19"/>
    </row>
    <row r="1892" spans="3:4">
      <c r="C1892" s="19"/>
      <c r="D1892" s="19"/>
    </row>
    <row r="1893" spans="3:4">
      <c r="C1893" s="19"/>
      <c r="D1893" s="19"/>
    </row>
    <row r="1894" spans="3:4">
      <c r="C1894" s="19"/>
      <c r="D1894" s="19"/>
    </row>
    <row r="1895" spans="3:4">
      <c r="C1895" s="19"/>
      <c r="D1895" s="19"/>
    </row>
    <row r="1896" spans="3:4">
      <c r="C1896" s="19"/>
      <c r="D1896" s="19"/>
    </row>
    <row r="1897" spans="3:4">
      <c r="C1897" s="19"/>
      <c r="D1897" s="19"/>
    </row>
    <row r="1898" spans="3:4">
      <c r="C1898" s="19"/>
      <c r="D1898" s="19"/>
    </row>
    <row r="1899" spans="3:4">
      <c r="C1899" s="19"/>
      <c r="D1899" s="19"/>
    </row>
    <row r="1900" spans="3:4">
      <c r="C1900" s="19"/>
      <c r="D1900" s="19"/>
    </row>
    <row r="1901" spans="3:4">
      <c r="C1901" s="19"/>
      <c r="D1901" s="19"/>
    </row>
    <row r="1902" spans="3:4">
      <c r="C1902" s="19"/>
      <c r="D1902" s="19"/>
    </row>
    <row r="1903" spans="3:4">
      <c r="C1903" s="19"/>
      <c r="D1903" s="19"/>
    </row>
    <row r="1904" spans="3:4">
      <c r="C1904" s="19"/>
      <c r="D1904" s="19"/>
    </row>
    <row r="1905" spans="3:4">
      <c r="C1905" s="19"/>
      <c r="D1905" s="19"/>
    </row>
    <row r="1906" spans="3:4">
      <c r="C1906" s="19"/>
      <c r="D1906" s="19"/>
    </row>
    <row r="1907" spans="3:4">
      <c r="C1907" s="19"/>
      <c r="D1907" s="19"/>
    </row>
    <row r="1908" spans="3:4">
      <c r="C1908" s="19"/>
      <c r="D1908" s="19"/>
    </row>
    <row r="1909" spans="3:4">
      <c r="C1909" s="19"/>
      <c r="D1909" s="19"/>
    </row>
    <row r="1910" spans="3:4">
      <c r="C1910" s="19"/>
      <c r="D1910" s="19"/>
    </row>
    <row r="1911" spans="3:4">
      <c r="C1911" s="19"/>
      <c r="D1911" s="19"/>
    </row>
    <row r="1912" spans="3:4">
      <c r="C1912" s="19"/>
      <c r="D1912" s="19"/>
    </row>
    <row r="1913" spans="3:4">
      <c r="C1913" s="19"/>
      <c r="D1913" s="19"/>
    </row>
    <row r="1914" spans="3:4">
      <c r="C1914" s="19"/>
      <c r="D1914" s="19"/>
    </row>
    <row r="1915" spans="3:4">
      <c r="C1915" s="19"/>
      <c r="D1915" s="19"/>
    </row>
    <row r="1916" spans="3:4">
      <c r="C1916" s="19"/>
      <c r="D1916" s="19"/>
    </row>
    <row r="1917" spans="3:4">
      <c r="C1917" s="19"/>
      <c r="D1917" s="19"/>
    </row>
    <row r="1918" spans="3:4">
      <c r="C1918" s="19"/>
      <c r="D1918" s="19"/>
    </row>
    <row r="1919" spans="3:4">
      <c r="C1919" s="19"/>
      <c r="D1919" s="19"/>
    </row>
    <row r="1920" spans="3:4">
      <c r="C1920" s="19"/>
      <c r="D1920" s="19"/>
    </row>
    <row r="1921" spans="3:4">
      <c r="C1921" s="19"/>
      <c r="D1921" s="19"/>
    </row>
    <row r="1922" spans="3:4">
      <c r="C1922" s="19"/>
      <c r="D1922" s="19"/>
    </row>
    <row r="1923" spans="3:4">
      <c r="C1923" s="19"/>
      <c r="D1923" s="19"/>
    </row>
    <row r="1924" spans="3:4">
      <c r="C1924" s="19"/>
      <c r="D1924" s="19"/>
    </row>
    <row r="1925" spans="3:4">
      <c r="C1925" s="19"/>
      <c r="D1925" s="19"/>
    </row>
    <row r="1926" spans="3:4">
      <c r="C1926" s="19"/>
      <c r="D1926" s="19"/>
    </row>
    <row r="1927" spans="3:4">
      <c r="C1927" s="19"/>
      <c r="D1927" s="19"/>
    </row>
    <row r="1928" spans="3:4">
      <c r="C1928" s="19"/>
      <c r="D1928" s="19"/>
    </row>
    <row r="1929" spans="3:4">
      <c r="C1929" s="19"/>
      <c r="D1929" s="19"/>
    </row>
    <row r="1930" spans="3:4">
      <c r="C1930" s="19"/>
      <c r="D1930" s="19"/>
    </row>
    <row r="1931" spans="3:4">
      <c r="C1931" s="19"/>
      <c r="D1931" s="19"/>
    </row>
    <row r="1932" spans="3:4">
      <c r="C1932" s="19"/>
      <c r="D1932" s="19"/>
    </row>
    <row r="1933" spans="3:4">
      <c r="C1933" s="19"/>
      <c r="D1933" s="19"/>
    </row>
    <row r="1934" spans="3:4">
      <c r="C1934" s="19"/>
      <c r="D1934" s="19"/>
    </row>
    <row r="1935" spans="3:4">
      <c r="C1935" s="19"/>
      <c r="D1935" s="19"/>
    </row>
    <row r="1936" spans="3:4">
      <c r="C1936" s="19"/>
      <c r="D1936" s="19"/>
    </row>
    <row r="1937" spans="3:4">
      <c r="C1937" s="19"/>
      <c r="D1937" s="19"/>
    </row>
    <row r="1938" spans="3:4">
      <c r="C1938" s="19"/>
      <c r="D1938" s="19"/>
    </row>
    <row r="1939" spans="3:4">
      <c r="C1939" s="19"/>
      <c r="D1939" s="19"/>
    </row>
    <row r="1940" spans="3:4">
      <c r="C1940" s="19"/>
      <c r="D1940" s="19"/>
    </row>
    <row r="1941" spans="3:4">
      <c r="C1941" s="19"/>
      <c r="D1941" s="19"/>
    </row>
    <row r="1942" spans="3:4">
      <c r="C1942" s="19"/>
      <c r="D1942" s="19"/>
    </row>
    <row r="1943" spans="3:4">
      <c r="C1943" s="19"/>
      <c r="D1943" s="19"/>
    </row>
    <row r="1944" spans="3:4">
      <c r="C1944" s="19"/>
      <c r="D1944" s="19"/>
    </row>
    <row r="1945" spans="3:4">
      <c r="C1945" s="19"/>
      <c r="D1945" s="19"/>
    </row>
    <row r="1946" spans="3:4">
      <c r="C1946" s="19"/>
      <c r="D1946" s="19"/>
    </row>
    <row r="1947" spans="3:4">
      <c r="C1947" s="19"/>
      <c r="D1947" s="19"/>
    </row>
    <row r="1948" spans="3:4">
      <c r="C1948" s="19"/>
      <c r="D1948" s="19"/>
    </row>
    <row r="1949" spans="3:4">
      <c r="C1949" s="19"/>
      <c r="D1949" s="19"/>
    </row>
    <row r="1950" spans="3:4">
      <c r="C1950" s="19"/>
      <c r="D1950" s="19"/>
    </row>
    <row r="1951" spans="3:4">
      <c r="C1951" s="19"/>
      <c r="D1951" s="19"/>
    </row>
    <row r="1952" spans="3:4">
      <c r="C1952" s="19"/>
      <c r="D1952" s="19"/>
    </row>
    <row r="1953" spans="3:4">
      <c r="C1953" s="19"/>
      <c r="D1953" s="19"/>
    </row>
    <row r="1954" spans="3:4">
      <c r="C1954" s="19"/>
      <c r="D1954" s="19"/>
    </row>
    <row r="1955" spans="3:4">
      <c r="C1955" s="19"/>
      <c r="D1955" s="19"/>
    </row>
    <row r="1956" spans="3:4">
      <c r="C1956" s="19"/>
      <c r="D1956" s="19"/>
    </row>
    <row r="1957" spans="3:4">
      <c r="C1957" s="19"/>
      <c r="D1957" s="19"/>
    </row>
    <row r="1958" spans="3:4">
      <c r="C1958" s="19"/>
      <c r="D1958" s="19"/>
    </row>
    <row r="1959" spans="3:4">
      <c r="C1959" s="19"/>
      <c r="D1959" s="19"/>
    </row>
    <row r="1960" spans="3:4">
      <c r="C1960" s="19"/>
      <c r="D1960" s="19"/>
    </row>
    <row r="1961" spans="3:4">
      <c r="C1961" s="19"/>
      <c r="D1961" s="19"/>
    </row>
    <row r="1962" spans="3:4">
      <c r="C1962" s="19"/>
      <c r="D1962" s="19"/>
    </row>
    <row r="1963" spans="3:4">
      <c r="C1963" s="19"/>
      <c r="D1963" s="19"/>
    </row>
    <row r="1964" spans="3:4">
      <c r="C1964" s="19"/>
      <c r="D1964" s="19"/>
    </row>
    <row r="1965" spans="3:4">
      <c r="C1965" s="19"/>
      <c r="D1965" s="19"/>
    </row>
    <row r="1966" spans="3:4">
      <c r="C1966" s="19"/>
      <c r="D1966" s="19"/>
    </row>
    <row r="1967" spans="3:4">
      <c r="C1967" s="19"/>
      <c r="D1967" s="19"/>
    </row>
    <row r="1968" spans="3:4">
      <c r="C1968" s="19"/>
      <c r="D1968" s="19"/>
    </row>
    <row r="1969" spans="3:4">
      <c r="C1969" s="19"/>
      <c r="D1969" s="19"/>
    </row>
    <row r="1970" spans="3:4">
      <c r="C1970" s="19"/>
      <c r="D1970" s="19"/>
    </row>
    <row r="1971" spans="3:4">
      <c r="C1971" s="19"/>
      <c r="D1971" s="19"/>
    </row>
    <row r="1972" spans="3:4">
      <c r="C1972" s="19"/>
      <c r="D1972" s="19"/>
    </row>
    <row r="1973" spans="3:4">
      <c r="C1973" s="19"/>
      <c r="D1973" s="19"/>
    </row>
    <row r="1974" spans="3:4">
      <c r="C1974" s="19"/>
      <c r="D1974" s="19"/>
    </row>
    <row r="1975" spans="3:4">
      <c r="C1975" s="19"/>
      <c r="D1975" s="19"/>
    </row>
    <row r="1976" spans="3:4">
      <c r="C1976" s="19"/>
      <c r="D1976" s="19"/>
    </row>
    <row r="1977" spans="3:4">
      <c r="C1977" s="19"/>
      <c r="D1977" s="19"/>
    </row>
    <row r="1978" spans="3:4">
      <c r="C1978" s="19"/>
      <c r="D1978" s="19"/>
    </row>
    <row r="1979" spans="3:4">
      <c r="C1979" s="19"/>
      <c r="D1979" s="19"/>
    </row>
    <row r="1980" spans="3:4">
      <c r="C1980" s="19"/>
      <c r="D1980" s="19"/>
    </row>
    <row r="1981" spans="3:4">
      <c r="C1981" s="19"/>
      <c r="D1981" s="19"/>
    </row>
    <row r="1982" spans="3:4">
      <c r="C1982" s="19"/>
      <c r="D1982" s="19"/>
    </row>
    <row r="1983" spans="3:4">
      <c r="C1983" s="19"/>
      <c r="D1983" s="19"/>
    </row>
    <row r="1984" spans="3:4">
      <c r="C1984" s="19"/>
      <c r="D1984" s="19"/>
    </row>
    <row r="1985" spans="3:4">
      <c r="C1985" s="19"/>
      <c r="D1985" s="19"/>
    </row>
    <row r="1986" spans="3:4">
      <c r="C1986" s="19"/>
      <c r="D1986" s="19"/>
    </row>
    <row r="1987" spans="3:4">
      <c r="C1987" s="19"/>
      <c r="D1987" s="19"/>
    </row>
    <row r="1988" spans="3:4">
      <c r="C1988" s="19"/>
      <c r="D1988" s="19"/>
    </row>
    <row r="1989" spans="3:4">
      <c r="C1989" s="19"/>
      <c r="D1989" s="19"/>
    </row>
    <row r="1990" spans="3:4">
      <c r="C1990" s="19"/>
      <c r="D1990" s="19"/>
    </row>
    <row r="1991" spans="3:4">
      <c r="C1991" s="19"/>
      <c r="D1991" s="19"/>
    </row>
    <row r="1992" spans="3:4">
      <c r="C1992" s="19"/>
      <c r="D1992" s="19"/>
    </row>
    <row r="1993" spans="3:4">
      <c r="C1993" s="19"/>
      <c r="D1993" s="19"/>
    </row>
    <row r="1994" spans="3:4">
      <c r="C1994" s="19"/>
      <c r="D1994" s="19"/>
    </row>
    <row r="1995" spans="3:4">
      <c r="C1995" s="19"/>
      <c r="D1995" s="19"/>
    </row>
    <row r="1996" spans="3:4">
      <c r="C1996" s="19"/>
      <c r="D1996" s="19"/>
    </row>
    <row r="1997" spans="3:4">
      <c r="C1997" s="19"/>
      <c r="D1997" s="19"/>
    </row>
    <row r="1998" spans="3:4">
      <c r="C1998" s="19"/>
      <c r="D1998" s="19"/>
    </row>
    <row r="1999" spans="3:4">
      <c r="C1999" s="19"/>
      <c r="D1999" s="19"/>
    </row>
    <row r="2000" spans="3:4">
      <c r="C2000" s="19"/>
      <c r="D2000" s="19"/>
    </row>
    <row r="2001" spans="3:4">
      <c r="C2001" s="19"/>
      <c r="D2001" s="19"/>
    </row>
    <row r="2002" spans="3:4">
      <c r="C2002" s="19"/>
      <c r="D2002" s="19"/>
    </row>
    <row r="2003" spans="3:4">
      <c r="C2003" s="19"/>
      <c r="D2003" s="19"/>
    </row>
    <row r="2004" spans="3:4">
      <c r="C2004" s="19"/>
      <c r="D2004" s="19"/>
    </row>
    <row r="2005" spans="3:4">
      <c r="C2005" s="19"/>
      <c r="D2005" s="19"/>
    </row>
    <row r="2006" spans="3:4">
      <c r="C2006" s="19"/>
      <c r="D2006" s="19"/>
    </row>
    <row r="2007" spans="3:4">
      <c r="C2007" s="19"/>
      <c r="D2007" s="19"/>
    </row>
    <row r="2008" spans="3:4">
      <c r="C2008" s="19"/>
      <c r="D2008" s="19"/>
    </row>
    <row r="2009" spans="3:4">
      <c r="C2009" s="19"/>
      <c r="D2009" s="19"/>
    </row>
    <row r="2010" spans="3:4">
      <c r="C2010" s="19"/>
      <c r="D2010" s="19"/>
    </row>
    <row r="2011" spans="3:4">
      <c r="C2011" s="19"/>
      <c r="D2011" s="19"/>
    </row>
    <row r="2012" spans="3:4">
      <c r="C2012" s="19"/>
      <c r="D2012" s="19"/>
    </row>
    <row r="2013" spans="3:4">
      <c r="C2013" s="19"/>
      <c r="D2013" s="19"/>
    </row>
    <row r="2014" spans="3:4">
      <c r="C2014" s="19"/>
      <c r="D2014" s="19"/>
    </row>
    <row r="2015" spans="3:4">
      <c r="C2015" s="19"/>
      <c r="D2015" s="19"/>
    </row>
    <row r="2016" spans="3:4">
      <c r="C2016" s="19"/>
      <c r="D2016" s="19"/>
    </row>
    <row r="2017" spans="3:4">
      <c r="C2017" s="19"/>
      <c r="D2017" s="19"/>
    </row>
    <row r="2018" spans="3:4">
      <c r="C2018" s="19"/>
      <c r="D2018" s="19"/>
    </row>
    <row r="2019" spans="3:4">
      <c r="C2019" s="19"/>
      <c r="D2019" s="19"/>
    </row>
    <row r="2020" spans="3:4">
      <c r="C2020" s="19"/>
      <c r="D2020" s="19"/>
    </row>
    <row r="2021" spans="3:4">
      <c r="C2021" s="19"/>
      <c r="D2021" s="19"/>
    </row>
    <row r="2022" spans="3:4">
      <c r="C2022" s="19"/>
      <c r="D2022" s="19"/>
    </row>
    <row r="2023" spans="3:4">
      <c r="C2023" s="19"/>
      <c r="D2023" s="19"/>
    </row>
    <row r="2024" spans="3:4">
      <c r="C2024" s="19"/>
      <c r="D2024" s="19"/>
    </row>
    <row r="2025" spans="3:4">
      <c r="C2025" s="19"/>
      <c r="D2025" s="19"/>
    </row>
    <row r="2026" spans="3:4">
      <c r="C2026" s="19"/>
      <c r="D2026" s="19"/>
    </row>
    <row r="2027" spans="3:4">
      <c r="C2027" s="19"/>
      <c r="D2027" s="19"/>
    </row>
    <row r="2028" spans="3:4">
      <c r="C2028" s="19"/>
      <c r="D2028" s="19"/>
    </row>
    <row r="2029" spans="3:4">
      <c r="C2029" s="19"/>
      <c r="D2029" s="19"/>
    </row>
    <row r="2030" spans="3:4">
      <c r="C2030" s="19"/>
      <c r="D2030" s="19"/>
    </row>
    <row r="2031" spans="3:4">
      <c r="C2031" s="19"/>
      <c r="D2031" s="19"/>
    </row>
    <row r="2032" spans="3:4">
      <c r="C2032" s="19"/>
      <c r="D2032" s="19"/>
    </row>
    <row r="2033" spans="3:4">
      <c r="C2033" s="19"/>
      <c r="D2033" s="19"/>
    </row>
    <row r="2034" spans="3:4">
      <c r="C2034" s="19"/>
      <c r="D2034" s="19"/>
    </row>
    <row r="2035" spans="3:4">
      <c r="C2035" s="19"/>
      <c r="D2035" s="19"/>
    </row>
    <row r="2036" spans="3:4">
      <c r="C2036" s="19"/>
      <c r="D2036" s="19"/>
    </row>
    <row r="2037" spans="3:4">
      <c r="C2037" s="19"/>
      <c r="D2037" s="19"/>
    </row>
    <row r="2038" spans="3:4">
      <c r="C2038" s="19"/>
      <c r="D2038" s="19"/>
    </row>
    <row r="2039" spans="3:4">
      <c r="C2039" s="19"/>
      <c r="D2039" s="19"/>
    </row>
    <row r="2040" spans="3:4">
      <c r="C2040" s="19"/>
      <c r="D2040" s="19"/>
    </row>
    <row r="2041" spans="3:4">
      <c r="C2041" s="19"/>
      <c r="D2041" s="19"/>
    </row>
    <row r="2042" spans="3:4">
      <c r="C2042" s="19"/>
      <c r="D2042" s="19"/>
    </row>
    <row r="2043" spans="3:4">
      <c r="C2043" s="19"/>
      <c r="D2043" s="19"/>
    </row>
    <row r="2044" spans="3:4">
      <c r="C2044" s="19"/>
      <c r="D2044" s="19"/>
    </row>
    <row r="2045" spans="3:4">
      <c r="C2045" s="19"/>
      <c r="D2045" s="19"/>
    </row>
    <row r="2046" spans="3:4">
      <c r="C2046" s="19"/>
      <c r="D2046" s="19"/>
    </row>
    <row r="2047" spans="3:4">
      <c r="C2047" s="19"/>
      <c r="D2047" s="19"/>
    </row>
    <row r="2048" spans="3:4">
      <c r="C2048" s="19"/>
      <c r="D2048" s="19"/>
    </row>
    <row r="2049" spans="3:4">
      <c r="C2049" s="19"/>
      <c r="D2049" s="19"/>
    </row>
    <row r="2050" spans="3:4">
      <c r="C2050" s="19"/>
      <c r="D2050" s="19"/>
    </row>
    <row r="2051" spans="3:4">
      <c r="C2051" s="19"/>
      <c r="D2051" s="19"/>
    </row>
    <row r="2052" spans="3:4">
      <c r="C2052" s="19"/>
      <c r="D2052" s="19"/>
    </row>
    <row r="2053" spans="3:4">
      <c r="C2053" s="19"/>
      <c r="D2053" s="19"/>
    </row>
    <row r="2054" spans="3:4">
      <c r="C2054" s="19"/>
      <c r="D2054" s="19"/>
    </row>
    <row r="2055" spans="3:4">
      <c r="C2055" s="19"/>
      <c r="D2055" s="19"/>
    </row>
    <row r="2056" spans="3:4">
      <c r="C2056" s="19"/>
      <c r="D2056" s="19"/>
    </row>
    <row r="2057" spans="3:4">
      <c r="C2057" s="19"/>
      <c r="D2057" s="19"/>
    </row>
    <row r="2058" spans="3:4">
      <c r="C2058" s="19"/>
      <c r="D2058" s="19"/>
    </row>
    <row r="2059" spans="3:4">
      <c r="C2059" s="19"/>
      <c r="D2059" s="19"/>
    </row>
    <row r="2060" spans="3:4">
      <c r="C2060" s="19"/>
      <c r="D2060" s="19"/>
    </row>
    <row r="2061" spans="3:4">
      <c r="C2061" s="19"/>
      <c r="D2061" s="19"/>
    </row>
    <row r="2062" spans="3:4">
      <c r="C2062" s="19"/>
      <c r="D2062" s="19"/>
    </row>
    <row r="2063" spans="3:4">
      <c r="C2063" s="19"/>
      <c r="D2063" s="19"/>
    </row>
    <row r="2064" spans="3:4">
      <c r="C2064" s="19"/>
      <c r="D2064" s="19"/>
    </row>
    <row r="2065" spans="3:4">
      <c r="C2065" s="19"/>
      <c r="D2065" s="19"/>
    </row>
    <row r="2066" spans="3:4">
      <c r="C2066" s="19"/>
      <c r="D2066" s="19"/>
    </row>
    <row r="2067" spans="3:4">
      <c r="C2067" s="19"/>
      <c r="D2067" s="19"/>
    </row>
    <row r="2068" spans="3:4">
      <c r="C2068" s="19"/>
      <c r="D2068" s="19"/>
    </row>
    <row r="2069" spans="3:4">
      <c r="C2069" s="19"/>
      <c r="D2069" s="19"/>
    </row>
    <row r="2070" spans="3:4">
      <c r="C2070" s="19"/>
      <c r="D2070" s="19"/>
    </row>
    <row r="2071" spans="3:4">
      <c r="C2071" s="19"/>
      <c r="D2071" s="19"/>
    </row>
    <row r="2072" spans="3:4">
      <c r="C2072" s="19"/>
      <c r="D2072" s="19"/>
    </row>
    <row r="2073" spans="3:4">
      <c r="C2073" s="19"/>
      <c r="D2073" s="19"/>
    </row>
    <row r="2074" spans="3:4">
      <c r="C2074" s="19"/>
      <c r="D2074" s="19"/>
    </row>
    <row r="2075" spans="3:4">
      <c r="C2075" s="19"/>
      <c r="D2075" s="19"/>
    </row>
    <row r="2076" spans="3:4">
      <c r="C2076" s="19"/>
      <c r="D2076" s="19"/>
    </row>
    <row r="2077" spans="3:4">
      <c r="C2077" s="19"/>
      <c r="D2077" s="19"/>
    </row>
    <row r="2078" spans="3:4">
      <c r="C2078" s="19"/>
      <c r="D2078" s="19"/>
    </row>
    <row r="2079" spans="3:4">
      <c r="C2079" s="19"/>
      <c r="D2079" s="19"/>
    </row>
    <row r="2080" spans="3:4">
      <c r="C2080" s="19"/>
      <c r="D2080" s="19"/>
    </row>
    <row r="2081" spans="3:4">
      <c r="C2081" s="19"/>
      <c r="D2081" s="19"/>
    </row>
    <row r="2082" spans="3:4">
      <c r="C2082" s="19"/>
      <c r="D2082" s="19"/>
    </row>
    <row r="2083" spans="3:4">
      <c r="C2083" s="19"/>
      <c r="D2083" s="19"/>
    </row>
    <row r="2084" spans="3:4">
      <c r="C2084" s="19"/>
      <c r="D2084" s="19"/>
    </row>
    <row r="2085" spans="3:4">
      <c r="C2085" s="19"/>
      <c r="D2085" s="19"/>
    </row>
    <row r="2086" spans="3:4">
      <c r="C2086" s="19"/>
      <c r="D2086" s="19"/>
    </row>
    <row r="2087" spans="3:4">
      <c r="C2087" s="19"/>
      <c r="D2087" s="19"/>
    </row>
    <row r="2088" spans="3:4">
      <c r="C2088" s="19"/>
      <c r="D2088" s="19"/>
    </row>
    <row r="2089" spans="3:4">
      <c r="C2089" s="19"/>
      <c r="D2089" s="19"/>
    </row>
    <row r="2090" spans="3:4">
      <c r="C2090" s="19"/>
      <c r="D2090" s="19"/>
    </row>
    <row r="2091" spans="3:4">
      <c r="C2091" s="19"/>
      <c r="D2091" s="19"/>
    </row>
    <row r="2092" spans="3:4">
      <c r="C2092" s="19"/>
      <c r="D2092" s="19"/>
    </row>
    <row r="2093" spans="3:4">
      <c r="C2093" s="19"/>
      <c r="D2093" s="19"/>
    </row>
    <row r="2094" spans="3:4">
      <c r="C2094" s="19"/>
      <c r="D2094" s="19"/>
    </row>
    <row r="2095" spans="3:4">
      <c r="C2095" s="19"/>
      <c r="D2095" s="19"/>
    </row>
    <row r="2096" spans="3:4">
      <c r="C2096" s="19"/>
      <c r="D2096" s="19"/>
    </row>
    <row r="2097" spans="3:4">
      <c r="C2097" s="19"/>
      <c r="D2097" s="19"/>
    </row>
    <row r="2098" spans="3:4">
      <c r="C2098" s="19"/>
      <c r="D2098" s="19"/>
    </row>
    <row r="2099" spans="3:4">
      <c r="C2099" s="19"/>
      <c r="D2099" s="19"/>
    </row>
    <row r="2100" spans="3:4">
      <c r="C2100" s="19"/>
      <c r="D2100" s="19"/>
    </row>
    <row r="2101" spans="3:4">
      <c r="C2101" s="19"/>
      <c r="D2101" s="19"/>
    </row>
    <row r="2102" spans="3:4">
      <c r="C2102" s="19"/>
      <c r="D2102" s="19"/>
    </row>
    <row r="2103" spans="3:4">
      <c r="C2103" s="19"/>
      <c r="D2103" s="19"/>
    </row>
    <row r="2104" spans="3:4">
      <c r="C2104" s="19"/>
      <c r="D2104" s="19"/>
    </row>
    <row r="2105" spans="3:4">
      <c r="C2105" s="19"/>
      <c r="D2105" s="19"/>
    </row>
    <row r="2106" spans="3:4">
      <c r="C2106" s="19"/>
      <c r="D2106" s="19"/>
    </row>
    <row r="2107" spans="3:4">
      <c r="C2107" s="19"/>
      <c r="D2107" s="19"/>
    </row>
    <row r="2108" spans="3:4">
      <c r="C2108" s="19"/>
      <c r="D2108" s="19"/>
    </row>
    <row r="2109" spans="3:4">
      <c r="C2109" s="19"/>
      <c r="D2109" s="19"/>
    </row>
    <row r="2110" spans="3:4">
      <c r="C2110" s="19"/>
      <c r="D2110" s="19"/>
    </row>
    <row r="2111" spans="3:4">
      <c r="C2111" s="19"/>
      <c r="D2111" s="19"/>
    </row>
    <row r="2112" spans="3:4">
      <c r="C2112" s="19"/>
      <c r="D2112" s="19"/>
    </row>
    <row r="2113" spans="3:4">
      <c r="C2113" s="19"/>
      <c r="D2113" s="19"/>
    </row>
    <row r="2114" spans="3:4">
      <c r="C2114" s="19"/>
      <c r="D2114" s="19"/>
    </row>
    <row r="2115" spans="3:4">
      <c r="C2115" s="19"/>
      <c r="D2115" s="19"/>
    </row>
    <row r="2116" spans="3:4">
      <c r="C2116" s="19"/>
      <c r="D2116" s="19"/>
    </row>
    <row r="2117" spans="3:4">
      <c r="C2117" s="19"/>
      <c r="D2117" s="19"/>
    </row>
    <row r="2118" spans="3:4">
      <c r="C2118" s="19"/>
      <c r="D2118" s="19"/>
    </row>
    <row r="2119" spans="3:4">
      <c r="C2119" s="19"/>
      <c r="D2119" s="19"/>
    </row>
    <row r="2120" spans="3:4">
      <c r="C2120" s="19"/>
      <c r="D2120" s="19"/>
    </row>
    <row r="2121" spans="3:4">
      <c r="C2121" s="19"/>
      <c r="D2121" s="19"/>
    </row>
    <row r="2122" spans="3:4">
      <c r="C2122" s="19"/>
      <c r="D2122" s="19"/>
    </row>
    <row r="2123" spans="3:4">
      <c r="C2123" s="19"/>
      <c r="D2123" s="19"/>
    </row>
    <row r="2124" spans="3:4">
      <c r="C2124" s="19"/>
      <c r="D2124" s="19"/>
    </row>
    <row r="2125" spans="3:4">
      <c r="C2125" s="19"/>
      <c r="D2125" s="19"/>
    </row>
    <row r="2126" spans="3:4">
      <c r="C2126" s="19"/>
      <c r="D2126" s="19"/>
    </row>
    <row r="2127" spans="3:4">
      <c r="C2127" s="19"/>
      <c r="D2127" s="19"/>
    </row>
    <row r="2128" spans="3:4">
      <c r="C2128" s="19"/>
      <c r="D2128" s="19"/>
    </row>
    <row r="2129" spans="3:4">
      <c r="C2129" s="19"/>
      <c r="D2129" s="19"/>
    </row>
    <row r="2130" spans="3:4">
      <c r="C2130" s="19"/>
      <c r="D2130" s="19"/>
    </row>
    <row r="2131" spans="3:4">
      <c r="C2131" s="19"/>
      <c r="D2131" s="19"/>
    </row>
    <row r="2132" spans="3:4">
      <c r="C2132" s="19"/>
      <c r="D2132" s="19"/>
    </row>
    <row r="2133" spans="3:4">
      <c r="C2133" s="19"/>
      <c r="D2133" s="19"/>
    </row>
    <row r="2134" spans="3:4">
      <c r="C2134" s="19"/>
      <c r="D2134" s="19"/>
    </row>
    <row r="2135" spans="3:4">
      <c r="C2135" s="19"/>
      <c r="D2135" s="19"/>
    </row>
    <row r="2136" spans="3:4">
      <c r="C2136" s="19"/>
      <c r="D2136" s="19"/>
    </row>
    <row r="2137" spans="3:4">
      <c r="C2137" s="19"/>
      <c r="D2137" s="19"/>
    </row>
    <row r="2138" spans="3:4">
      <c r="C2138" s="19"/>
      <c r="D2138" s="19"/>
    </row>
    <row r="2139" spans="3:4">
      <c r="C2139" s="19"/>
      <c r="D2139" s="19"/>
    </row>
    <row r="2140" spans="3:4">
      <c r="C2140" s="19"/>
      <c r="D2140" s="19"/>
    </row>
    <row r="2141" spans="3:4">
      <c r="C2141" s="19"/>
      <c r="D2141" s="19"/>
    </row>
    <row r="2142" spans="3:4">
      <c r="C2142" s="19"/>
      <c r="D2142" s="19"/>
    </row>
    <row r="2143" spans="3:4">
      <c r="C2143" s="19"/>
      <c r="D2143" s="19"/>
    </row>
    <row r="2144" spans="3:4">
      <c r="C2144" s="19"/>
      <c r="D2144" s="19"/>
    </row>
    <row r="2145" spans="3:4">
      <c r="C2145" s="19"/>
      <c r="D2145" s="19"/>
    </row>
    <row r="2146" spans="3:4">
      <c r="C2146" s="19"/>
      <c r="D2146" s="19"/>
    </row>
    <row r="2147" spans="3:4">
      <c r="C2147" s="19"/>
      <c r="D2147" s="19"/>
    </row>
    <row r="2148" spans="3:4">
      <c r="C2148" s="19"/>
      <c r="D2148" s="19"/>
    </row>
    <row r="2149" spans="3:4">
      <c r="C2149" s="19"/>
      <c r="D2149" s="19"/>
    </row>
    <row r="2150" spans="3:4">
      <c r="C2150" s="19"/>
      <c r="D2150" s="19"/>
    </row>
    <row r="2151" spans="3:4">
      <c r="C2151" s="19"/>
      <c r="D2151" s="19"/>
    </row>
    <row r="2152" spans="3:4">
      <c r="C2152" s="19"/>
      <c r="D2152" s="19"/>
    </row>
    <row r="2153" spans="3:4">
      <c r="C2153" s="19"/>
      <c r="D2153" s="19"/>
    </row>
    <row r="2154" spans="3:4">
      <c r="C2154" s="19"/>
      <c r="D2154" s="19"/>
    </row>
    <row r="2155" spans="3:4">
      <c r="C2155" s="19"/>
      <c r="D2155" s="19"/>
    </row>
    <row r="2156" spans="3:4">
      <c r="C2156" s="19"/>
      <c r="D2156" s="19"/>
    </row>
    <row r="2157" spans="3:4">
      <c r="C2157" s="19"/>
      <c r="D2157" s="19"/>
    </row>
    <row r="2158" spans="3:4">
      <c r="C2158" s="19"/>
      <c r="D2158" s="19"/>
    </row>
    <row r="2159" spans="3:4">
      <c r="C2159" s="19"/>
      <c r="D2159" s="19"/>
    </row>
    <row r="2160" spans="3:4">
      <c r="C2160" s="19"/>
      <c r="D2160" s="19"/>
    </row>
    <row r="2161" spans="3:4">
      <c r="C2161" s="19"/>
      <c r="D2161" s="19"/>
    </row>
    <row r="2162" spans="3:4">
      <c r="C2162" s="19"/>
      <c r="D2162" s="19"/>
    </row>
    <row r="2163" spans="3:4">
      <c r="C2163" s="19"/>
      <c r="D2163" s="19"/>
    </row>
    <row r="2164" spans="3:4">
      <c r="C2164" s="19"/>
      <c r="D2164" s="19"/>
    </row>
    <row r="2165" spans="3:4">
      <c r="C2165" s="19"/>
      <c r="D2165" s="19"/>
    </row>
    <row r="2166" spans="3:4">
      <c r="C2166" s="19"/>
      <c r="D2166" s="19"/>
    </row>
    <row r="2167" spans="3:4">
      <c r="C2167" s="19"/>
      <c r="D2167" s="19"/>
    </row>
    <row r="2168" spans="3:4">
      <c r="C2168" s="19"/>
      <c r="D2168" s="19"/>
    </row>
    <row r="2169" spans="3:4">
      <c r="C2169" s="19"/>
      <c r="D2169" s="19"/>
    </row>
    <row r="2170" spans="3:4">
      <c r="C2170" s="19"/>
      <c r="D2170" s="19"/>
    </row>
    <row r="2171" spans="3:4">
      <c r="C2171" s="19"/>
      <c r="D2171" s="19"/>
    </row>
    <row r="2172" spans="3:4">
      <c r="C2172" s="19"/>
      <c r="D2172" s="19"/>
    </row>
    <row r="2173" spans="3:4">
      <c r="C2173" s="19"/>
      <c r="D2173" s="19"/>
    </row>
    <row r="2174" spans="3:4">
      <c r="C2174" s="19"/>
      <c r="D2174" s="19"/>
    </row>
    <row r="2175" spans="3:4">
      <c r="C2175" s="19"/>
      <c r="D2175" s="19"/>
    </row>
    <row r="2176" spans="3:4">
      <c r="C2176" s="19"/>
      <c r="D2176" s="19"/>
    </row>
    <row r="2177" spans="3:4">
      <c r="C2177" s="19"/>
      <c r="D2177" s="19"/>
    </row>
    <row r="2178" spans="3:4">
      <c r="C2178" s="19"/>
      <c r="D2178" s="19"/>
    </row>
    <row r="2179" spans="3:4">
      <c r="C2179" s="19"/>
      <c r="D2179" s="19"/>
    </row>
    <row r="2180" spans="3:4">
      <c r="C2180" s="19"/>
      <c r="D2180" s="19"/>
    </row>
    <row r="2181" spans="3:4">
      <c r="C2181" s="19"/>
      <c r="D2181" s="19"/>
    </row>
    <row r="2182" spans="3:4">
      <c r="C2182" s="19"/>
      <c r="D2182" s="19"/>
    </row>
    <row r="2183" spans="3:4">
      <c r="C2183" s="19"/>
      <c r="D2183" s="19"/>
    </row>
    <row r="2184" spans="3:4">
      <c r="C2184" s="19"/>
      <c r="D2184" s="19"/>
    </row>
    <row r="2185" spans="3:4">
      <c r="C2185" s="19"/>
      <c r="D2185" s="19"/>
    </row>
    <row r="2186" spans="3:4">
      <c r="C2186" s="19"/>
      <c r="D2186" s="19"/>
    </row>
    <row r="2187" spans="3:4">
      <c r="C2187" s="19"/>
      <c r="D2187" s="19"/>
    </row>
    <row r="2188" spans="3:4">
      <c r="C2188" s="19"/>
      <c r="D2188" s="19"/>
    </row>
    <row r="2189" spans="3:4">
      <c r="C2189" s="19"/>
      <c r="D2189" s="19"/>
    </row>
    <row r="2190" spans="3:4">
      <c r="C2190" s="19"/>
      <c r="D2190" s="19"/>
    </row>
    <row r="2191" spans="3:4">
      <c r="C2191" s="19"/>
      <c r="D2191" s="19"/>
    </row>
    <row r="2192" spans="3:4">
      <c r="C2192" s="19"/>
      <c r="D2192" s="19"/>
    </row>
    <row r="2193" spans="3:4">
      <c r="C2193" s="19"/>
      <c r="D2193" s="19"/>
    </row>
    <row r="2194" spans="3:4">
      <c r="C2194" s="19"/>
      <c r="D2194" s="19"/>
    </row>
    <row r="2195" spans="3:4">
      <c r="C2195" s="19"/>
      <c r="D2195" s="19"/>
    </row>
    <row r="2196" spans="3:4">
      <c r="C2196" s="19"/>
      <c r="D2196" s="19"/>
    </row>
    <row r="2197" spans="3:4">
      <c r="C2197" s="19"/>
      <c r="D2197" s="19"/>
    </row>
    <row r="2198" spans="3:4">
      <c r="C2198" s="19"/>
      <c r="D2198" s="19"/>
    </row>
    <row r="2199" spans="3:4">
      <c r="C2199" s="19"/>
      <c r="D2199" s="19"/>
    </row>
    <row r="2200" spans="3:4">
      <c r="C2200" s="19"/>
      <c r="D2200" s="19"/>
    </row>
    <row r="2201" spans="3:4">
      <c r="C2201" s="19"/>
      <c r="D2201" s="19"/>
    </row>
    <row r="2202" spans="3:4">
      <c r="C2202" s="19"/>
      <c r="D2202" s="19"/>
    </row>
    <row r="2203" spans="3:4">
      <c r="C2203" s="19"/>
      <c r="D2203" s="19"/>
    </row>
    <row r="2204" spans="3:4">
      <c r="C2204" s="19"/>
      <c r="D2204" s="19"/>
    </row>
    <row r="2205" spans="3:4">
      <c r="C2205" s="19"/>
      <c r="D2205" s="19"/>
    </row>
    <row r="2206" spans="3:4">
      <c r="C2206" s="19"/>
      <c r="D2206" s="19"/>
    </row>
    <row r="2207" spans="3:4">
      <c r="C2207" s="19"/>
      <c r="D2207" s="19"/>
    </row>
    <row r="2208" spans="3:4">
      <c r="C2208" s="19"/>
      <c r="D2208" s="19"/>
    </row>
    <row r="2209" spans="3:4">
      <c r="C2209" s="19"/>
      <c r="D2209" s="19"/>
    </row>
    <row r="2210" spans="3:4">
      <c r="C2210" s="19"/>
      <c r="D2210" s="19"/>
    </row>
    <row r="2211" spans="3:4">
      <c r="C2211" s="19"/>
      <c r="D2211" s="19"/>
    </row>
    <row r="2212" spans="3:4">
      <c r="C2212" s="19"/>
      <c r="D2212" s="19"/>
    </row>
    <row r="2213" spans="3:4">
      <c r="C2213" s="19"/>
      <c r="D2213" s="19"/>
    </row>
    <row r="2214" spans="3:4">
      <c r="C2214" s="19"/>
      <c r="D2214" s="19"/>
    </row>
    <row r="2215" spans="3:4">
      <c r="C2215" s="19"/>
      <c r="D2215" s="19"/>
    </row>
    <row r="2216" spans="3:4">
      <c r="C2216" s="19"/>
      <c r="D2216" s="19"/>
    </row>
    <row r="2217" spans="3:4">
      <c r="C2217" s="19"/>
      <c r="D2217" s="19"/>
    </row>
    <row r="2218" spans="3:4">
      <c r="C2218" s="19"/>
      <c r="D2218" s="19"/>
    </row>
    <row r="2219" spans="3:4">
      <c r="C2219" s="19"/>
      <c r="D2219" s="19"/>
    </row>
    <row r="2220" spans="3:4">
      <c r="C2220" s="19"/>
      <c r="D2220" s="19"/>
    </row>
    <row r="2221" spans="3:4">
      <c r="C2221" s="19"/>
      <c r="D2221" s="19"/>
    </row>
    <row r="2222" spans="3:4">
      <c r="C2222" s="19"/>
      <c r="D2222" s="19"/>
    </row>
    <row r="2223" spans="3:4">
      <c r="C2223" s="19"/>
      <c r="D2223" s="19"/>
    </row>
    <row r="2224" spans="3:4">
      <c r="C2224" s="19"/>
      <c r="D2224" s="19"/>
    </row>
    <row r="2225" spans="3:4">
      <c r="C2225" s="19"/>
      <c r="D2225" s="19"/>
    </row>
    <row r="2226" spans="3:4">
      <c r="C2226" s="19"/>
      <c r="D2226" s="19"/>
    </row>
    <row r="2227" spans="3:4">
      <c r="C2227" s="19"/>
      <c r="D2227" s="19"/>
    </row>
    <row r="2228" spans="3:4">
      <c r="C2228" s="19"/>
      <c r="D2228" s="19"/>
    </row>
    <row r="2229" spans="3:4">
      <c r="C2229" s="19"/>
      <c r="D2229" s="19"/>
    </row>
    <row r="2230" spans="3:4">
      <c r="C2230" s="19"/>
      <c r="D2230" s="19"/>
    </row>
    <row r="2231" spans="3:4">
      <c r="C2231" s="19"/>
      <c r="D2231" s="19"/>
    </row>
    <row r="2232" spans="3:4">
      <c r="C2232" s="19"/>
      <c r="D2232" s="19"/>
    </row>
    <row r="2233" spans="3:4">
      <c r="C2233" s="19"/>
      <c r="D2233" s="19"/>
    </row>
    <row r="2234" spans="3:4">
      <c r="C2234" s="19"/>
      <c r="D2234" s="19"/>
    </row>
    <row r="2235" spans="3:4">
      <c r="C2235" s="19"/>
      <c r="D2235" s="19"/>
    </row>
    <row r="2236" spans="3:4">
      <c r="C2236" s="19"/>
      <c r="D2236" s="19"/>
    </row>
    <row r="2237" spans="3:4">
      <c r="C2237" s="19"/>
      <c r="D2237" s="19"/>
    </row>
    <row r="2238" spans="3:4">
      <c r="C2238" s="19"/>
      <c r="D2238" s="19"/>
    </row>
    <row r="2239" spans="3:4">
      <c r="C2239" s="19"/>
      <c r="D2239" s="19"/>
    </row>
    <row r="2240" spans="3:4">
      <c r="C2240" s="19"/>
      <c r="D2240" s="19"/>
    </row>
    <row r="2241" spans="3:4">
      <c r="C2241" s="19"/>
      <c r="D2241" s="19"/>
    </row>
    <row r="2242" spans="3:4">
      <c r="C2242" s="19"/>
      <c r="D2242" s="19"/>
    </row>
    <row r="2243" spans="3:4">
      <c r="C2243" s="19"/>
      <c r="D2243" s="19"/>
    </row>
    <row r="2244" spans="3:4">
      <c r="C2244" s="19"/>
      <c r="D2244" s="19"/>
    </row>
    <row r="2245" spans="3:4">
      <c r="C2245" s="19"/>
      <c r="D2245" s="19"/>
    </row>
    <row r="2246" spans="3:4">
      <c r="C2246" s="19"/>
      <c r="D2246" s="19"/>
    </row>
    <row r="2247" spans="3:4">
      <c r="C2247" s="19"/>
      <c r="D2247" s="19"/>
    </row>
    <row r="2248" spans="3:4">
      <c r="C2248" s="19"/>
      <c r="D2248" s="19"/>
    </row>
    <row r="2249" spans="3:4">
      <c r="C2249" s="19"/>
      <c r="D2249" s="19"/>
    </row>
    <row r="2250" spans="3:4">
      <c r="C2250" s="19"/>
      <c r="D2250" s="19"/>
    </row>
    <row r="2251" spans="3:4">
      <c r="C2251" s="19"/>
      <c r="D2251" s="19"/>
    </row>
    <row r="2252" spans="3:4">
      <c r="C2252" s="19"/>
      <c r="D2252" s="19"/>
    </row>
    <row r="2253" spans="3:4">
      <c r="C2253" s="19"/>
      <c r="D2253" s="19"/>
    </row>
    <row r="2254" spans="3:4">
      <c r="C2254" s="19"/>
      <c r="D2254" s="19"/>
    </row>
    <row r="2255" spans="3:4">
      <c r="C2255" s="19"/>
      <c r="D2255" s="19"/>
    </row>
    <row r="2256" spans="3:4">
      <c r="C2256" s="19"/>
      <c r="D2256" s="19"/>
    </row>
    <row r="2257" spans="3:4">
      <c r="C2257" s="19"/>
      <c r="D2257" s="19"/>
    </row>
    <row r="2258" spans="3:4">
      <c r="C2258" s="19"/>
      <c r="D2258" s="19"/>
    </row>
    <row r="2259" spans="3:4">
      <c r="C2259" s="19"/>
      <c r="D2259" s="19"/>
    </row>
    <row r="2260" spans="3:4">
      <c r="C2260" s="19"/>
      <c r="D2260" s="19"/>
    </row>
    <row r="2261" spans="3:4">
      <c r="C2261" s="19"/>
      <c r="D2261" s="19"/>
    </row>
    <row r="2262" spans="3:4">
      <c r="C2262" s="19"/>
      <c r="D2262" s="19"/>
    </row>
    <row r="2263" spans="3:4">
      <c r="C2263" s="19"/>
      <c r="D2263" s="19"/>
    </row>
    <row r="2264" spans="3:4">
      <c r="C2264" s="19"/>
      <c r="D2264" s="19"/>
    </row>
    <row r="2265" spans="3:4">
      <c r="C2265" s="19"/>
      <c r="D2265" s="19"/>
    </row>
    <row r="2266" spans="3:4">
      <c r="C2266" s="19"/>
      <c r="D2266" s="19"/>
    </row>
    <row r="2267" spans="3:4">
      <c r="C2267" s="19"/>
      <c r="D2267" s="19"/>
    </row>
    <row r="2268" spans="3:4">
      <c r="C2268" s="19"/>
      <c r="D2268" s="19"/>
    </row>
    <row r="2269" spans="3:4">
      <c r="C2269" s="19"/>
      <c r="D2269" s="19"/>
    </row>
    <row r="2270" spans="3:4">
      <c r="C2270" s="19"/>
      <c r="D2270" s="19"/>
    </row>
    <row r="2271" spans="3:4">
      <c r="C2271" s="19"/>
      <c r="D2271" s="19"/>
    </row>
    <row r="2272" spans="3:4">
      <c r="C2272" s="19"/>
      <c r="D2272" s="19"/>
    </row>
    <row r="2273" spans="3:4">
      <c r="C2273" s="19"/>
      <c r="D2273" s="19"/>
    </row>
    <row r="2274" spans="3:4">
      <c r="C2274" s="19"/>
      <c r="D2274" s="19"/>
    </row>
    <row r="2275" spans="3:4">
      <c r="C2275" s="19"/>
      <c r="D2275" s="19"/>
    </row>
    <row r="2276" spans="3:4">
      <c r="C2276" s="19"/>
      <c r="D2276" s="19"/>
    </row>
    <row r="2277" spans="3:4">
      <c r="C2277" s="19"/>
      <c r="D2277" s="19"/>
    </row>
    <row r="2278" spans="3:4">
      <c r="C2278" s="19"/>
      <c r="D2278" s="19"/>
    </row>
    <row r="2279" spans="3:4">
      <c r="C2279" s="19"/>
      <c r="D2279" s="19"/>
    </row>
    <row r="2280" spans="3:4">
      <c r="C2280" s="19"/>
      <c r="D2280" s="19"/>
    </row>
    <row r="2281" spans="3:4">
      <c r="C2281" s="19"/>
      <c r="D2281" s="19"/>
    </row>
    <row r="2282" spans="3:4">
      <c r="C2282" s="19"/>
      <c r="D2282" s="19"/>
    </row>
    <row r="2283" spans="3:4">
      <c r="C2283" s="19"/>
      <c r="D2283" s="19"/>
    </row>
    <row r="2284" spans="3:4">
      <c r="C2284" s="19"/>
      <c r="D2284" s="19"/>
    </row>
    <row r="2285" spans="3:4">
      <c r="C2285" s="19"/>
      <c r="D2285" s="19"/>
    </row>
    <row r="2286" spans="3:4">
      <c r="C2286" s="19"/>
      <c r="D2286" s="19"/>
    </row>
    <row r="2287" spans="3:4">
      <c r="C2287" s="19"/>
      <c r="D2287" s="19"/>
    </row>
    <row r="2288" spans="3:4">
      <c r="C2288" s="19"/>
      <c r="D2288" s="19"/>
    </row>
    <row r="2289" spans="3:4">
      <c r="C2289" s="19"/>
      <c r="D2289" s="19"/>
    </row>
    <row r="2290" spans="3:4">
      <c r="C2290" s="19"/>
      <c r="D2290" s="19"/>
    </row>
    <row r="2291" spans="3:4">
      <c r="C2291" s="19"/>
      <c r="D2291" s="19"/>
    </row>
    <row r="2292" spans="3:4">
      <c r="C2292" s="19"/>
      <c r="D2292" s="19"/>
    </row>
    <row r="2293" spans="3:4">
      <c r="C2293" s="19"/>
      <c r="D2293" s="19"/>
    </row>
    <row r="2294" spans="3:4">
      <c r="C2294" s="19"/>
      <c r="D2294" s="19"/>
    </row>
    <row r="2295" spans="3:4">
      <c r="C2295" s="19"/>
      <c r="D2295" s="19"/>
    </row>
    <row r="2296" spans="3:4">
      <c r="C2296" s="19"/>
      <c r="D2296" s="19"/>
    </row>
    <row r="2297" spans="3:4">
      <c r="C2297" s="19"/>
      <c r="D2297" s="19"/>
    </row>
    <row r="2298" spans="3:4">
      <c r="C2298" s="19"/>
      <c r="D2298" s="19"/>
    </row>
    <row r="2299" spans="3:4">
      <c r="C2299" s="19"/>
      <c r="D2299" s="19"/>
    </row>
    <row r="2300" spans="3:4">
      <c r="C2300" s="19"/>
      <c r="D2300" s="19"/>
    </row>
    <row r="2301" spans="3:4">
      <c r="C2301" s="19"/>
      <c r="D2301" s="19"/>
    </row>
    <row r="2302" spans="3:4">
      <c r="C2302" s="19"/>
      <c r="D2302" s="19"/>
    </row>
    <row r="2303" spans="3:4">
      <c r="C2303" s="19"/>
      <c r="D2303" s="19"/>
    </row>
    <row r="2304" spans="3:4">
      <c r="C2304" s="19"/>
      <c r="D2304" s="19"/>
    </row>
    <row r="2305" spans="3:4">
      <c r="C2305" s="19"/>
      <c r="D2305" s="19"/>
    </row>
    <row r="2306" spans="3:4">
      <c r="C2306" s="19"/>
      <c r="D2306" s="19"/>
    </row>
    <row r="2307" spans="3:4">
      <c r="C2307" s="19"/>
      <c r="D2307" s="19"/>
    </row>
    <row r="2308" spans="3:4">
      <c r="C2308" s="19"/>
      <c r="D2308" s="19"/>
    </row>
    <row r="2309" spans="3:4">
      <c r="C2309" s="19"/>
      <c r="D2309" s="19"/>
    </row>
    <row r="2310" spans="3:4">
      <c r="C2310" s="19"/>
      <c r="D2310" s="19"/>
    </row>
    <row r="2311" spans="3:4">
      <c r="C2311" s="19"/>
      <c r="D2311" s="19"/>
    </row>
    <row r="2312" spans="3:4">
      <c r="C2312" s="19"/>
      <c r="D2312" s="19"/>
    </row>
    <row r="2313" spans="3:4">
      <c r="C2313" s="19"/>
      <c r="D2313" s="19"/>
    </row>
    <row r="2314" spans="3:4">
      <c r="C2314" s="19"/>
      <c r="D2314" s="19"/>
    </row>
    <row r="2315" spans="3:4">
      <c r="C2315" s="19"/>
      <c r="D2315" s="19"/>
    </row>
    <row r="2316" spans="3:4">
      <c r="C2316" s="19"/>
      <c r="D2316" s="19"/>
    </row>
    <row r="2317" spans="3:4">
      <c r="C2317" s="19"/>
      <c r="D2317" s="19"/>
    </row>
    <row r="2318" spans="3:4">
      <c r="C2318" s="19"/>
      <c r="D2318" s="19"/>
    </row>
    <row r="2319" spans="3:4">
      <c r="C2319" s="19"/>
      <c r="D2319" s="19"/>
    </row>
    <row r="2320" spans="3:4">
      <c r="C2320" s="19"/>
      <c r="D2320" s="19"/>
    </row>
    <row r="2321" spans="3:4">
      <c r="C2321" s="19"/>
      <c r="D2321" s="19"/>
    </row>
    <row r="2322" spans="3:4">
      <c r="C2322" s="19"/>
      <c r="D2322" s="19"/>
    </row>
    <row r="2323" spans="3:4">
      <c r="C2323" s="19"/>
      <c r="D2323" s="19"/>
    </row>
    <row r="2324" spans="3:4">
      <c r="C2324" s="19"/>
      <c r="D2324" s="19"/>
    </row>
    <row r="2325" spans="3:4">
      <c r="C2325" s="19"/>
      <c r="D2325" s="19"/>
    </row>
    <row r="2326" spans="3:4">
      <c r="C2326" s="19"/>
      <c r="D2326" s="19"/>
    </row>
    <row r="2327" spans="3:4">
      <c r="C2327" s="19"/>
      <c r="D2327" s="19"/>
    </row>
    <row r="2328" spans="3:4">
      <c r="C2328" s="19"/>
      <c r="D2328" s="19"/>
    </row>
    <row r="2329" spans="3:4">
      <c r="C2329" s="19"/>
      <c r="D2329" s="19"/>
    </row>
    <row r="2330" spans="3:4">
      <c r="C2330" s="19"/>
      <c r="D2330" s="19"/>
    </row>
    <row r="2331" spans="3:4">
      <c r="C2331" s="19"/>
      <c r="D2331" s="19"/>
    </row>
    <row r="2332" spans="3:4">
      <c r="C2332" s="19"/>
      <c r="D2332" s="19"/>
    </row>
    <row r="2333" spans="3:4">
      <c r="C2333" s="19"/>
      <c r="D2333" s="19"/>
    </row>
    <row r="2334" spans="3:4">
      <c r="C2334" s="19"/>
      <c r="D2334" s="19"/>
    </row>
    <row r="2335" spans="3:4">
      <c r="C2335" s="19"/>
      <c r="D2335" s="19"/>
    </row>
    <row r="2336" spans="3:4">
      <c r="C2336" s="19"/>
      <c r="D2336" s="19"/>
    </row>
    <row r="2337" spans="3:4">
      <c r="C2337" s="19"/>
      <c r="D2337" s="19"/>
    </row>
    <row r="2338" spans="3:4">
      <c r="C2338" s="19"/>
      <c r="D2338" s="19"/>
    </row>
    <row r="2339" spans="3:4">
      <c r="C2339" s="19"/>
      <c r="D2339" s="19"/>
    </row>
    <row r="2340" spans="3:4">
      <c r="C2340" s="19"/>
      <c r="D2340" s="19"/>
    </row>
    <row r="2341" spans="3:4">
      <c r="C2341" s="19"/>
      <c r="D2341" s="19"/>
    </row>
    <row r="2342" spans="3:4">
      <c r="C2342" s="19"/>
      <c r="D2342" s="19"/>
    </row>
    <row r="2343" spans="3:4">
      <c r="C2343" s="19"/>
      <c r="D2343" s="19"/>
    </row>
    <row r="2344" spans="3:4">
      <c r="C2344" s="19"/>
      <c r="D2344" s="19"/>
    </row>
    <row r="2345" spans="3:4">
      <c r="C2345" s="19"/>
      <c r="D2345" s="19"/>
    </row>
    <row r="2346" spans="3:4">
      <c r="C2346" s="19"/>
      <c r="D2346" s="19"/>
    </row>
    <row r="2347" spans="3:4">
      <c r="C2347" s="19"/>
      <c r="D2347" s="19"/>
    </row>
    <row r="2348" spans="3:4">
      <c r="C2348" s="19"/>
      <c r="D2348" s="19"/>
    </row>
    <row r="2349" spans="3:4">
      <c r="C2349" s="19"/>
      <c r="D2349" s="19"/>
    </row>
    <row r="2350" spans="3:4">
      <c r="C2350" s="19"/>
      <c r="D2350" s="19"/>
    </row>
    <row r="2351" spans="3:4">
      <c r="C2351" s="19"/>
      <c r="D2351" s="19"/>
    </row>
    <row r="2352" spans="3:4">
      <c r="C2352" s="19"/>
      <c r="D2352" s="19"/>
    </row>
    <row r="2353" spans="3:4">
      <c r="C2353" s="19"/>
      <c r="D2353" s="19"/>
    </row>
    <row r="2354" spans="3:4">
      <c r="C2354" s="19"/>
      <c r="D2354" s="19"/>
    </row>
    <row r="2355" spans="3:4">
      <c r="C2355" s="19"/>
      <c r="D2355" s="19"/>
    </row>
    <row r="2356" spans="3:4">
      <c r="C2356" s="19"/>
      <c r="D2356" s="19"/>
    </row>
    <row r="2357" spans="3:4">
      <c r="C2357" s="19"/>
      <c r="D2357" s="19"/>
    </row>
    <row r="2358" spans="3:4">
      <c r="C2358" s="19"/>
      <c r="D2358" s="19"/>
    </row>
    <row r="2359" spans="3:4">
      <c r="C2359" s="19"/>
      <c r="D2359" s="19"/>
    </row>
    <row r="2360" spans="3:4">
      <c r="C2360" s="19"/>
      <c r="D2360" s="19"/>
    </row>
    <row r="2361" spans="3:4">
      <c r="C2361" s="19"/>
      <c r="D2361" s="19"/>
    </row>
    <row r="2362" spans="3:4">
      <c r="C2362" s="19"/>
      <c r="D2362" s="19"/>
    </row>
    <row r="2363" spans="3:4">
      <c r="C2363" s="19"/>
      <c r="D2363" s="19"/>
    </row>
    <row r="2364" spans="3:4">
      <c r="C2364" s="19"/>
      <c r="D2364" s="19"/>
    </row>
    <row r="2365" spans="3:4">
      <c r="C2365" s="19"/>
      <c r="D2365" s="19"/>
    </row>
    <row r="2366" spans="3:4">
      <c r="C2366" s="19"/>
      <c r="D2366" s="19"/>
    </row>
    <row r="2367" spans="3:4">
      <c r="C2367" s="19"/>
      <c r="D2367" s="19"/>
    </row>
    <row r="2368" spans="3:4">
      <c r="C2368" s="19"/>
      <c r="D2368" s="19"/>
    </row>
    <row r="2369" spans="3:4">
      <c r="C2369" s="19"/>
      <c r="D2369" s="19"/>
    </row>
    <row r="2370" spans="3:4">
      <c r="C2370" s="19"/>
      <c r="D2370" s="19"/>
    </row>
    <row r="2371" spans="3:4">
      <c r="C2371" s="19"/>
      <c r="D2371" s="19"/>
    </row>
    <row r="2372" spans="3:4">
      <c r="C2372" s="19"/>
      <c r="D2372" s="19"/>
    </row>
    <row r="2373" spans="3:4">
      <c r="C2373" s="19"/>
      <c r="D2373" s="19"/>
    </row>
    <row r="2374" spans="3:4">
      <c r="C2374" s="19"/>
      <c r="D2374" s="19"/>
    </row>
    <row r="2375" spans="3:4">
      <c r="C2375" s="19"/>
      <c r="D2375" s="19"/>
    </row>
    <row r="2376" spans="3:4">
      <c r="C2376" s="19"/>
      <c r="D2376" s="19"/>
    </row>
    <row r="2377" spans="3:4">
      <c r="C2377" s="19"/>
      <c r="D2377" s="19"/>
    </row>
    <row r="2378" spans="3:4">
      <c r="C2378" s="19"/>
      <c r="D2378" s="19"/>
    </row>
    <row r="2379" spans="3:4">
      <c r="C2379" s="19"/>
      <c r="D2379" s="19"/>
    </row>
    <row r="2380" spans="3:4">
      <c r="C2380" s="19"/>
      <c r="D2380" s="19"/>
    </row>
    <row r="2381" spans="3:4">
      <c r="C2381" s="19"/>
      <c r="D2381" s="19"/>
    </row>
    <row r="2382" spans="3:4">
      <c r="C2382" s="19"/>
      <c r="D2382" s="19"/>
    </row>
    <row r="2383" spans="3:4">
      <c r="C2383" s="19"/>
      <c r="D2383" s="19"/>
    </row>
    <row r="2384" spans="3:4">
      <c r="C2384" s="19"/>
      <c r="D2384" s="19"/>
    </row>
    <row r="2385" spans="3:4">
      <c r="C2385" s="19"/>
      <c r="D2385" s="19"/>
    </row>
    <row r="2386" spans="3:4">
      <c r="C2386" s="19"/>
      <c r="D2386" s="19"/>
    </row>
    <row r="2387" spans="3:4">
      <c r="C2387" s="19"/>
      <c r="D2387" s="19"/>
    </row>
    <row r="2388" spans="3:4">
      <c r="C2388" s="19"/>
      <c r="D2388" s="19"/>
    </row>
    <row r="2389" spans="3:4">
      <c r="C2389" s="19"/>
      <c r="D2389" s="19"/>
    </row>
    <row r="2390" spans="3:4">
      <c r="C2390" s="19"/>
      <c r="D2390" s="19"/>
    </row>
    <row r="2391" spans="3:4">
      <c r="C2391" s="19"/>
      <c r="D2391" s="19"/>
    </row>
    <row r="2392" spans="3:4">
      <c r="C2392" s="19"/>
      <c r="D2392" s="19"/>
    </row>
    <row r="2393" spans="3:4">
      <c r="C2393" s="19"/>
      <c r="D2393" s="19"/>
    </row>
    <row r="2394" spans="3:4">
      <c r="C2394" s="19"/>
      <c r="D2394" s="19"/>
    </row>
    <row r="2395" spans="3:4">
      <c r="C2395" s="19"/>
      <c r="D2395" s="19"/>
    </row>
    <row r="2396" spans="3:4">
      <c r="C2396" s="19"/>
      <c r="D2396" s="19"/>
    </row>
    <row r="2397" spans="3:4">
      <c r="C2397" s="19"/>
      <c r="D2397" s="19"/>
    </row>
    <row r="2398" spans="3:4">
      <c r="C2398" s="19"/>
      <c r="D2398" s="19"/>
    </row>
    <row r="2399" spans="3:4">
      <c r="C2399" s="19"/>
      <c r="D2399" s="19"/>
    </row>
    <row r="2400" spans="3:4">
      <c r="C2400" s="19"/>
      <c r="D2400" s="19"/>
    </row>
    <row r="2401" spans="3:4">
      <c r="C2401" s="19"/>
      <c r="D2401" s="19"/>
    </row>
    <row r="2402" spans="3:4">
      <c r="C2402" s="19"/>
      <c r="D2402" s="19"/>
    </row>
    <row r="2403" spans="3:4">
      <c r="C2403" s="19"/>
      <c r="D2403" s="19"/>
    </row>
    <row r="2404" spans="3:4">
      <c r="C2404" s="19"/>
      <c r="D2404" s="19"/>
    </row>
    <row r="2405" spans="3:4">
      <c r="C2405" s="19"/>
      <c r="D2405" s="19"/>
    </row>
    <row r="2406" spans="3:4">
      <c r="C2406" s="19"/>
      <c r="D2406" s="19"/>
    </row>
    <row r="2407" spans="3:4">
      <c r="C2407" s="19"/>
      <c r="D2407" s="19"/>
    </row>
    <row r="2408" spans="3:4">
      <c r="C2408" s="19"/>
      <c r="D2408" s="19"/>
    </row>
    <row r="2409" spans="3:4">
      <c r="C2409" s="19"/>
      <c r="D2409" s="19"/>
    </row>
    <row r="2410" spans="3:4">
      <c r="C2410" s="19"/>
      <c r="D2410" s="19"/>
    </row>
    <row r="2411" spans="3:4">
      <c r="C2411" s="19"/>
      <c r="D2411" s="19"/>
    </row>
    <row r="2412" spans="3:4">
      <c r="C2412" s="19"/>
      <c r="D2412" s="19"/>
    </row>
    <row r="2413" spans="3:4">
      <c r="C2413" s="19"/>
      <c r="D2413" s="19"/>
    </row>
    <row r="2414" spans="3:4">
      <c r="C2414" s="19"/>
      <c r="D2414" s="19"/>
    </row>
    <row r="2415" spans="3:4">
      <c r="C2415" s="19"/>
      <c r="D2415" s="19"/>
    </row>
    <row r="2416" spans="3:4">
      <c r="C2416" s="19"/>
      <c r="D2416" s="19"/>
    </row>
    <row r="2417" spans="3:4">
      <c r="C2417" s="19"/>
      <c r="D2417" s="19"/>
    </row>
    <row r="2418" spans="3:4">
      <c r="C2418" s="19"/>
      <c r="D2418" s="19"/>
    </row>
    <row r="2419" spans="3:4">
      <c r="C2419" s="19"/>
      <c r="D2419" s="19"/>
    </row>
    <row r="2420" spans="3:4">
      <c r="C2420" s="19"/>
      <c r="D2420" s="19"/>
    </row>
    <row r="2421" spans="3:4">
      <c r="C2421" s="19"/>
      <c r="D2421" s="19"/>
    </row>
    <row r="2422" spans="3:4">
      <c r="C2422" s="19"/>
      <c r="D2422" s="19"/>
    </row>
    <row r="2423" spans="3:4">
      <c r="C2423" s="19"/>
      <c r="D2423" s="19"/>
    </row>
    <row r="2424" spans="3:4">
      <c r="C2424" s="19"/>
      <c r="D2424" s="19"/>
    </row>
    <row r="2425" spans="3:4">
      <c r="C2425" s="19"/>
      <c r="D2425" s="19"/>
    </row>
    <row r="2426" spans="3:4">
      <c r="C2426" s="19"/>
      <c r="D2426" s="19"/>
    </row>
    <row r="2427" spans="3:4">
      <c r="C2427" s="19"/>
      <c r="D2427" s="19"/>
    </row>
    <row r="2428" spans="3:4">
      <c r="C2428" s="19"/>
      <c r="D2428" s="19"/>
    </row>
    <row r="2429" spans="3:4">
      <c r="C2429" s="19"/>
      <c r="D2429" s="19"/>
    </row>
    <row r="2430" spans="3:4">
      <c r="C2430" s="19"/>
      <c r="D2430" s="19"/>
    </row>
    <row r="2431" spans="3:4">
      <c r="C2431" s="19"/>
      <c r="D2431" s="19"/>
    </row>
    <row r="2432" spans="3:4">
      <c r="C2432" s="19"/>
      <c r="D2432" s="19"/>
    </row>
    <row r="2433" spans="3:4">
      <c r="C2433" s="19"/>
      <c r="D2433" s="19"/>
    </row>
    <row r="2434" spans="3:4">
      <c r="C2434" s="19"/>
      <c r="D2434" s="19"/>
    </row>
    <row r="2435" spans="3:4">
      <c r="C2435" s="19"/>
      <c r="D2435" s="19"/>
    </row>
    <row r="2436" spans="3:4">
      <c r="C2436" s="19"/>
      <c r="D2436" s="19"/>
    </row>
    <row r="2437" spans="3:4">
      <c r="C2437" s="19"/>
      <c r="D2437" s="19"/>
    </row>
    <row r="2438" spans="3:4">
      <c r="C2438" s="19"/>
      <c r="D2438" s="19"/>
    </row>
    <row r="2439" spans="3:4">
      <c r="C2439" s="19"/>
      <c r="D2439" s="19"/>
    </row>
    <row r="2440" spans="3:4">
      <c r="C2440" s="19"/>
      <c r="D2440" s="19"/>
    </row>
    <row r="2441" spans="3:4">
      <c r="C2441" s="19"/>
      <c r="D2441" s="19"/>
    </row>
    <row r="2442" spans="3:4">
      <c r="C2442" s="19"/>
      <c r="D2442" s="19"/>
    </row>
    <row r="2443" spans="3:4">
      <c r="C2443" s="19"/>
      <c r="D2443" s="19"/>
    </row>
    <row r="2444" spans="3:4">
      <c r="C2444" s="19"/>
      <c r="D2444" s="19"/>
    </row>
    <row r="2445" spans="3:4">
      <c r="C2445" s="19"/>
      <c r="D2445" s="19"/>
    </row>
    <row r="2446" spans="3:4">
      <c r="C2446" s="19"/>
      <c r="D2446" s="19"/>
    </row>
    <row r="2447" spans="3:4">
      <c r="C2447" s="19"/>
      <c r="D2447" s="19"/>
    </row>
    <row r="2448" spans="3:4">
      <c r="C2448" s="19"/>
      <c r="D2448" s="19"/>
    </row>
    <row r="2449" spans="3:4">
      <c r="C2449" s="19"/>
      <c r="D2449" s="19"/>
    </row>
    <row r="2450" spans="3:4">
      <c r="C2450" s="19"/>
      <c r="D2450" s="19"/>
    </row>
    <row r="2451" spans="3:4">
      <c r="C2451" s="19"/>
      <c r="D2451" s="19"/>
    </row>
    <row r="2452" spans="3:4">
      <c r="C2452" s="19"/>
      <c r="D2452" s="19"/>
    </row>
    <row r="2453" spans="3:4">
      <c r="C2453" s="19"/>
      <c r="D2453" s="19"/>
    </row>
    <row r="2454" spans="3:4">
      <c r="C2454" s="19"/>
      <c r="D2454" s="19"/>
    </row>
    <row r="2455" spans="3:4">
      <c r="C2455" s="19"/>
      <c r="D2455" s="19"/>
    </row>
    <row r="2456" spans="3:4">
      <c r="C2456" s="19"/>
      <c r="D2456" s="19"/>
    </row>
    <row r="2457" spans="3:4">
      <c r="C2457" s="19"/>
      <c r="D2457" s="19"/>
    </row>
    <row r="2458" spans="3:4">
      <c r="C2458" s="19"/>
      <c r="D2458" s="19"/>
    </row>
    <row r="2459" spans="3:4">
      <c r="C2459" s="19"/>
      <c r="D2459" s="19"/>
    </row>
    <row r="2460" spans="3:4">
      <c r="C2460" s="19"/>
      <c r="D2460" s="19"/>
    </row>
    <row r="2461" spans="3:4">
      <c r="C2461" s="19"/>
      <c r="D2461" s="19"/>
    </row>
    <row r="2462" spans="3:4">
      <c r="C2462" s="19"/>
      <c r="D2462" s="19"/>
    </row>
    <row r="2463" spans="3:4">
      <c r="C2463" s="19"/>
      <c r="D2463" s="19"/>
    </row>
    <row r="2464" spans="3:4">
      <c r="C2464" s="19"/>
      <c r="D2464" s="19"/>
    </row>
    <row r="2465" spans="3:4">
      <c r="C2465" s="19"/>
      <c r="D2465" s="19"/>
    </row>
    <row r="2466" spans="3:4">
      <c r="C2466" s="19"/>
      <c r="D2466" s="19"/>
    </row>
    <row r="2467" spans="3:4">
      <c r="C2467" s="19"/>
      <c r="D2467" s="19"/>
    </row>
    <row r="2468" spans="3:4">
      <c r="C2468" s="19"/>
      <c r="D2468" s="19"/>
    </row>
    <row r="2469" spans="3:4">
      <c r="C2469" s="19"/>
      <c r="D2469" s="19"/>
    </row>
    <row r="2470" spans="3:4">
      <c r="C2470" s="19"/>
      <c r="D2470" s="19"/>
    </row>
    <row r="2471" spans="3:4">
      <c r="C2471" s="19"/>
      <c r="D2471" s="19"/>
    </row>
    <row r="2472" spans="3:4">
      <c r="C2472" s="19"/>
      <c r="D2472" s="19"/>
    </row>
    <row r="2473" spans="3:4">
      <c r="C2473" s="19"/>
      <c r="D2473" s="19"/>
    </row>
    <row r="2474" spans="3:4">
      <c r="C2474" s="19"/>
      <c r="D2474" s="19"/>
    </row>
    <row r="2475" spans="3:4">
      <c r="C2475" s="19"/>
      <c r="D2475" s="19"/>
    </row>
    <row r="2476" spans="3:4">
      <c r="C2476" s="19"/>
      <c r="D2476" s="19"/>
    </row>
    <row r="2477" spans="3:4">
      <c r="C2477" s="19"/>
      <c r="D2477" s="19"/>
    </row>
    <row r="2478" spans="3:4">
      <c r="C2478" s="19"/>
      <c r="D2478" s="19"/>
    </row>
    <row r="2479" spans="3:4">
      <c r="C2479" s="19"/>
      <c r="D2479" s="19"/>
    </row>
    <row r="2480" spans="3:4">
      <c r="C2480" s="19"/>
      <c r="D2480" s="19"/>
    </row>
    <row r="2481" spans="3:4">
      <c r="C2481" s="19"/>
      <c r="D2481" s="19"/>
    </row>
    <row r="2482" spans="3:4">
      <c r="C2482" s="19"/>
      <c r="D2482" s="19"/>
    </row>
    <row r="2483" spans="3:4">
      <c r="C2483" s="19"/>
      <c r="D2483" s="19"/>
    </row>
    <row r="2484" spans="3:4">
      <c r="C2484" s="19"/>
      <c r="D2484" s="19"/>
    </row>
    <row r="2485" spans="3:4">
      <c r="C2485" s="19"/>
      <c r="D2485" s="19"/>
    </row>
    <row r="2486" spans="3:4">
      <c r="C2486" s="19"/>
      <c r="D2486" s="19"/>
    </row>
    <row r="2487" spans="3:4">
      <c r="C2487" s="19"/>
      <c r="D2487" s="19"/>
    </row>
    <row r="2488" spans="3:4">
      <c r="C2488" s="19"/>
      <c r="D2488" s="19"/>
    </row>
    <row r="2489" spans="3:4">
      <c r="C2489" s="19"/>
      <c r="D2489" s="19"/>
    </row>
    <row r="2490" spans="3:4">
      <c r="C2490" s="19"/>
      <c r="D2490" s="19"/>
    </row>
    <row r="2491" spans="3:4">
      <c r="C2491" s="19"/>
      <c r="D2491" s="19"/>
    </row>
    <row r="2492" spans="3:4">
      <c r="C2492" s="19"/>
      <c r="D2492" s="19"/>
    </row>
    <row r="2493" spans="3:4">
      <c r="C2493" s="19"/>
      <c r="D2493" s="19"/>
    </row>
    <row r="2494" spans="3:4">
      <c r="C2494" s="19"/>
      <c r="D2494" s="19"/>
    </row>
    <row r="2495" spans="3:4">
      <c r="C2495" s="19"/>
      <c r="D2495" s="19"/>
    </row>
    <row r="2496" spans="3:4">
      <c r="C2496" s="19"/>
      <c r="D2496" s="19"/>
    </row>
    <row r="2497" spans="3:4">
      <c r="C2497" s="19"/>
      <c r="D2497" s="19"/>
    </row>
    <row r="2498" spans="3:4">
      <c r="C2498" s="19"/>
      <c r="D2498" s="19"/>
    </row>
    <row r="2499" spans="3:4">
      <c r="C2499" s="19"/>
      <c r="D2499" s="19"/>
    </row>
    <row r="2500" spans="3:4">
      <c r="C2500" s="19"/>
      <c r="D2500" s="19"/>
    </row>
    <row r="2501" spans="3:4">
      <c r="C2501" s="19"/>
      <c r="D2501" s="19"/>
    </row>
    <row r="2502" spans="3:4">
      <c r="C2502" s="19"/>
      <c r="D2502" s="19"/>
    </row>
    <row r="2503" spans="3:4">
      <c r="C2503" s="19"/>
      <c r="D2503" s="19"/>
    </row>
    <row r="2504" spans="3:4">
      <c r="C2504" s="19"/>
      <c r="D2504" s="19"/>
    </row>
    <row r="2505" spans="3:4">
      <c r="C2505" s="19"/>
      <c r="D2505" s="19"/>
    </row>
    <row r="2506" spans="3:4">
      <c r="C2506" s="19"/>
      <c r="D2506" s="19"/>
    </row>
    <row r="2507" spans="3:4">
      <c r="C2507" s="19"/>
      <c r="D2507" s="19"/>
    </row>
    <row r="2508" spans="3:4">
      <c r="C2508" s="19"/>
      <c r="D2508" s="19"/>
    </row>
    <row r="2509" spans="3:4">
      <c r="C2509" s="19"/>
      <c r="D2509" s="19"/>
    </row>
    <row r="2510" spans="3:4">
      <c r="C2510" s="19"/>
      <c r="D2510" s="19"/>
    </row>
    <row r="2511" spans="3:4">
      <c r="C2511" s="19"/>
      <c r="D2511" s="19"/>
    </row>
    <row r="2512" spans="3:4">
      <c r="C2512" s="19"/>
      <c r="D2512" s="19"/>
    </row>
    <row r="2513" spans="3:4">
      <c r="C2513" s="19"/>
      <c r="D2513" s="19"/>
    </row>
    <row r="2514" spans="3:4">
      <c r="C2514" s="19"/>
      <c r="D2514" s="19"/>
    </row>
    <row r="2515" spans="3:4">
      <c r="C2515" s="19"/>
      <c r="D2515" s="19"/>
    </row>
    <row r="2516" spans="3:4">
      <c r="C2516" s="19"/>
      <c r="D2516" s="19"/>
    </row>
    <row r="2517" spans="3:4">
      <c r="C2517" s="19"/>
      <c r="D2517" s="19"/>
    </row>
    <row r="2518" spans="3:4">
      <c r="C2518" s="19"/>
      <c r="D2518" s="19"/>
    </row>
    <row r="2519" spans="3:4">
      <c r="C2519" s="19"/>
      <c r="D2519" s="19"/>
    </row>
    <row r="2520" spans="3:4">
      <c r="C2520" s="19"/>
      <c r="D2520" s="19"/>
    </row>
    <row r="2521" spans="3:4">
      <c r="C2521" s="19"/>
      <c r="D2521" s="19"/>
    </row>
    <row r="2522" spans="3:4">
      <c r="C2522" s="19"/>
      <c r="D2522" s="19"/>
    </row>
    <row r="2523" spans="3:4">
      <c r="C2523" s="19"/>
      <c r="D2523" s="19"/>
    </row>
    <row r="2524" spans="3:4">
      <c r="C2524" s="19"/>
      <c r="D2524" s="19"/>
    </row>
    <row r="2525" spans="3:4">
      <c r="C2525" s="19"/>
      <c r="D2525" s="19"/>
    </row>
    <row r="2526" spans="3:4">
      <c r="C2526" s="19"/>
      <c r="D2526" s="19"/>
    </row>
    <row r="2527" spans="3:4">
      <c r="C2527" s="19"/>
      <c r="D2527" s="19"/>
    </row>
    <row r="2528" spans="3:4">
      <c r="C2528" s="19"/>
      <c r="D2528" s="19"/>
    </row>
    <row r="2529" spans="3:4">
      <c r="C2529" s="19"/>
      <c r="D2529" s="19"/>
    </row>
    <row r="2530" spans="3:4">
      <c r="C2530" s="19"/>
      <c r="D2530" s="19"/>
    </row>
    <row r="2531" spans="3:4">
      <c r="C2531" s="19"/>
      <c r="D2531" s="19"/>
    </row>
    <row r="2532" spans="3:4">
      <c r="C2532" s="19"/>
      <c r="D2532" s="19"/>
    </row>
    <row r="2533" spans="3:4">
      <c r="C2533" s="19"/>
      <c r="D2533" s="19"/>
    </row>
    <row r="2534" spans="3:4">
      <c r="C2534" s="19"/>
      <c r="D2534" s="19"/>
    </row>
    <row r="2535" spans="3:4">
      <c r="C2535" s="19"/>
      <c r="D2535" s="19"/>
    </row>
    <row r="2536" spans="3:4">
      <c r="C2536" s="19"/>
      <c r="D2536" s="19"/>
    </row>
    <row r="2537" spans="3:4">
      <c r="C2537" s="19"/>
      <c r="D2537" s="19"/>
    </row>
    <row r="2538" spans="3:4">
      <c r="C2538" s="19"/>
      <c r="D2538" s="19"/>
    </row>
    <row r="2539" spans="3:4">
      <c r="C2539" s="19"/>
      <c r="D2539" s="19"/>
    </row>
    <row r="2540" spans="3:4">
      <c r="C2540" s="19"/>
      <c r="D2540" s="19"/>
    </row>
    <row r="2541" spans="3:4">
      <c r="C2541" s="19"/>
      <c r="D2541" s="19"/>
    </row>
    <row r="2542" spans="3:4">
      <c r="C2542" s="19"/>
      <c r="D2542" s="19"/>
    </row>
    <row r="2543" spans="3:4">
      <c r="C2543" s="19"/>
      <c r="D2543" s="19"/>
    </row>
    <row r="2544" spans="3:4">
      <c r="C2544" s="19"/>
      <c r="D2544" s="19"/>
    </row>
    <row r="2545" spans="3:4">
      <c r="C2545" s="19"/>
      <c r="D2545" s="19"/>
    </row>
    <row r="2546" spans="3:4">
      <c r="C2546" s="19"/>
      <c r="D2546" s="19"/>
    </row>
    <row r="2547" spans="3:4">
      <c r="C2547" s="19"/>
      <c r="D2547" s="19"/>
    </row>
    <row r="2548" spans="3:4">
      <c r="C2548" s="19"/>
      <c r="D2548" s="19"/>
    </row>
    <row r="2549" spans="3:4">
      <c r="C2549" s="19"/>
      <c r="D2549" s="19"/>
    </row>
    <row r="2550" spans="3:4">
      <c r="C2550" s="19"/>
      <c r="D2550" s="19"/>
    </row>
    <row r="2551" spans="3:4">
      <c r="C2551" s="19"/>
      <c r="D2551" s="19"/>
    </row>
    <row r="2552" spans="3:4">
      <c r="C2552" s="19"/>
      <c r="D2552" s="19"/>
    </row>
    <row r="2553" spans="3:4">
      <c r="C2553" s="19"/>
      <c r="D2553" s="19"/>
    </row>
    <row r="2554" spans="3:4">
      <c r="C2554" s="19"/>
      <c r="D2554" s="19"/>
    </row>
    <row r="2555" spans="3:4">
      <c r="C2555" s="19"/>
      <c r="D2555" s="19"/>
    </row>
    <row r="2556" spans="3:4">
      <c r="C2556" s="19"/>
      <c r="D2556" s="19"/>
    </row>
    <row r="2557" spans="3:4">
      <c r="C2557" s="19"/>
      <c r="D2557" s="19"/>
    </row>
    <row r="2558" spans="3:4">
      <c r="C2558" s="19"/>
      <c r="D2558" s="19"/>
    </row>
    <row r="2559" spans="3:4">
      <c r="C2559" s="19"/>
      <c r="D2559" s="19"/>
    </row>
    <row r="2560" spans="3:4">
      <c r="C2560" s="19"/>
      <c r="D2560" s="19"/>
    </row>
    <row r="2561" spans="3:4">
      <c r="C2561" s="19"/>
      <c r="D2561" s="19"/>
    </row>
    <row r="2562" spans="3:4">
      <c r="C2562" s="19"/>
      <c r="D2562" s="19"/>
    </row>
    <row r="2563" spans="3:4">
      <c r="C2563" s="19"/>
      <c r="D2563" s="19"/>
    </row>
    <row r="2564" spans="3:4">
      <c r="C2564" s="19"/>
      <c r="D2564" s="19"/>
    </row>
    <row r="2565" spans="3:4">
      <c r="C2565" s="19"/>
      <c r="D2565" s="19"/>
    </row>
    <row r="2566" spans="3:4">
      <c r="C2566" s="19"/>
      <c r="D2566" s="19"/>
    </row>
    <row r="2567" spans="3:4">
      <c r="C2567" s="19"/>
      <c r="D2567" s="19"/>
    </row>
    <row r="2568" spans="3:4">
      <c r="C2568" s="19"/>
      <c r="D2568" s="19"/>
    </row>
    <row r="2569" spans="3:4">
      <c r="C2569" s="19"/>
      <c r="D2569" s="19"/>
    </row>
    <row r="2570" spans="3:4">
      <c r="C2570" s="19"/>
      <c r="D2570" s="19"/>
    </row>
    <row r="2571" spans="3:4">
      <c r="C2571" s="19"/>
      <c r="D2571" s="19"/>
    </row>
    <row r="2572" spans="3:4">
      <c r="C2572" s="19"/>
      <c r="D2572" s="19"/>
    </row>
    <row r="2573" spans="3:4">
      <c r="C2573" s="19"/>
      <c r="D2573" s="19"/>
    </row>
    <row r="2574" spans="3:4">
      <c r="C2574" s="19"/>
      <c r="D2574" s="19"/>
    </row>
    <row r="2575" spans="3:4">
      <c r="C2575" s="19"/>
      <c r="D2575" s="19"/>
    </row>
    <row r="2576" spans="3:4">
      <c r="C2576" s="19"/>
      <c r="D2576" s="19"/>
    </row>
    <row r="2577" spans="3:4">
      <c r="C2577" s="19"/>
      <c r="D2577" s="19"/>
    </row>
    <row r="2578" spans="3:4">
      <c r="C2578" s="19"/>
      <c r="D2578" s="19"/>
    </row>
    <row r="2579" spans="3:4">
      <c r="C2579" s="19"/>
      <c r="D2579" s="19"/>
    </row>
    <row r="2580" spans="3:4">
      <c r="C2580" s="19"/>
      <c r="D2580" s="19"/>
    </row>
    <row r="2581" spans="3:4">
      <c r="C2581" s="19"/>
      <c r="D2581" s="19"/>
    </row>
    <row r="2582" spans="3:4">
      <c r="C2582" s="19"/>
      <c r="D2582" s="19"/>
    </row>
    <row r="2583" spans="3:4">
      <c r="C2583" s="19"/>
      <c r="D2583" s="19"/>
    </row>
    <row r="2584" spans="3:4">
      <c r="C2584" s="19"/>
      <c r="D2584" s="19"/>
    </row>
    <row r="2585" spans="3:4">
      <c r="C2585" s="19"/>
      <c r="D2585" s="19"/>
    </row>
    <row r="2586" spans="3:4">
      <c r="C2586" s="19"/>
      <c r="D2586" s="19"/>
    </row>
    <row r="2587" spans="3:4">
      <c r="C2587" s="19"/>
      <c r="D2587" s="19"/>
    </row>
    <row r="2588" spans="3:4">
      <c r="C2588" s="19"/>
      <c r="D2588" s="19"/>
    </row>
    <row r="2589" spans="3:4">
      <c r="C2589" s="19"/>
      <c r="D2589" s="19"/>
    </row>
    <row r="2590" spans="3:4">
      <c r="C2590" s="19"/>
      <c r="D2590" s="19"/>
    </row>
    <row r="2591" spans="3:4">
      <c r="C2591" s="19"/>
      <c r="D2591" s="19"/>
    </row>
    <row r="2592" spans="3:4">
      <c r="C2592" s="19"/>
      <c r="D2592" s="19"/>
    </row>
    <row r="2593" spans="3:4">
      <c r="C2593" s="19"/>
      <c r="D2593" s="19"/>
    </row>
    <row r="2594" spans="3:4">
      <c r="C2594" s="19"/>
      <c r="D2594" s="19"/>
    </row>
    <row r="2595" spans="3:4">
      <c r="C2595" s="19"/>
      <c r="D2595" s="19"/>
    </row>
    <row r="2596" spans="3:4">
      <c r="C2596" s="19"/>
      <c r="D2596" s="19"/>
    </row>
    <row r="2597" spans="3:4">
      <c r="C2597" s="19"/>
      <c r="D2597" s="19"/>
    </row>
    <row r="2598" spans="3:4">
      <c r="C2598" s="19"/>
      <c r="D2598" s="19"/>
    </row>
    <row r="2599" spans="3:4">
      <c r="C2599" s="19"/>
      <c r="D2599" s="19"/>
    </row>
    <row r="2600" spans="3:4">
      <c r="C2600" s="19"/>
      <c r="D2600" s="19"/>
    </row>
    <row r="2601" spans="3:4">
      <c r="C2601" s="19"/>
      <c r="D2601" s="19"/>
    </row>
    <row r="2602" spans="3:4">
      <c r="C2602" s="19"/>
      <c r="D2602" s="19"/>
    </row>
    <row r="2603" spans="3:4">
      <c r="C2603" s="19"/>
      <c r="D2603" s="19"/>
    </row>
    <row r="2604" spans="3:4">
      <c r="C2604" s="19"/>
      <c r="D2604" s="19"/>
    </row>
    <row r="2605" spans="3:4">
      <c r="C2605" s="19"/>
      <c r="D2605" s="19"/>
    </row>
    <row r="2606" spans="3:4">
      <c r="C2606" s="19"/>
      <c r="D2606" s="19"/>
    </row>
    <row r="2607" spans="3:4">
      <c r="C2607" s="19"/>
      <c r="D2607" s="19"/>
    </row>
    <row r="2608" spans="3:4">
      <c r="C2608" s="19"/>
      <c r="D2608" s="19"/>
    </row>
    <row r="2609" spans="3:4">
      <c r="C2609" s="19"/>
      <c r="D2609" s="19"/>
    </row>
    <row r="2610" spans="3:4">
      <c r="C2610" s="19"/>
      <c r="D2610" s="19"/>
    </row>
    <row r="2611" spans="3:4">
      <c r="C2611" s="19"/>
      <c r="D2611" s="19"/>
    </row>
    <row r="2612" spans="3:4">
      <c r="C2612" s="19"/>
      <c r="D2612" s="19"/>
    </row>
    <row r="2613" spans="3:4">
      <c r="C2613" s="19"/>
      <c r="D2613" s="19"/>
    </row>
    <row r="2614" spans="3:4">
      <c r="C2614" s="19"/>
      <c r="D2614" s="19"/>
    </row>
    <row r="2615" spans="3:4">
      <c r="C2615" s="19"/>
      <c r="D2615" s="19"/>
    </row>
    <row r="2616" spans="3:4">
      <c r="C2616" s="19"/>
      <c r="D2616" s="19"/>
    </row>
    <row r="2617" spans="3:4">
      <c r="C2617" s="19"/>
      <c r="D2617" s="19"/>
    </row>
    <row r="2618" spans="3:4">
      <c r="C2618" s="19"/>
      <c r="D2618" s="19"/>
    </row>
    <row r="2619" spans="3:4">
      <c r="C2619" s="19"/>
      <c r="D2619" s="19"/>
    </row>
    <row r="2620" spans="3:4">
      <c r="C2620" s="19"/>
      <c r="D2620" s="19"/>
    </row>
    <row r="2621" spans="3:4">
      <c r="C2621" s="19"/>
      <c r="D2621" s="19"/>
    </row>
    <row r="2622" spans="3:4">
      <c r="C2622" s="19"/>
      <c r="D2622" s="19"/>
    </row>
    <row r="2623" spans="3:4">
      <c r="C2623" s="19"/>
      <c r="D2623" s="19"/>
    </row>
    <row r="2624" spans="3:4">
      <c r="C2624" s="19"/>
      <c r="D2624" s="19"/>
    </row>
    <row r="2625" spans="3:4">
      <c r="C2625" s="19"/>
      <c r="D2625" s="19"/>
    </row>
    <row r="2626" spans="3:4">
      <c r="C2626" s="19"/>
      <c r="D2626" s="19"/>
    </row>
    <row r="2627" spans="3:4">
      <c r="C2627" s="19"/>
      <c r="D2627" s="19"/>
    </row>
    <row r="2628" spans="3:4">
      <c r="C2628" s="19"/>
      <c r="D2628" s="19"/>
    </row>
    <row r="2629" spans="3:4">
      <c r="C2629" s="19"/>
      <c r="D2629" s="19"/>
    </row>
    <row r="2630" spans="3:4">
      <c r="C2630" s="19"/>
      <c r="D2630" s="19"/>
    </row>
    <row r="2631" spans="3:4">
      <c r="C2631" s="19"/>
      <c r="D2631" s="19"/>
    </row>
    <row r="2632" spans="3:4">
      <c r="C2632" s="19"/>
      <c r="D2632" s="19"/>
    </row>
    <row r="2633" spans="3:4">
      <c r="C2633" s="19"/>
      <c r="D2633" s="19"/>
    </row>
    <row r="2634" spans="3:4">
      <c r="C2634" s="19"/>
      <c r="D2634" s="19"/>
    </row>
    <row r="2635" spans="3:4">
      <c r="C2635" s="19"/>
      <c r="D2635" s="19"/>
    </row>
    <row r="2636" spans="3:4">
      <c r="C2636" s="19"/>
      <c r="D2636" s="19"/>
    </row>
    <row r="2637" spans="3:4">
      <c r="C2637" s="19"/>
      <c r="D2637" s="19"/>
    </row>
    <row r="2638" spans="3:4">
      <c r="C2638" s="19"/>
      <c r="D2638" s="19"/>
    </row>
    <row r="2639" spans="3:4">
      <c r="C2639" s="19"/>
      <c r="D2639" s="19"/>
    </row>
    <row r="2640" spans="3:4">
      <c r="C2640" s="19"/>
      <c r="D2640" s="19"/>
    </row>
    <row r="2641" spans="3:4">
      <c r="C2641" s="19"/>
      <c r="D2641" s="19"/>
    </row>
    <row r="2642" spans="3:4">
      <c r="C2642" s="19"/>
      <c r="D2642" s="19"/>
    </row>
    <row r="2643" spans="3:4">
      <c r="C2643" s="19"/>
      <c r="D2643" s="19"/>
    </row>
    <row r="2644" spans="3:4">
      <c r="C2644" s="19"/>
      <c r="D2644" s="19"/>
    </row>
    <row r="2645" spans="3:4">
      <c r="C2645" s="19"/>
      <c r="D2645" s="19"/>
    </row>
    <row r="2646" spans="3:4">
      <c r="C2646" s="19"/>
      <c r="D2646" s="19"/>
    </row>
    <row r="2647" spans="3:4">
      <c r="C2647" s="19"/>
      <c r="D2647" s="19"/>
    </row>
    <row r="2648" spans="3:4">
      <c r="C2648" s="19"/>
      <c r="D2648" s="19"/>
    </row>
    <row r="2649" spans="3:4">
      <c r="C2649" s="19"/>
      <c r="D2649" s="19"/>
    </row>
    <row r="2650" spans="3:4">
      <c r="C2650" s="19"/>
      <c r="D2650" s="19"/>
    </row>
    <row r="2651" spans="3:4">
      <c r="C2651" s="19"/>
      <c r="D2651" s="19"/>
    </row>
    <row r="2652" spans="3:4">
      <c r="C2652" s="19"/>
      <c r="D2652" s="19"/>
    </row>
    <row r="2653" spans="3:4">
      <c r="C2653" s="19"/>
      <c r="D2653" s="19"/>
    </row>
    <row r="2654" spans="3:4">
      <c r="C2654" s="19"/>
      <c r="D2654" s="19"/>
    </row>
    <row r="2655" spans="3:4">
      <c r="C2655" s="19"/>
      <c r="D2655" s="19"/>
    </row>
    <row r="2656" spans="3:4">
      <c r="C2656" s="19"/>
      <c r="D2656" s="19"/>
    </row>
    <row r="2657" spans="3:4">
      <c r="C2657" s="19"/>
      <c r="D2657" s="19"/>
    </row>
    <row r="2658" spans="3:4">
      <c r="C2658" s="19"/>
      <c r="D2658" s="19"/>
    </row>
    <row r="2659" spans="3:4">
      <c r="C2659" s="19"/>
      <c r="D2659" s="19"/>
    </row>
    <row r="2660" spans="3:4">
      <c r="C2660" s="19"/>
      <c r="D2660" s="19"/>
    </row>
    <row r="2661" spans="3:4">
      <c r="C2661" s="19"/>
      <c r="D2661" s="19"/>
    </row>
    <row r="2662" spans="3:4">
      <c r="C2662" s="19"/>
      <c r="D2662" s="19"/>
    </row>
    <row r="2663" spans="3:4">
      <c r="C2663" s="19"/>
      <c r="D2663" s="19"/>
    </row>
    <row r="2664" spans="3:4">
      <c r="C2664" s="19"/>
      <c r="D2664" s="19"/>
    </row>
    <row r="2665" spans="3:4">
      <c r="C2665" s="19"/>
      <c r="D2665" s="19"/>
    </row>
    <row r="2666" spans="3:4">
      <c r="C2666" s="19"/>
      <c r="D2666" s="19"/>
    </row>
    <row r="2667" spans="3:4">
      <c r="C2667" s="19"/>
      <c r="D2667" s="19"/>
    </row>
    <row r="2668" spans="3:4">
      <c r="C2668" s="19"/>
      <c r="D2668" s="19"/>
    </row>
    <row r="2669" spans="3:4">
      <c r="C2669" s="19"/>
      <c r="D2669" s="19"/>
    </row>
    <row r="2670" spans="3:4">
      <c r="C2670" s="19"/>
      <c r="D2670" s="19"/>
    </row>
    <row r="2671" spans="3:4">
      <c r="C2671" s="19"/>
      <c r="D2671" s="19"/>
    </row>
    <row r="2672" spans="3:4">
      <c r="C2672" s="19"/>
      <c r="D2672" s="19"/>
    </row>
    <row r="2673" spans="3:4">
      <c r="C2673" s="19"/>
      <c r="D2673" s="19"/>
    </row>
    <row r="2674" spans="3:4">
      <c r="C2674" s="19"/>
      <c r="D2674" s="19"/>
    </row>
    <row r="2675" spans="3:4">
      <c r="C2675" s="19"/>
      <c r="D2675" s="19"/>
    </row>
    <row r="2676" spans="3:4">
      <c r="C2676" s="19"/>
      <c r="D2676" s="19"/>
    </row>
    <row r="2677" spans="3:4">
      <c r="C2677" s="19"/>
      <c r="D2677" s="19"/>
    </row>
    <row r="2678" spans="3:4">
      <c r="C2678" s="19"/>
      <c r="D2678" s="19"/>
    </row>
    <row r="2679" spans="3:4">
      <c r="C2679" s="19"/>
      <c r="D2679" s="19"/>
    </row>
    <row r="2680" spans="3:4">
      <c r="C2680" s="19"/>
      <c r="D2680" s="19"/>
    </row>
    <row r="2681" spans="3:4">
      <c r="C2681" s="19"/>
      <c r="D2681" s="19"/>
    </row>
    <row r="2682" spans="3:4">
      <c r="C2682" s="19"/>
      <c r="D2682" s="19"/>
    </row>
    <row r="2683" spans="3:4">
      <c r="C2683" s="19"/>
      <c r="D2683" s="19"/>
    </row>
    <row r="2684" spans="3:4">
      <c r="C2684" s="19"/>
      <c r="D2684" s="19"/>
    </row>
    <row r="2685" spans="3:4">
      <c r="C2685" s="19"/>
      <c r="D2685" s="19"/>
    </row>
    <row r="2686" spans="3:4">
      <c r="C2686" s="19"/>
      <c r="D2686" s="19"/>
    </row>
    <row r="2687" spans="3:4">
      <c r="C2687" s="19"/>
      <c r="D2687" s="19"/>
    </row>
    <row r="2688" spans="3:4">
      <c r="C2688" s="19"/>
      <c r="D2688" s="19"/>
    </row>
    <row r="2689" spans="3:4">
      <c r="C2689" s="19"/>
      <c r="D2689" s="19"/>
    </row>
    <row r="2690" spans="3:4">
      <c r="C2690" s="19"/>
      <c r="D2690" s="19"/>
    </row>
    <row r="2691" spans="3:4">
      <c r="C2691" s="19"/>
      <c r="D2691" s="19"/>
    </row>
    <row r="2692" spans="3:4">
      <c r="C2692" s="19"/>
      <c r="D2692" s="19"/>
    </row>
    <row r="2693" spans="3:4">
      <c r="C2693" s="19"/>
      <c r="D2693" s="19"/>
    </row>
    <row r="2694" spans="3:4">
      <c r="C2694" s="19"/>
      <c r="D2694" s="19"/>
    </row>
    <row r="2695" spans="3:4">
      <c r="C2695" s="19"/>
      <c r="D2695" s="19"/>
    </row>
    <row r="2696" spans="3:4">
      <c r="C2696" s="19"/>
      <c r="D2696" s="19"/>
    </row>
    <row r="2697" spans="3:4">
      <c r="C2697" s="19"/>
      <c r="D2697" s="19"/>
    </row>
    <row r="2698" spans="3:4">
      <c r="C2698" s="19"/>
      <c r="D2698" s="19"/>
    </row>
    <row r="2699" spans="3:4">
      <c r="C2699" s="19"/>
      <c r="D2699" s="19"/>
    </row>
    <row r="2700" spans="3:4">
      <c r="C2700" s="19"/>
      <c r="D2700" s="19"/>
    </row>
    <row r="2701" spans="3:4">
      <c r="C2701" s="19"/>
      <c r="D2701" s="19"/>
    </row>
    <row r="2702" spans="3:4">
      <c r="C2702" s="19"/>
      <c r="D2702" s="19"/>
    </row>
    <row r="2703" spans="3:4">
      <c r="C2703" s="19"/>
      <c r="D2703" s="19"/>
    </row>
    <row r="2704" spans="3:4">
      <c r="C2704" s="19"/>
      <c r="D2704" s="19"/>
    </row>
    <row r="2705" spans="3:4">
      <c r="C2705" s="19"/>
      <c r="D2705" s="19"/>
    </row>
    <row r="2706" spans="3:4">
      <c r="C2706" s="19"/>
      <c r="D2706" s="19"/>
    </row>
    <row r="2707" spans="3:4">
      <c r="C2707" s="19"/>
      <c r="D2707" s="19"/>
    </row>
    <row r="2708" spans="3:4">
      <c r="C2708" s="19"/>
      <c r="D2708" s="19"/>
    </row>
    <row r="2709" spans="3:4">
      <c r="C2709" s="19"/>
      <c r="D2709" s="19"/>
    </row>
    <row r="2710" spans="3:4">
      <c r="C2710" s="19"/>
      <c r="D2710" s="19"/>
    </row>
    <row r="2711" spans="3:4">
      <c r="C2711" s="19"/>
      <c r="D2711" s="19"/>
    </row>
    <row r="2712" spans="3:4">
      <c r="C2712" s="19"/>
      <c r="D2712" s="19"/>
    </row>
    <row r="2713" spans="3:4">
      <c r="C2713" s="19"/>
      <c r="D2713" s="19"/>
    </row>
    <row r="2714" spans="3:4">
      <c r="C2714" s="19"/>
      <c r="D2714" s="19"/>
    </row>
    <row r="2715" spans="3:4">
      <c r="C2715" s="19"/>
      <c r="D2715" s="19"/>
    </row>
    <row r="2716" spans="3:4">
      <c r="C2716" s="19"/>
      <c r="D2716" s="19"/>
    </row>
    <row r="2717" spans="3:4">
      <c r="C2717" s="19"/>
      <c r="D2717" s="19"/>
    </row>
    <row r="2718" spans="3:4">
      <c r="C2718" s="19"/>
      <c r="D2718" s="19"/>
    </row>
    <row r="2719" spans="3:4">
      <c r="C2719" s="19"/>
      <c r="D2719" s="19"/>
    </row>
    <row r="2720" spans="3:4">
      <c r="C2720" s="19"/>
      <c r="D2720" s="19"/>
    </row>
    <row r="2721" spans="3:4">
      <c r="C2721" s="19"/>
      <c r="D2721" s="19"/>
    </row>
    <row r="2722" spans="3:4">
      <c r="C2722" s="19"/>
      <c r="D2722" s="19"/>
    </row>
    <row r="2723" spans="3:4">
      <c r="C2723" s="19"/>
      <c r="D2723" s="19"/>
    </row>
    <row r="2724" spans="3:4">
      <c r="C2724" s="19"/>
      <c r="D2724" s="19"/>
    </row>
    <row r="2725" spans="3:4">
      <c r="C2725" s="19"/>
      <c r="D2725" s="19"/>
    </row>
    <row r="2726" spans="3:4">
      <c r="C2726" s="19"/>
      <c r="D2726" s="19"/>
    </row>
    <row r="2727" spans="3:4">
      <c r="C2727" s="19"/>
      <c r="D2727" s="19"/>
    </row>
    <row r="2728" spans="3:4">
      <c r="C2728" s="19"/>
      <c r="D2728" s="19"/>
    </row>
    <row r="2729" spans="3:4">
      <c r="C2729" s="19"/>
      <c r="D2729" s="19"/>
    </row>
    <row r="2730" spans="3:4">
      <c r="C2730" s="19"/>
      <c r="D2730" s="19"/>
    </row>
    <row r="2731" spans="3:4">
      <c r="C2731" s="19"/>
      <c r="D2731" s="19"/>
    </row>
    <row r="2732" spans="3:4">
      <c r="C2732" s="19"/>
      <c r="D2732" s="19"/>
    </row>
    <row r="2733" spans="3:4">
      <c r="C2733" s="19"/>
      <c r="D2733" s="19"/>
    </row>
    <row r="2734" spans="3:4">
      <c r="C2734" s="19"/>
      <c r="D2734" s="19"/>
    </row>
    <row r="2735" spans="3:4">
      <c r="C2735" s="19"/>
      <c r="D2735" s="19"/>
    </row>
    <row r="2736" spans="3:4">
      <c r="C2736" s="19"/>
      <c r="D2736" s="19"/>
    </row>
    <row r="2737" spans="3:4">
      <c r="C2737" s="19"/>
      <c r="D2737" s="19"/>
    </row>
    <row r="2738" spans="3:4">
      <c r="C2738" s="19"/>
      <c r="D2738" s="19"/>
    </row>
    <row r="2739" spans="3:4">
      <c r="C2739" s="19"/>
      <c r="D2739" s="19"/>
    </row>
    <row r="2740" spans="3:4">
      <c r="C2740" s="19"/>
      <c r="D2740" s="19"/>
    </row>
    <row r="2741" spans="3:4">
      <c r="C2741" s="19"/>
      <c r="D2741" s="19"/>
    </row>
    <row r="2742" spans="3:4">
      <c r="C2742" s="19"/>
      <c r="D2742" s="19"/>
    </row>
    <row r="2743" spans="3:4">
      <c r="C2743" s="19"/>
      <c r="D2743" s="19"/>
    </row>
    <row r="2744" spans="3:4">
      <c r="C2744" s="19"/>
      <c r="D2744" s="19"/>
    </row>
    <row r="2745" spans="3:4">
      <c r="C2745" s="19"/>
      <c r="D2745" s="19"/>
    </row>
    <row r="2746" spans="3:4">
      <c r="C2746" s="19"/>
      <c r="D2746" s="19"/>
    </row>
    <row r="2747" spans="3:4">
      <c r="C2747" s="19"/>
      <c r="D2747" s="19"/>
    </row>
    <row r="2748" spans="3:4">
      <c r="C2748" s="19"/>
      <c r="D2748" s="19"/>
    </row>
    <row r="2749" spans="3:4">
      <c r="C2749" s="19"/>
      <c r="D2749" s="19"/>
    </row>
    <row r="2750" spans="3:4">
      <c r="C2750" s="19"/>
      <c r="D2750" s="19"/>
    </row>
    <row r="2751" spans="3:4">
      <c r="C2751" s="19"/>
      <c r="D2751" s="19"/>
    </row>
    <row r="2752" spans="3:4">
      <c r="C2752" s="19"/>
      <c r="D2752" s="19"/>
    </row>
    <row r="2753" spans="3:4">
      <c r="C2753" s="19"/>
      <c r="D2753" s="19"/>
    </row>
    <row r="2754" spans="3:4">
      <c r="C2754" s="19"/>
      <c r="D2754" s="19"/>
    </row>
    <row r="2755" spans="3:4">
      <c r="C2755" s="19"/>
      <c r="D2755" s="19"/>
    </row>
    <row r="2756" spans="3:4">
      <c r="C2756" s="19"/>
      <c r="D2756" s="19"/>
    </row>
    <row r="2757" spans="3:4">
      <c r="C2757" s="19"/>
      <c r="D2757" s="19"/>
    </row>
    <row r="2758" spans="3:4">
      <c r="C2758" s="19"/>
      <c r="D2758" s="19"/>
    </row>
    <row r="2759" spans="3:4">
      <c r="C2759" s="19"/>
      <c r="D2759" s="19"/>
    </row>
    <row r="2760" spans="3:4">
      <c r="C2760" s="19"/>
      <c r="D2760" s="19"/>
    </row>
    <row r="2761" spans="3:4">
      <c r="C2761" s="19"/>
      <c r="D2761" s="19"/>
    </row>
    <row r="2762" spans="3:4">
      <c r="C2762" s="19"/>
      <c r="D2762" s="19"/>
    </row>
    <row r="2763" spans="3:4">
      <c r="C2763" s="19"/>
      <c r="D2763" s="19"/>
    </row>
    <row r="2764" spans="3:4">
      <c r="C2764" s="19"/>
      <c r="D2764" s="19"/>
    </row>
    <row r="2765" spans="3:4">
      <c r="C2765" s="19"/>
      <c r="D2765" s="19"/>
    </row>
    <row r="2766" spans="3:4">
      <c r="C2766" s="19"/>
      <c r="D2766" s="19"/>
    </row>
    <row r="2767" spans="3:4">
      <c r="C2767" s="19"/>
      <c r="D2767" s="19"/>
    </row>
    <row r="2768" spans="3:4">
      <c r="C2768" s="19"/>
      <c r="D2768" s="19"/>
    </row>
    <row r="2769" spans="3:4">
      <c r="C2769" s="19"/>
      <c r="D2769" s="19"/>
    </row>
    <row r="2770" spans="3:4">
      <c r="C2770" s="19"/>
      <c r="D2770" s="19"/>
    </row>
    <row r="2771" spans="3:4">
      <c r="C2771" s="19"/>
      <c r="D2771" s="19"/>
    </row>
    <row r="2772" spans="3:4">
      <c r="C2772" s="19"/>
      <c r="D2772" s="19"/>
    </row>
    <row r="2773" spans="3:4">
      <c r="C2773" s="19"/>
      <c r="D2773" s="19"/>
    </row>
    <row r="2774" spans="3:4">
      <c r="C2774" s="19"/>
      <c r="D2774" s="19"/>
    </row>
    <row r="2775" spans="3:4">
      <c r="C2775" s="19"/>
      <c r="D2775" s="19"/>
    </row>
    <row r="2776" spans="3:4">
      <c r="C2776" s="19"/>
      <c r="D2776" s="19"/>
    </row>
    <row r="2777" spans="3:4">
      <c r="C2777" s="19"/>
      <c r="D2777" s="19"/>
    </row>
    <row r="2778" spans="3:4">
      <c r="C2778" s="19"/>
      <c r="D2778" s="19"/>
    </row>
    <row r="2779" spans="3:4">
      <c r="C2779" s="19"/>
      <c r="D2779" s="19"/>
    </row>
    <row r="2780" spans="3:4">
      <c r="C2780" s="19"/>
      <c r="D2780" s="19"/>
    </row>
    <row r="2781" spans="3:4">
      <c r="C2781" s="19"/>
      <c r="D2781" s="19"/>
    </row>
    <row r="2782" spans="3:4">
      <c r="C2782" s="19"/>
      <c r="D2782" s="19"/>
    </row>
    <row r="2783" spans="3:4">
      <c r="C2783" s="19"/>
      <c r="D2783" s="19"/>
    </row>
    <row r="2784" spans="3:4">
      <c r="C2784" s="19"/>
      <c r="D2784" s="19"/>
    </row>
    <row r="2785" spans="3:4">
      <c r="C2785" s="19"/>
      <c r="D2785" s="19"/>
    </row>
    <row r="2786" spans="3:4">
      <c r="C2786" s="19"/>
      <c r="D2786" s="19"/>
    </row>
    <row r="2787" spans="3:4">
      <c r="C2787" s="19"/>
      <c r="D2787" s="19"/>
    </row>
    <row r="2788" spans="3:4">
      <c r="C2788" s="19"/>
      <c r="D2788" s="19"/>
    </row>
    <row r="2789" spans="3:4">
      <c r="C2789" s="19"/>
      <c r="D2789" s="19"/>
    </row>
    <row r="2790" spans="3:4">
      <c r="C2790" s="19"/>
      <c r="D2790" s="19"/>
    </row>
    <row r="2791" spans="3:4">
      <c r="C2791" s="19"/>
      <c r="D2791" s="19"/>
    </row>
    <row r="2792" spans="3:4">
      <c r="C2792" s="19"/>
      <c r="D2792" s="19"/>
    </row>
    <row r="2793" spans="3:4">
      <c r="C2793" s="19"/>
      <c r="D2793" s="19"/>
    </row>
    <row r="2794" spans="3:4">
      <c r="C2794" s="19"/>
      <c r="D2794" s="19"/>
    </row>
    <row r="2795" spans="3:4">
      <c r="C2795" s="19"/>
      <c r="D2795" s="19"/>
    </row>
    <row r="2796" spans="3:4">
      <c r="C2796" s="19"/>
      <c r="D2796" s="19"/>
    </row>
    <row r="2797" spans="3:4">
      <c r="C2797" s="19"/>
      <c r="D2797" s="19"/>
    </row>
    <row r="2798" spans="3:4">
      <c r="C2798" s="19"/>
      <c r="D2798" s="19"/>
    </row>
    <row r="2799" spans="3:4">
      <c r="C2799" s="19"/>
      <c r="D2799" s="19"/>
    </row>
    <row r="2800" spans="3:4">
      <c r="C2800" s="19"/>
      <c r="D2800" s="19"/>
    </row>
    <row r="2801" spans="3:4">
      <c r="C2801" s="19"/>
      <c r="D2801" s="19"/>
    </row>
    <row r="2802" spans="3:4">
      <c r="C2802" s="19"/>
      <c r="D2802" s="19"/>
    </row>
    <row r="2803" spans="3:4">
      <c r="C2803" s="19"/>
      <c r="D2803" s="19"/>
    </row>
    <row r="2804" spans="3:4">
      <c r="C2804" s="19"/>
      <c r="D2804" s="19"/>
    </row>
    <row r="2805" spans="3:4">
      <c r="C2805" s="19"/>
      <c r="D2805" s="19"/>
    </row>
    <row r="2806" spans="3:4">
      <c r="C2806" s="19"/>
      <c r="D2806" s="19"/>
    </row>
    <row r="2807" spans="3:4">
      <c r="C2807" s="19"/>
      <c r="D2807" s="19"/>
    </row>
    <row r="2808" spans="3:4">
      <c r="C2808" s="19"/>
      <c r="D2808" s="19"/>
    </row>
    <row r="2809" spans="3:4">
      <c r="C2809" s="19"/>
      <c r="D2809" s="19"/>
    </row>
    <row r="2810" spans="3:4">
      <c r="C2810" s="19"/>
      <c r="D2810" s="19"/>
    </row>
    <row r="2811" spans="3:4">
      <c r="C2811" s="19"/>
      <c r="D2811" s="19"/>
    </row>
    <row r="2812" spans="3:4">
      <c r="C2812" s="19"/>
      <c r="D2812" s="19"/>
    </row>
    <row r="2813" spans="3:4">
      <c r="C2813" s="19"/>
      <c r="D2813" s="19"/>
    </row>
    <row r="2814" spans="3:4">
      <c r="C2814" s="19"/>
      <c r="D2814" s="19"/>
    </row>
    <row r="2815" spans="3:4">
      <c r="C2815" s="19"/>
      <c r="D2815" s="19"/>
    </row>
    <row r="2816" spans="3:4">
      <c r="C2816" s="19"/>
      <c r="D2816" s="19"/>
    </row>
    <row r="2817" spans="3:4">
      <c r="C2817" s="19"/>
      <c r="D2817" s="19"/>
    </row>
    <row r="2818" spans="3:4">
      <c r="C2818" s="19"/>
      <c r="D2818" s="19"/>
    </row>
    <row r="2819" spans="3:4">
      <c r="C2819" s="19"/>
      <c r="D2819" s="19"/>
    </row>
    <row r="2820" spans="3:4">
      <c r="C2820" s="19"/>
      <c r="D2820" s="19"/>
    </row>
    <row r="2821" spans="3:4">
      <c r="C2821" s="19"/>
      <c r="D2821" s="19"/>
    </row>
    <row r="2822" spans="3:4">
      <c r="C2822" s="19"/>
      <c r="D2822" s="19"/>
    </row>
    <row r="2823" spans="3:4">
      <c r="C2823" s="19"/>
      <c r="D2823" s="19"/>
    </row>
    <row r="2824" spans="3:4">
      <c r="C2824" s="19"/>
      <c r="D2824" s="19"/>
    </row>
    <row r="2825" spans="3:4">
      <c r="C2825" s="19"/>
      <c r="D2825" s="19"/>
    </row>
    <row r="2826" spans="3:4">
      <c r="C2826" s="19"/>
      <c r="D2826" s="19"/>
    </row>
    <row r="2827" spans="3:4">
      <c r="C2827" s="19"/>
      <c r="D2827" s="19"/>
    </row>
    <row r="2828" spans="3:4">
      <c r="C2828" s="19"/>
      <c r="D2828" s="19"/>
    </row>
    <row r="2829" spans="3:4">
      <c r="C2829" s="19"/>
      <c r="D2829" s="19"/>
    </row>
    <row r="2830" spans="3:4">
      <c r="C2830" s="19"/>
      <c r="D2830" s="19"/>
    </row>
    <row r="2831" spans="3:4">
      <c r="C2831" s="19"/>
      <c r="D2831" s="19"/>
    </row>
    <row r="2832" spans="3:4">
      <c r="C2832" s="19"/>
      <c r="D2832" s="19"/>
    </row>
    <row r="2833" spans="3:4">
      <c r="C2833" s="19"/>
      <c r="D2833" s="19"/>
    </row>
    <row r="2834" spans="3:4">
      <c r="C2834" s="19"/>
      <c r="D2834" s="19"/>
    </row>
    <row r="2835" spans="3:4">
      <c r="C2835" s="19"/>
      <c r="D2835" s="19"/>
    </row>
    <row r="2836" spans="3:4">
      <c r="C2836" s="19"/>
      <c r="D2836" s="19"/>
    </row>
    <row r="2837" spans="3:4">
      <c r="C2837" s="19"/>
      <c r="D2837" s="19"/>
    </row>
    <row r="2838" spans="3:4">
      <c r="C2838" s="19"/>
      <c r="D2838" s="19"/>
    </row>
    <row r="2839" spans="3:4">
      <c r="C2839" s="19"/>
      <c r="D2839" s="19"/>
    </row>
    <row r="2840" spans="3:4">
      <c r="C2840" s="19"/>
      <c r="D2840" s="19"/>
    </row>
    <row r="2841" spans="3:4">
      <c r="C2841" s="19"/>
      <c r="D2841" s="19"/>
    </row>
    <row r="2842" spans="3:4">
      <c r="C2842" s="19"/>
      <c r="D2842" s="19"/>
    </row>
    <row r="2843" spans="3:4">
      <c r="C2843" s="19"/>
      <c r="D2843" s="19"/>
    </row>
    <row r="2844" spans="3:4">
      <c r="C2844" s="19"/>
      <c r="D2844" s="19"/>
    </row>
    <row r="2845" spans="3:4">
      <c r="C2845" s="19"/>
      <c r="D2845" s="19"/>
    </row>
    <row r="2846" spans="3:4">
      <c r="C2846" s="19"/>
      <c r="D2846" s="19"/>
    </row>
    <row r="2847" spans="3:4">
      <c r="C2847" s="19"/>
      <c r="D2847" s="19"/>
    </row>
    <row r="2848" spans="3:4">
      <c r="C2848" s="19"/>
      <c r="D2848" s="19"/>
    </row>
    <row r="2849" spans="3:4">
      <c r="C2849" s="19"/>
      <c r="D2849" s="19"/>
    </row>
    <row r="2850" spans="3:4">
      <c r="C2850" s="19"/>
      <c r="D2850" s="19"/>
    </row>
    <row r="2851" spans="3:4">
      <c r="C2851" s="19"/>
      <c r="D2851" s="19"/>
    </row>
    <row r="2852" spans="3:4">
      <c r="C2852" s="19"/>
      <c r="D2852" s="19"/>
    </row>
    <row r="2853" spans="3:4">
      <c r="C2853" s="19"/>
      <c r="D2853" s="19"/>
    </row>
    <row r="2854" spans="3:4">
      <c r="C2854" s="19"/>
      <c r="D2854" s="19"/>
    </row>
    <row r="2855" spans="3:4">
      <c r="C2855" s="19"/>
      <c r="D2855" s="19"/>
    </row>
    <row r="2856" spans="3:4">
      <c r="C2856" s="19"/>
      <c r="D2856" s="19"/>
    </row>
    <row r="2857" spans="3:4">
      <c r="C2857" s="19"/>
      <c r="D2857" s="19"/>
    </row>
    <row r="2858" spans="3:4">
      <c r="C2858" s="19"/>
      <c r="D2858" s="19"/>
    </row>
    <row r="2859" spans="3:4">
      <c r="C2859" s="19"/>
      <c r="D2859" s="19"/>
    </row>
    <row r="2860" spans="3:4">
      <c r="C2860" s="19"/>
      <c r="D2860" s="19"/>
    </row>
    <row r="2861" spans="3:4">
      <c r="C2861" s="19"/>
      <c r="D2861" s="19"/>
    </row>
    <row r="2862" spans="3:4">
      <c r="C2862" s="19"/>
      <c r="D2862" s="19"/>
    </row>
    <row r="2863" spans="3:4">
      <c r="C2863" s="19"/>
      <c r="D2863" s="19"/>
    </row>
    <row r="2864" spans="3:4">
      <c r="C2864" s="19"/>
      <c r="D2864" s="19"/>
    </row>
    <row r="2865" spans="3:4">
      <c r="C2865" s="19"/>
      <c r="D2865" s="19"/>
    </row>
    <row r="2866" spans="3:4">
      <c r="C2866" s="19"/>
      <c r="D2866" s="19"/>
    </row>
    <row r="2867" spans="3:4">
      <c r="C2867" s="19"/>
      <c r="D2867" s="19"/>
    </row>
    <row r="2868" spans="3:4">
      <c r="C2868" s="19"/>
      <c r="D2868" s="19"/>
    </row>
    <row r="2869" spans="3:4">
      <c r="C2869" s="19"/>
      <c r="D2869" s="19"/>
    </row>
    <row r="2870" spans="3:4">
      <c r="C2870" s="19"/>
      <c r="D2870" s="19"/>
    </row>
    <row r="2871" spans="3:4">
      <c r="C2871" s="19"/>
      <c r="D2871" s="19"/>
    </row>
    <row r="2872" spans="3:4">
      <c r="C2872" s="19"/>
      <c r="D2872" s="19"/>
    </row>
    <row r="2873" spans="3:4">
      <c r="C2873" s="19"/>
      <c r="D2873" s="19"/>
    </row>
    <row r="2874" spans="3:4">
      <c r="C2874" s="19"/>
      <c r="D2874" s="19"/>
    </row>
    <row r="2875" spans="3:4">
      <c r="C2875" s="19"/>
      <c r="D2875" s="19"/>
    </row>
    <row r="2876" spans="3:4">
      <c r="C2876" s="19"/>
      <c r="D2876" s="19"/>
    </row>
    <row r="2877" spans="3:4">
      <c r="C2877" s="19"/>
      <c r="D2877" s="19"/>
    </row>
    <row r="2878" spans="3:4">
      <c r="C2878" s="19"/>
      <c r="D2878" s="19"/>
    </row>
    <row r="2879" spans="3:4">
      <c r="C2879" s="19"/>
      <c r="D2879" s="19"/>
    </row>
    <row r="2880" spans="3:4">
      <c r="C2880" s="19"/>
      <c r="D2880" s="19"/>
    </row>
    <row r="2881" spans="3:4">
      <c r="C2881" s="19"/>
      <c r="D2881" s="19"/>
    </row>
    <row r="2882" spans="3:4">
      <c r="C2882" s="19"/>
      <c r="D2882" s="19"/>
    </row>
    <row r="2883" spans="3:4">
      <c r="C2883" s="19"/>
      <c r="D2883" s="19"/>
    </row>
    <row r="2884" spans="3:4">
      <c r="C2884" s="19"/>
      <c r="D2884" s="19"/>
    </row>
    <row r="2885" spans="3:4">
      <c r="C2885" s="19"/>
      <c r="D2885" s="19"/>
    </row>
    <row r="2886" spans="3:4">
      <c r="C2886" s="19"/>
      <c r="D2886" s="19"/>
    </row>
    <row r="2887" spans="3:4">
      <c r="C2887" s="19"/>
      <c r="D2887" s="19"/>
    </row>
    <row r="2888" spans="3:4">
      <c r="C2888" s="19"/>
      <c r="D2888" s="19"/>
    </row>
    <row r="2889" spans="3:4">
      <c r="C2889" s="19"/>
      <c r="D2889" s="19"/>
    </row>
    <row r="2890" spans="3:4">
      <c r="C2890" s="19"/>
      <c r="D2890" s="19"/>
    </row>
    <row r="2891" spans="3:4">
      <c r="C2891" s="19"/>
      <c r="D2891" s="19"/>
    </row>
    <row r="2892" spans="3:4">
      <c r="C2892" s="19"/>
      <c r="D2892" s="19"/>
    </row>
    <row r="2893" spans="3:4">
      <c r="C2893" s="19"/>
      <c r="D2893" s="19"/>
    </row>
    <row r="2894" spans="3:4">
      <c r="C2894" s="19"/>
      <c r="D2894" s="19"/>
    </row>
    <row r="2895" spans="3:4">
      <c r="C2895" s="19"/>
      <c r="D2895" s="19"/>
    </row>
    <row r="2896" spans="3:4">
      <c r="C2896" s="19"/>
      <c r="D2896" s="19"/>
    </row>
    <row r="2897" spans="3:4">
      <c r="C2897" s="19"/>
      <c r="D2897" s="19"/>
    </row>
    <row r="2898" spans="3:4">
      <c r="C2898" s="19"/>
      <c r="D2898" s="19"/>
    </row>
    <row r="2899" spans="3:4">
      <c r="C2899" s="19"/>
      <c r="D2899" s="19"/>
    </row>
    <row r="2900" spans="3:4">
      <c r="C2900" s="19"/>
      <c r="D2900" s="19"/>
    </row>
    <row r="2901" spans="3:4">
      <c r="C2901" s="19"/>
      <c r="D2901" s="19"/>
    </row>
    <row r="2902" spans="3:4">
      <c r="C2902" s="19"/>
      <c r="D2902" s="19"/>
    </row>
    <row r="2903" spans="3:4">
      <c r="C2903" s="19"/>
      <c r="D2903" s="19"/>
    </row>
    <row r="2904" spans="3:4">
      <c r="C2904" s="19"/>
      <c r="D2904" s="19"/>
    </row>
    <row r="2905" spans="3:4">
      <c r="C2905" s="19"/>
      <c r="D2905" s="19"/>
    </row>
    <row r="2906" spans="3:4">
      <c r="C2906" s="19"/>
      <c r="D2906" s="19"/>
    </row>
    <row r="2907" spans="3:4">
      <c r="C2907" s="19"/>
      <c r="D2907" s="19"/>
    </row>
    <row r="2908" spans="3:4">
      <c r="C2908" s="19"/>
      <c r="D2908" s="19"/>
    </row>
    <row r="2909" spans="3:4">
      <c r="C2909" s="19"/>
      <c r="D2909" s="19"/>
    </row>
    <row r="2910" spans="3:4">
      <c r="C2910" s="19"/>
      <c r="D2910" s="19"/>
    </row>
    <row r="2911" spans="3:4">
      <c r="C2911" s="19"/>
      <c r="D2911" s="19"/>
    </row>
    <row r="2912" spans="3:4">
      <c r="C2912" s="19"/>
      <c r="D2912" s="19"/>
    </row>
    <row r="2913" spans="3:4">
      <c r="C2913" s="19"/>
      <c r="D2913" s="19"/>
    </row>
    <row r="2914" spans="3:4">
      <c r="C2914" s="19"/>
      <c r="D2914" s="19"/>
    </row>
    <row r="2915" spans="3:4">
      <c r="C2915" s="19"/>
      <c r="D2915" s="19"/>
    </row>
    <row r="2916" spans="3:4">
      <c r="C2916" s="19"/>
      <c r="D2916" s="19"/>
    </row>
    <row r="2917" spans="3:4">
      <c r="C2917" s="19"/>
      <c r="D2917" s="19"/>
    </row>
    <row r="2918" spans="3:4">
      <c r="C2918" s="19"/>
      <c r="D2918" s="19"/>
    </row>
    <row r="2919" spans="3:4">
      <c r="C2919" s="19"/>
      <c r="D2919" s="19"/>
    </row>
    <row r="2920" spans="3:4">
      <c r="C2920" s="19"/>
      <c r="D2920" s="19"/>
    </row>
    <row r="2921" spans="3:4">
      <c r="C2921" s="19"/>
      <c r="D2921" s="19"/>
    </row>
    <row r="2922" spans="3:4">
      <c r="C2922" s="19"/>
      <c r="D2922" s="19"/>
    </row>
    <row r="2923" spans="3:4">
      <c r="C2923" s="19"/>
      <c r="D2923" s="19"/>
    </row>
    <row r="2924" spans="3:4">
      <c r="C2924" s="19"/>
      <c r="D2924" s="19"/>
    </row>
    <row r="2925" spans="3:4">
      <c r="C2925" s="19"/>
      <c r="D2925" s="19"/>
    </row>
    <row r="2926" spans="3:4">
      <c r="C2926" s="19"/>
      <c r="D2926" s="19"/>
    </row>
    <row r="2927" spans="3:4">
      <c r="C2927" s="19"/>
      <c r="D2927" s="19"/>
    </row>
    <row r="2928" spans="3:4">
      <c r="C2928" s="19"/>
      <c r="D2928" s="19"/>
    </row>
    <row r="2929" spans="3:4">
      <c r="C2929" s="19"/>
      <c r="D2929" s="19"/>
    </row>
    <row r="2930" spans="3:4">
      <c r="C2930" s="19"/>
      <c r="D2930" s="19"/>
    </row>
    <row r="2931" spans="3:4">
      <c r="C2931" s="19"/>
      <c r="D2931" s="19"/>
    </row>
    <row r="2932" spans="3:4">
      <c r="C2932" s="19"/>
      <c r="D2932" s="19"/>
    </row>
    <row r="2933" spans="3:4">
      <c r="C2933" s="19"/>
      <c r="D2933" s="19"/>
    </row>
    <row r="2934" spans="3:4">
      <c r="C2934" s="19"/>
      <c r="D2934" s="19"/>
    </row>
    <row r="2935" spans="3:4">
      <c r="C2935" s="19"/>
      <c r="D2935" s="19"/>
    </row>
    <row r="2936" spans="3:4">
      <c r="C2936" s="19"/>
      <c r="D2936" s="19"/>
    </row>
    <row r="2937" spans="3:4">
      <c r="C2937" s="19"/>
      <c r="D2937" s="19"/>
    </row>
    <row r="2938" spans="3:4">
      <c r="C2938" s="19"/>
      <c r="D2938" s="19"/>
    </row>
    <row r="2939" spans="3:4">
      <c r="C2939" s="19"/>
      <c r="D2939" s="19"/>
    </row>
    <row r="2940" spans="3:4">
      <c r="C2940" s="19"/>
      <c r="D2940" s="19"/>
    </row>
    <row r="2941" spans="3:4">
      <c r="C2941" s="19"/>
      <c r="D2941" s="19"/>
    </row>
    <row r="2942" spans="3:4">
      <c r="C2942" s="19"/>
      <c r="D2942" s="19"/>
    </row>
    <row r="2943" spans="3:4">
      <c r="C2943" s="19"/>
      <c r="D2943" s="19"/>
    </row>
    <row r="2944" spans="3:4">
      <c r="C2944" s="19"/>
      <c r="D2944" s="19"/>
    </row>
    <row r="2945" spans="3:4">
      <c r="C2945" s="19"/>
      <c r="D2945" s="19"/>
    </row>
    <row r="2946" spans="3:4">
      <c r="C2946" s="19"/>
      <c r="D2946" s="19"/>
    </row>
    <row r="2947" spans="3:4">
      <c r="C2947" s="19"/>
      <c r="D2947" s="19"/>
    </row>
    <row r="2948" spans="3:4">
      <c r="C2948" s="19"/>
      <c r="D2948" s="19"/>
    </row>
    <row r="2949" spans="3:4">
      <c r="C2949" s="19"/>
      <c r="D2949" s="19"/>
    </row>
    <row r="2950" spans="3:4">
      <c r="C2950" s="19"/>
      <c r="D2950" s="19"/>
    </row>
    <row r="2951" spans="3:4">
      <c r="C2951" s="19"/>
      <c r="D2951" s="19"/>
    </row>
    <row r="2952" spans="3:4">
      <c r="C2952" s="19"/>
      <c r="D2952" s="19"/>
    </row>
    <row r="2953" spans="3:4">
      <c r="C2953" s="19"/>
      <c r="D2953" s="19"/>
    </row>
    <row r="2954" spans="3:4">
      <c r="C2954" s="19"/>
      <c r="D2954" s="19"/>
    </row>
    <row r="2955" spans="3:4">
      <c r="C2955" s="19"/>
      <c r="D2955" s="19"/>
    </row>
    <row r="2956" spans="3:4">
      <c r="C2956" s="19"/>
      <c r="D2956" s="19"/>
    </row>
    <row r="2957" spans="3:4">
      <c r="C2957" s="19"/>
      <c r="D2957" s="19"/>
    </row>
    <row r="2958" spans="3:4">
      <c r="C2958" s="19"/>
      <c r="D2958" s="19"/>
    </row>
    <row r="2959" spans="3:4">
      <c r="C2959" s="19"/>
      <c r="D2959" s="19"/>
    </row>
    <row r="2960" spans="3:4">
      <c r="C2960" s="19"/>
      <c r="D2960" s="19"/>
    </row>
    <row r="2961" spans="3:4">
      <c r="C2961" s="19"/>
      <c r="D2961" s="19"/>
    </row>
    <row r="2962" spans="3:4">
      <c r="C2962" s="19"/>
      <c r="D2962" s="19"/>
    </row>
    <row r="2963" spans="3:4">
      <c r="C2963" s="19"/>
      <c r="D2963" s="19"/>
    </row>
    <row r="2964" spans="3:4">
      <c r="C2964" s="19"/>
      <c r="D2964" s="19"/>
    </row>
    <row r="2965" spans="3:4">
      <c r="C2965" s="19"/>
      <c r="D2965" s="19"/>
    </row>
    <row r="2966" spans="3:4">
      <c r="C2966" s="19"/>
      <c r="D2966" s="19"/>
    </row>
    <row r="2967" spans="3:4">
      <c r="C2967" s="19"/>
      <c r="D2967" s="19"/>
    </row>
    <row r="2968" spans="3:4">
      <c r="C2968" s="19"/>
      <c r="D2968" s="19"/>
    </row>
    <row r="2969" spans="3:4">
      <c r="C2969" s="19"/>
      <c r="D2969" s="19"/>
    </row>
    <row r="2970" spans="3:4">
      <c r="C2970" s="19"/>
      <c r="D2970" s="19"/>
    </row>
    <row r="2971" spans="3:4">
      <c r="C2971" s="19"/>
      <c r="D2971" s="19"/>
    </row>
    <row r="2972" spans="3:4">
      <c r="C2972" s="19"/>
      <c r="D2972" s="19"/>
    </row>
    <row r="2973" spans="3:4">
      <c r="C2973" s="19"/>
      <c r="D2973" s="19"/>
    </row>
    <row r="2974" spans="3:4">
      <c r="C2974" s="19"/>
      <c r="D2974" s="19"/>
    </row>
    <row r="2975" spans="3:4">
      <c r="C2975" s="19"/>
      <c r="D2975" s="19"/>
    </row>
    <row r="2976" spans="3:4">
      <c r="C2976" s="19"/>
      <c r="D2976" s="19"/>
    </row>
    <row r="2977" spans="3:4">
      <c r="C2977" s="19"/>
      <c r="D2977" s="19"/>
    </row>
    <row r="2978" spans="3:4">
      <c r="C2978" s="19"/>
      <c r="D2978" s="19"/>
    </row>
    <row r="2979" spans="3:4">
      <c r="C2979" s="19"/>
      <c r="D2979" s="19"/>
    </row>
    <row r="2980" spans="3:4">
      <c r="C2980" s="19"/>
      <c r="D2980" s="19"/>
    </row>
    <row r="2981" spans="3:4">
      <c r="C2981" s="19"/>
      <c r="D2981" s="19"/>
    </row>
    <row r="2982" spans="3:4">
      <c r="C2982" s="19"/>
      <c r="D2982" s="19"/>
    </row>
    <row r="2983" spans="3:4">
      <c r="C2983" s="19"/>
      <c r="D2983" s="19"/>
    </row>
    <row r="2984" spans="3:4">
      <c r="C2984" s="19"/>
      <c r="D2984" s="19"/>
    </row>
    <row r="2985" spans="3:4">
      <c r="C2985" s="19"/>
      <c r="D2985" s="19"/>
    </row>
    <row r="2986" spans="3:4">
      <c r="C2986" s="19"/>
      <c r="D2986" s="19"/>
    </row>
    <row r="2987" spans="3:4">
      <c r="C2987" s="19"/>
      <c r="D2987" s="19"/>
    </row>
    <row r="2988" spans="3:4">
      <c r="C2988" s="19"/>
      <c r="D2988" s="19"/>
    </row>
    <row r="2989" spans="3:4">
      <c r="C2989" s="19"/>
      <c r="D2989" s="19"/>
    </row>
    <row r="2990" spans="3:4">
      <c r="C2990" s="19"/>
      <c r="D2990" s="19"/>
    </row>
    <row r="2991" spans="3:4">
      <c r="C2991" s="19"/>
      <c r="D2991" s="19"/>
    </row>
    <row r="2992" spans="3:4">
      <c r="C2992" s="19"/>
      <c r="D2992" s="19"/>
    </row>
    <row r="2993" spans="3:4">
      <c r="C2993" s="19"/>
      <c r="D2993" s="19"/>
    </row>
    <row r="2994" spans="3:4">
      <c r="C2994" s="19"/>
      <c r="D2994" s="19"/>
    </row>
    <row r="2995" spans="3:4">
      <c r="C2995" s="19"/>
      <c r="D2995" s="19"/>
    </row>
    <row r="2996" spans="3:4">
      <c r="C2996" s="19"/>
      <c r="D2996" s="19"/>
    </row>
    <row r="2997" spans="3:4">
      <c r="C2997" s="19"/>
      <c r="D2997" s="19"/>
    </row>
    <row r="2998" spans="3:4">
      <c r="C2998" s="19"/>
      <c r="D2998" s="19"/>
    </row>
    <row r="2999" spans="3:4">
      <c r="C2999" s="19"/>
      <c r="D2999" s="19"/>
    </row>
    <row r="3000" spans="3:4">
      <c r="C3000" s="19"/>
      <c r="D3000" s="19"/>
    </row>
    <row r="3001" spans="3:4">
      <c r="C3001" s="19"/>
      <c r="D3001" s="19"/>
    </row>
    <row r="3002" spans="3:4">
      <c r="C3002" s="19"/>
      <c r="D3002" s="19"/>
    </row>
    <row r="3003" spans="3:4">
      <c r="C3003" s="19"/>
      <c r="D3003" s="19"/>
    </row>
    <row r="3004" spans="3:4">
      <c r="C3004" s="19"/>
      <c r="D3004" s="19"/>
    </row>
    <row r="3005" spans="3:4">
      <c r="C3005" s="19"/>
      <c r="D3005" s="19"/>
    </row>
    <row r="3006" spans="3:4">
      <c r="C3006" s="19"/>
      <c r="D3006" s="19"/>
    </row>
    <row r="3007" spans="3:4">
      <c r="C3007" s="19"/>
      <c r="D3007" s="19"/>
    </row>
    <row r="3008" spans="3:4">
      <c r="C3008" s="19"/>
      <c r="D3008" s="19"/>
    </row>
    <row r="3009" spans="3:4">
      <c r="C3009" s="19"/>
      <c r="D3009" s="19"/>
    </row>
    <row r="3010" spans="3:4">
      <c r="C3010" s="19"/>
      <c r="D3010" s="19"/>
    </row>
    <row r="3011" spans="3:4">
      <c r="C3011" s="19"/>
      <c r="D3011" s="19"/>
    </row>
    <row r="3012" spans="3:4">
      <c r="C3012" s="19"/>
      <c r="D3012" s="19"/>
    </row>
    <row r="3013" spans="3:4">
      <c r="C3013" s="19"/>
      <c r="D3013" s="19"/>
    </row>
    <row r="3014" spans="3:4">
      <c r="C3014" s="19"/>
      <c r="D3014" s="19"/>
    </row>
    <row r="3015" spans="3:4">
      <c r="C3015" s="19"/>
      <c r="D3015" s="19"/>
    </row>
    <row r="3016" spans="3:4">
      <c r="C3016" s="19"/>
      <c r="D3016" s="19"/>
    </row>
    <row r="3017" spans="3:4">
      <c r="C3017" s="19"/>
      <c r="D3017" s="19"/>
    </row>
    <row r="3018" spans="3:4">
      <c r="C3018" s="19"/>
      <c r="D3018" s="19"/>
    </row>
    <row r="3019" spans="3:4">
      <c r="C3019" s="19"/>
      <c r="D3019" s="19"/>
    </row>
    <row r="3020" spans="3:4">
      <c r="C3020" s="19"/>
      <c r="D3020" s="19"/>
    </row>
    <row r="3021" spans="3:4">
      <c r="C3021" s="19"/>
      <c r="D3021" s="19"/>
    </row>
    <row r="3022" spans="3:4">
      <c r="C3022" s="19"/>
      <c r="D3022" s="19"/>
    </row>
    <row r="3023" spans="3:4">
      <c r="C3023" s="19"/>
      <c r="D3023" s="19"/>
    </row>
    <row r="3024" spans="3:4">
      <c r="C3024" s="19"/>
      <c r="D3024" s="19"/>
    </row>
    <row r="3025" spans="3:4">
      <c r="C3025" s="19"/>
      <c r="D3025" s="19"/>
    </row>
    <row r="3026" spans="3:4">
      <c r="C3026" s="19"/>
      <c r="D3026" s="19"/>
    </row>
    <row r="3027" spans="3:4">
      <c r="C3027" s="19"/>
      <c r="D3027" s="19"/>
    </row>
    <row r="3028" spans="3:4">
      <c r="C3028" s="19"/>
      <c r="D3028" s="19"/>
    </row>
    <row r="3029" spans="3:4">
      <c r="C3029" s="19"/>
      <c r="D3029" s="19"/>
    </row>
    <row r="3030" spans="3:4">
      <c r="C3030" s="19"/>
      <c r="D3030" s="19"/>
    </row>
    <row r="3031" spans="3:4">
      <c r="C3031" s="19"/>
      <c r="D3031" s="19"/>
    </row>
    <row r="3032" spans="3:4">
      <c r="C3032" s="19"/>
      <c r="D3032" s="19"/>
    </row>
    <row r="3033" spans="3:4">
      <c r="C3033" s="19"/>
      <c r="D3033" s="19"/>
    </row>
    <row r="3034" spans="3:4">
      <c r="C3034" s="19"/>
      <c r="D3034" s="19"/>
    </row>
    <row r="3035" spans="3:4">
      <c r="C3035" s="19"/>
      <c r="D3035" s="19"/>
    </row>
    <row r="3036" spans="3:4">
      <c r="C3036" s="19"/>
      <c r="D3036" s="19"/>
    </row>
    <row r="3037" spans="3:4">
      <c r="C3037" s="19"/>
      <c r="D3037" s="19"/>
    </row>
    <row r="3038" spans="3:4">
      <c r="C3038" s="19"/>
      <c r="D3038" s="19"/>
    </row>
    <row r="3039" spans="3:4">
      <c r="C3039" s="19"/>
      <c r="D3039" s="19"/>
    </row>
    <row r="3040" spans="3:4">
      <c r="C3040" s="19"/>
      <c r="D3040" s="19"/>
    </row>
    <row r="3041" spans="3:4">
      <c r="C3041" s="19"/>
      <c r="D3041" s="19"/>
    </row>
    <row r="3042" spans="3:4">
      <c r="C3042" s="19"/>
      <c r="D3042" s="19"/>
    </row>
    <row r="3043" spans="3:4">
      <c r="C3043" s="19"/>
      <c r="D3043" s="19"/>
    </row>
    <row r="3044" spans="3:4">
      <c r="C3044" s="19"/>
      <c r="D3044" s="19"/>
    </row>
    <row r="3045" spans="3:4">
      <c r="C3045" s="19"/>
      <c r="D3045" s="19"/>
    </row>
    <row r="3046" spans="3:4">
      <c r="C3046" s="19"/>
      <c r="D3046" s="19"/>
    </row>
    <row r="3047" spans="3:4">
      <c r="C3047" s="19"/>
      <c r="D3047" s="19"/>
    </row>
    <row r="3048" spans="3:4">
      <c r="C3048" s="19"/>
      <c r="D3048" s="19"/>
    </row>
    <row r="3049" spans="3:4">
      <c r="C3049" s="19"/>
      <c r="D3049" s="19"/>
    </row>
    <row r="3050" spans="3:4">
      <c r="C3050" s="19"/>
      <c r="D3050" s="19"/>
    </row>
    <row r="3051" spans="3:4">
      <c r="C3051" s="19"/>
      <c r="D3051" s="19"/>
    </row>
    <row r="3052" spans="3:4">
      <c r="C3052" s="19"/>
      <c r="D3052" s="19"/>
    </row>
    <row r="3053" spans="3:4">
      <c r="C3053" s="19"/>
      <c r="D3053" s="19"/>
    </row>
    <row r="3054" spans="3:4">
      <c r="C3054" s="19"/>
      <c r="D3054" s="19"/>
    </row>
    <row r="3055" spans="3:4">
      <c r="C3055" s="19"/>
      <c r="D3055" s="19"/>
    </row>
    <row r="3056" spans="3:4">
      <c r="C3056" s="19"/>
      <c r="D3056" s="19"/>
    </row>
    <row r="3057" spans="3:4">
      <c r="C3057" s="19"/>
      <c r="D3057" s="19"/>
    </row>
    <row r="3058" spans="3:4">
      <c r="C3058" s="19"/>
      <c r="D3058" s="19"/>
    </row>
    <row r="3059" spans="3:4">
      <c r="C3059" s="19"/>
      <c r="D3059" s="19"/>
    </row>
    <row r="3060" spans="3:4">
      <c r="C3060" s="19"/>
      <c r="D3060" s="19"/>
    </row>
    <row r="3061" spans="3:4">
      <c r="C3061" s="19"/>
      <c r="D3061" s="19"/>
    </row>
    <row r="3062" spans="3:4">
      <c r="C3062" s="19"/>
      <c r="D3062" s="19"/>
    </row>
    <row r="3063" spans="3:4">
      <c r="C3063" s="19"/>
      <c r="D3063" s="19"/>
    </row>
    <row r="3064" spans="3:4">
      <c r="C3064" s="19"/>
      <c r="D3064" s="19"/>
    </row>
    <row r="3065" spans="3:4">
      <c r="C3065" s="19"/>
      <c r="D3065" s="19"/>
    </row>
    <row r="3066" spans="3:4">
      <c r="C3066" s="19"/>
      <c r="D3066" s="19"/>
    </row>
    <row r="3067" spans="3:4">
      <c r="C3067" s="19"/>
      <c r="D3067" s="19"/>
    </row>
    <row r="3068" spans="3:4">
      <c r="C3068" s="19"/>
      <c r="D3068" s="19"/>
    </row>
    <row r="3069" spans="3:4">
      <c r="C3069" s="19"/>
      <c r="D3069" s="19"/>
    </row>
    <row r="3070" spans="3:4">
      <c r="C3070" s="19"/>
      <c r="D3070" s="19"/>
    </row>
    <row r="3071" spans="3:4">
      <c r="C3071" s="19"/>
      <c r="D3071" s="19"/>
    </row>
    <row r="3072" spans="3:4">
      <c r="C3072" s="19"/>
      <c r="D3072" s="19"/>
    </row>
    <row r="3073" spans="3:4">
      <c r="C3073" s="19"/>
      <c r="D3073" s="19"/>
    </row>
    <row r="3074" spans="3:4">
      <c r="C3074" s="19"/>
      <c r="D3074" s="19"/>
    </row>
    <row r="3075" spans="3:4">
      <c r="C3075" s="19"/>
      <c r="D3075" s="19"/>
    </row>
    <row r="3076" spans="3:4">
      <c r="C3076" s="19"/>
      <c r="D3076" s="19"/>
    </row>
    <row r="3077" spans="3:4">
      <c r="C3077" s="19"/>
      <c r="D3077" s="19"/>
    </row>
    <row r="3078" spans="3:4">
      <c r="C3078" s="19"/>
      <c r="D3078" s="19"/>
    </row>
    <row r="3079" spans="3:4">
      <c r="C3079" s="19"/>
      <c r="D3079" s="19"/>
    </row>
    <row r="3080" spans="3:4">
      <c r="C3080" s="19"/>
      <c r="D3080" s="19"/>
    </row>
    <row r="3081" spans="3:4">
      <c r="C3081" s="19"/>
      <c r="D3081" s="19"/>
    </row>
    <row r="3082" spans="3:4">
      <c r="C3082" s="19"/>
      <c r="D3082" s="19"/>
    </row>
    <row r="3083" spans="3:4">
      <c r="C3083" s="19"/>
      <c r="D3083" s="19"/>
    </row>
    <row r="3084" spans="3:4">
      <c r="C3084" s="19"/>
      <c r="D3084" s="19"/>
    </row>
    <row r="3085" spans="3:4">
      <c r="C3085" s="19"/>
      <c r="D3085" s="19"/>
    </row>
    <row r="3086" spans="3:4">
      <c r="C3086" s="19"/>
      <c r="D3086" s="19"/>
    </row>
    <row r="3087" spans="3:4">
      <c r="C3087" s="19"/>
      <c r="D3087" s="19"/>
    </row>
    <row r="3088" spans="3:4">
      <c r="C3088" s="19"/>
      <c r="D3088" s="19"/>
    </row>
    <row r="3089" spans="3:4">
      <c r="C3089" s="19"/>
      <c r="D3089" s="19"/>
    </row>
    <row r="3090" spans="3:4">
      <c r="C3090" s="19"/>
      <c r="D3090" s="19"/>
    </row>
    <row r="3091" spans="3:4">
      <c r="C3091" s="19"/>
      <c r="D3091" s="19"/>
    </row>
    <row r="3092" spans="3:4">
      <c r="C3092" s="19"/>
      <c r="D3092" s="19"/>
    </row>
    <row r="3093" spans="3:4">
      <c r="C3093" s="19"/>
      <c r="D3093" s="19"/>
    </row>
    <row r="3094" spans="3:4">
      <c r="C3094" s="19"/>
      <c r="D3094" s="19"/>
    </row>
    <row r="3095" spans="3:4">
      <c r="C3095" s="19"/>
      <c r="D3095" s="19"/>
    </row>
    <row r="3096" spans="3:4">
      <c r="C3096" s="19"/>
      <c r="D3096" s="19"/>
    </row>
    <row r="3097" spans="3:4">
      <c r="C3097" s="19"/>
      <c r="D3097" s="19"/>
    </row>
    <row r="3098" spans="3:4">
      <c r="C3098" s="19"/>
      <c r="D3098" s="19"/>
    </row>
    <row r="3099" spans="3:4">
      <c r="C3099" s="19"/>
      <c r="D3099" s="19"/>
    </row>
    <row r="3100" spans="3:4">
      <c r="C3100" s="19"/>
      <c r="D3100" s="19"/>
    </row>
    <row r="3101" spans="3:4">
      <c r="C3101" s="19"/>
      <c r="D3101" s="19"/>
    </row>
    <row r="3102" spans="3:4">
      <c r="C3102" s="19"/>
      <c r="D3102" s="19"/>
    </row>
    <row r="3103" spans="3:4">
      <c r="C3103" s="19"/>
      <c r="D3103" s="19"/>
    </row>
    <row r="3104" spans="3:4">
      <c r="C3104" s="19"/>
      <c r="D3104" s="19"/>
    </row>
    <row r="3105" spans="3:4">
      <c r="C3105" s="19"/>
      <c r="D3105" s="19"/>
    </row>
    <row r="3106" spans="3:4">
      <c r="C3106" s="19"/>
      <c r="D3106" s="19"/>
    </row>
    <row r="3107" spans="3:4">
      <c r="C3107" s="19"/>
      <c r="D3107" s="19"/>
    </row>
    <row r="3108" spans="3:4">
      <c r="C3108" s="19"/>
      <c r="D3108" s="19"/>
    </row>
    <row r="3109" spans="3:4">
      <c r="C3109" s="19"/>
      <c r="D3109" s="19"/>
    </row>
    <row r="3110" spans="3:4">
      <c r="C3110" s="19"/>
      <c r="D3110" s="19"/>
    </row>
    <row r="3111" spans="3:4">
      <c r="C3111" s="19"/>
      <c r="D3111" s="19"/>
    </row>
    <row r="3112" spans="3:4">
      <c r="C3112" s="19"/>
      <c r="D3112" s="19"/>
    </row>
    <row r="3113" spans="3:4">
      <c r="C3113" s="19"/>
      <c r="D3113" s="19"/>
    </row>
    <row r="3114" spans="3:4">
      <c r="C3114" s="19"/>
      <c r="D3114" s="19"/>
    </row>
    <row r="3115" spans="3:4">
      <c r="C3115" s="19"/>
      <c r="D3115" s="19"/>
    </row>
    <row r="3116" spans="3:4">
      <c r="C3116" s="19"/>
      <c r="D3116" s="19"/>
    </row>
    <row r="3117" spans="3:4">
      <c r="C3117" s="19"/>
      <c r="D3117" s="19"/>
    </row>
    <row r="3118" spans="3:4">
      <c r="C3118" s="19"/>
      <c r="D3118" s="19"/>
    </row>
    <row r="3119" spans="3:4">
      <c r="C3119" s="19"/>
      <c r="D3119" s="19"/>
    </row>
    <row r="3120" spans="3:4">
      <c r="C3120" s="19"/>
      <c r="D3120" s="19"/>
    </row>
    <row r="3121" spans="3:4">
      <c r="C3121" s="19"/>
      <c r="D3121" s="19"/>
    </row>
    <row r="3122" spans="3:4">
      <c r="C3122" s="19"/>
      <c r="D3122" s="19"/>
    </row>
    <row r="3123" spans="3:4">
      <c r="C3123" s="19"/>
      <c r="D3123" s="19"/>
    </row>
    <row r="3124" spans="3:4">
      <c r="C3124" s="19"/>
      <c r="D3124" s="19"/>
    </row>
    <row r="3125" spans="3:4">
      <c r="C3125" s="19"/>
      <c r="D3125" s="19"/>
    </row>
    <row r="3126" spans="3:4">
      <c r="C3126" s="19"/>
      <c r="D3126" s="19"/>
    </row>
    <row r="3127" spans="3:4">
      <c r="C3127" s="19"/>
      <c r="D3127" s="19"/>
    </row>
    <row r="3128" spans="3:4">
      <c r="C3128" s="19"/>
      <c r="D3128" s="19"/>
    </row>
    <row r="3129" spans="3:4">
      <c r="C3129" s="19"/>
      <c r="D3129" s="19"/>
    </row>
    <row r="3130" spans="3:4">
      <c r="C3130" s="19"/>
      <c r="D3130" s="19"/>
    </row>
    <row r="3131" spans="3:4">
      <c r="C3131" s="19"/>
      <c r="D3131" s="19"/>
    </row>
    <row r="3132" spans="3:4">
      <c r="C3132" s="19"/>
      <c r="D3132" s="19"/>
    </row>
    <row r="3133" spans="3:4">
      <c r="C3133" s="19"/>
      <c r="D3133" s="19"/>
    </row>
    <row r="3134" spans="3:4">
      <c r="C3134" s="19"/>
      <c r="D3134" s="19"/>
    </row>
    <row r="3135" spans="3:4">
      <c r="C3135" s="19"/>
      <c r="D3135" s="19"/>
    </row>
    <row r="3136" spans="3:4">
      <c r="C3136" s="19"/>
      <c r="D3136" s="19"/>
    </row>
    <row r="3137" spans="3:4">
      <c r="C3137" s="19"/>
      <c r="D3137" s="19"/>
    </row>
    <row r="3138" spans="3:4">
      <c r="C3138" s="19"/>
      <c r="D3138" s="19"/>
    </row>
    <row r="3139" spans="3:4">
      <c r="C3139" s="19"/>
      <c r="D3139" s="19"/>
    </row>
    <row r="3140" spans="3:4">
      <c r="C3140" s="19"/>
      <c r="D3140" s="19"/>
    </row>
    <row r="3141" spans="3:4">
      <c r="C3141" s="19"/>
      <c r="D3141" s="19"/>
    </row>
    <row r="3142" spans="3:4">
      <c r="C3142" s="19"/>
      <c r="D3142" s="19"/>
    </row>
    <row r="3143" spans="3:4">
      <c r="C3143" s="19"/>
      <c r="D3143" s="19"/>
    </row>
    <row r="3144" spans="3:4">
      <c r="C3144" s="19"/>
      <c r="D3144" s="19"/>
    </row>
    <row r="3145" spans="3:4">
      <c r="C3145" s="19"/>
      <c r="D3145" s="19"/>
    </row>
    <row r="3146" spans="3:4">
      <c r="C3146" s="19"/>
      <c r="D3146" s="19"/>
    </row>
    <row r="3147" spans="3:4">
      <c r="C3147" s="19"/>
      <c r="D3147" s="19"/>
    </row>
    <row r="3148" spans="3:4">
      <c r="C3148" s="19"/>
      <c r="D3148" s="19"/>
    </row>
    <row r="3149" spans="3:4">
      <c r="C3149" s="19"/>
      <c r="D3149" s="19"/>
    </row>
    <row r="3150" spans="3:4">
      <c r="C3150" s="19"/>
      <c r="D3150" s="19"/>
    </row>
    <row r="3151" spans="3:4">
      <c r="C3151" s="19"/>
      <c r="D3151" s="19"/>
    </row>
    <row r="3152" spans="3:4">
      <c r="C3152" s="19"/>
      <c r="D3152" s="19"/>
    </row>
    <row r="3153" spans="3:4">
      <c r="C3153" s="19"/>
      <c r="D3153" s="19"/>
    </row>
    <row r="3154" spans="3:4">
      <c r="C3154" s="19"/>
      <c r="D3154" s="19"/>
    </row>
    <row r="3155" spans="3:4">
      <c r="C3155" s="19"/>
      <c r="D3155" s="19"/>
    </row>
    <row r="3156" spans="3:4">
      <c r="C3156" s="19"/>
      <c r="D3156" s="19"/>
    </row>
    <row r="3157" spans="3:4">
      <c r="C3157" s="19"/>
      <c r="D3157" s="19"/>
    </row>
    <row r="3158" spans="3:4">
      <c r="C3158" s="19"/>
      <c r="D3158" s="19"/>
    </row>
    <row r="3159" spans="3:4">
      <c r="C3159" s="19"/>
      <c r="D3159" s="19"/>
    </row>
    <row r="3160" spans="3:4">
      <c r="C3160" s="19"/>
      <c r="D3160" s="19"/>
    </row>
    <row r="3161" spans="3:4">
      <c r="C3161" s="19"/>
      <c r="D3161" s="19"/>
    </row>
    <row r="3162" spans="3:4">
      <c r="C3162" s="19"/>
      <c r="D3162" s="19"/>
    </row>
    <row r="3163" spans="3:4">
      <c r="C3163" s="19"/>
      <c r="D3163" s="19"/>
    </row>
    <row r="3164" spans="3:4">
      <c r="C3164" s="19"/>
      <c r="D3164" s="19"/>
    </row>
    <row r="3165" spans="3:4">
      <c r="C3165" s="19"/>
      <c r="D3165" s="19"/>
    </row>
    <row r="3166" spans="3:4">
      <c r="C3166" s="19"/>
      <c r="D3166" s="19"/>
    </row>
    <row r="3167" spans="3:4">
      <c r="C3167" s="19"/>
      <c r="D3167" s="19"/>
    </row>
    <row r="3168" spans="3:4">
      <c r="C3168" s="19"/>
      <c r="D3168" s="19"/>
    </row>
    <row r="3169" spans="3:4">
      <c r="C3169" s="19"/>
      <c r="D3169" s="19"/>
    </row>
    <row r="3170" spans="3:4">
      <c r="C3170" s="19"/>
      <c r="D3170" s="19"/>
    </row>
    <row r="3171" spans="3:4">
      <c r="C3171" s="19"/>
      <c r="D3171" s="19"/>
    </row>
    <row r="3172" spans="3:4">
      <c r="C3172" s="19"/>
      <c r="D3172" s="19"/>
    </row>
    <row r="3173" spans="3:4">
      <c r="C3173" s="19"/>
      <c r="D3173" s="19"/>
    </row>
    <row r="3174" spans="3:4">
      <c r="C3174" s="19"/>
      <c r="D3174" s="19"/>
    </row>
    <row r="3175" spans="3:4">
      <c r="C3175" s="19"/>
      <c r="D3175" s="19"/>
    </row>
    <row r="3176" spans="3:4">
      <c r="C3176" s="19"/>
      <c r="D3176" s="19"/>
    </row>
    <row r="3177" spans="3:4">
      <c r="C3177" s="19"/>
      <c r="D3177" s="19"/>
    </row>
    <row r="3178" spans="3:4">
      <c r="C3178" s="19"/>
      <c r="D3178" s="19"/>
    </row>
    <row r="3179" spans="3:4">
      <c r="C3179" s="19"/>
      <c r="D3179" s="19"/>
    </row>
    <row r="3180" spans="3:4">
      <c r="C3180" s="19"/>
      <c r="D3180" s="19"/>
    </row>
    <row r="3181" spans="3:4">
      <c r="C3181" s="19"/>
      <c r="D3181" s="19"/>
    </row>
    <row r="3182" spans="3:4">
      <c r="C3182" s="19"/>
      <c r="D3182" s="19"/>
    </row>
    <row r="3183" spans="3:4">
      <c r="C3183" s="19"/>
      <c r="D3183" s="19"/>
    </row>
    <row r="3184" spans="3:4">
      <c r="C3184" s="19"/>
      <c r="D3184" s="19"/>
    </row>
    <row r="3185" spans="3:4">
      <c r="C3185" s="19"/>
      <c r="D3185" s="19"/>
    </row>
    <row r="3186" spans="3:4">
      <c r="C3186" s="19"/>
      <c r="D3186" s="19"/>
    </row>
    <row r="3187" spans="3:4">
      <c r="C3187" s="19"/>
      <c r="D3187" s="19"/>
    </row>
    <row r="3188" spans="3:4">
      <c r="C3188" s="19"/>
      <c r="D3188" s="19"/>
    </row>
    <row r="3189" spans="3:4">
      <c r="C3189" s="19"/>
      <c r="D3189" s="19"/>
    </row>
    <row r="3190" spans="3:4">
      <c r="C3190" s="19"/>
      <c r="D3190" s="19"/>
    </row>
    <row r="3191" spans="3:4">
      <c r="C3191" s="19"/>
      <c r="D3191" s="19"/>
    </row>
    <row r="3192" spans="3:4">
      <c r="C3192" s="19"/>
      <c r="D3192" s="19"/>
    </row>
    <row r="3193" spans="3:4">
      <c r="C3193" s="19"/>
      <c r="D3193" s="19"/>
    </row>
    <row r="3194" spans="3:4">
      <c r="C3194" s="19"/>
      <c r="D3194" s="19"/>
    </row>
    <row r="3195" spans="3:4">
      <c r="C3195" s="19"/>
      <c r="D3195" s="19"/>
    </row>
    <row r="3196" spans="3:4">
      <c r="C3196" s="19"/>
      <c r="D3196" s="19"/>
    </row>
    <row r="3197" spans="3:4">
      <c r="C3197" s="19"/>
      <c r="D3197" s="19"/>
    </row>
    <row r="3198" spans="3:4">
      <c r="C3198" s="19"/>
      <c r="D3198" s="19"/>
    </row>
    <row r="3199" spans="3:4">
      <c r="C3199" s="19"/>
      <c r="D3199" s="19"/>
    </row>
    <row r="3200" spans="3:4">
      <c r="C3200" s="19"/>
      <c r="D3200" s="19"/>
    </row>
    <row r="3201" spans="3:4">
      <c r="C3201" s="19"/>
      <c r="D3201" s="19"/>
    </row>
    <row r="3202" spans="3:4">
      <c r="C3202" s="19"/>
      <c r="D3202" s="19"/>
    </row>
    <row r="3203" spans="3:4">
      <c r="C3203" s="19"/>
      <c r="D3203" s="19"/>
    </row>
    <row r="3204" spans="3:4">
      <c r="C3204" s="19"/>
      <c r="D3204" s="19"/>
    </row>
    <row r="3205" spans="3:4">
      <c r="C3205" s="19"/>
      <c r="D3205" s="19"/>
    </row>
    <row r="3206" spans="3:4">
      <c r="C3206" s="19"/>
      <c r="D3206" s="19"/>
    </row>
    <row r="3207" spans="3:4">
      <c r="C3207" s="19"/>
      <c r="D3207" s="19"/>
    </row>
    <row r="3208" spans="3:4">
      <c r="C3208" s="19"/>
      <c r="D3208" s="19"/>
    </row>
    <row r="3209" spans="3:4">
      <c r="C3209" s="19"/>
      <c r="D3209" s="19"/>
    </row>
    <row r="3210" spans="3:4">
      <c r="C3210" s="19"/>
      <c r="D3210" s="19"/>
    </row>
    <row r="3211" spans="3:4">
      <c r="C3211" s="19"/>
      <c r="D3211" s="19"/>
    </row>
    <row r="3212" spans="3:4">
      <c r="C3212" s="19"/>
      <c r="D3212" s="19"/>
    </row>
    <row r="3213" spans="3:4">
      <c r="C3213" s="19"/>
      <c r="D3213" s="19"/>
    </row>
    <row r="3214" spans="3:4">
      <c r="C3214" s="19"/>
      <c r="D3214" s="19"/>
    </row>
    <row r="3215" spans="3:4">
      <c r="C3215" s="19"/>
      <c r="D3215" s="19"/>
    </row>
    <row r="3216" spans="3:4">
      <c r="C3216" s="19"/>
      <c r="D3216" s="19"/>
    </row>
    <row r="3217" spans="3:4">
      <c r="C3217" s="19"/>
      <c r="D3217" s="19"/>
    </row>
    <row r="3218" spans="3:4">
      <c r="C3218" s="19"/>
      <c r="D3218" s="19"/>
    </row>
    <row r="3219" spans="3:4">
      <c r="C3219" s="19"/>
      <c r="D3219" s="19"/>
    </row>
    <row r="3220" spans="3:4">
      <c r="C3220" s="19"/>
      <c r="D3220" s="19"/>
    </row>
    <row r="3221" spans="3:4">
      <c r="C3221" s="19"/>
      <c r="D3221" s="19"/>
    </row>
    <row r="3222" spans="3:4">
      <c r="C3222" s="19"/>
      <c r="D3222" s="19"/>
    </row>
    <row r="3223" spans="3:4">
      <c r="C3223" s="19"/>
      <c r="D3223" s="19"/>
    </row>
    <row r="3224" spans="3:4">
      <c r="C3224" s="19"/>
      <c r="D3224" s="19"/>
    </row>
    <row r="3225" spans="3:4">
      <c r="C3225" s="19"/>
      <c r="D3225" s="19"/>
    </row>
    <row r="3226" spans="3:4">
      <c r="C3226" s="19"/>
      <c r="D3226" s="19"/>
    </row>
    <row r="3227" spans="3:4">
      <c r="C3227" s="19"/>
      <c r="D3227" s="19"/>
    </row>
    <row r="3228" spans="3:4">
      <c r="C3228" s="19"/>
      <c r="D3228" s="19"/>
    </row>
    <row r="3229" spans="3:4">
      <c r="C3229" s="19"/>
      <c r="D3229" s="19"/>
    </row>
    <row r="3230" spans="3:4">
      <c r="C3230" s="19"/>
      <c r="D3230" s="19"/>
    </row>
    <row r="3231" spans="3:4">
      <c r="C3231" s="19"/>
      <c r="D3231" s="19"/>
    </row>
    <row r="3232" spans="3:4">
      <c r="C3232" s="19"/>
      <c r="D3232" s="19"/>
    </row>
    <row r="3233" spans="3:4">
      <c r="C3233" s="19"/>
      <c r="D3233" s="19"/>
    </row>
    <row r="3234" spans="3:4">
      <c r="C3234" s="19"/>
      <c r="D3234" s="19"/>
    </row>
    <row r="3235" spans="3:4">
      <c r="C3235" s="19"/>
      <c r="D3235" s="19"/>
    </row>
    <row r="3236" spans="3:4">
      <c r="C3236" s="19"/>
      <c r="D3236" s="19"/>
    </row>
    <row r="3237" spans="3:4">
      <c r="C3237" s="19"/>
      <c r="D3237" s="19"/>
    </row>
    <row r="3238" spans="3:4">
      <c r="C3238" s="19"/>
      <c r="D3238" s="19"/>
    </row>
    <row r="3239" spans="3:4">
      <c r="C3239" s="19"/>
      <c r="D3239" s="19"/>
    </row>
    <row r="3240" spans="3:4">
      <c r="C3240" s="19"/>
      <c r="D3240" s="19"/>
    </row>
    <row r="3241" spans="3:4">
      <c r="C3241" s="19"/>
      <c r="D3241" s="19"/>
    </row>
    <row r="3242" spans="3:4">
      <c r="C3242" s="19"/>
      <c r="D3242" s="19"/>
    </row>
    <row r="3243" spans="3:4">
      <c r="C3243" s="19"/>
      <c r="D3243" s="19"/>
    </row>
    <row r="3244" spans="3:4">
      <c r="C3244" s="19"/>
      <c r="D3244" s="19"/>
    </row>
    <row r="3245" spans="3:4">
      <c r="C3245" s="19"/>
      <c r="D3245" s="19"/>
    </row>
    <row r="3246" spans="3:4">
      <c r="C3246" s="19"/>
      <c r="D3246" s="19"/>
    </row>
    <row r="3247" spans="3:4">
      <c r="C3247" s="19"/>
      <c r="D3247" s="19"/>
    </row>
    <row r="3248" spans="3:4">
      <c r="C3248" s="19"/>
      <c r="D3248" s="19"/>
    </row>
    <row r="3249" spans="3:4">
      <c r="C3249" s="19"/>
      <c r="D3249" s="19"/>
    </row>
    <row r="3250" spans="3:4">
      <c r="C3250" s="19"/>
      <c r="D3250" s="19"/>
    </row>
    <row r="3251" spans="3:4">
      <c r="C3251" s="19"/>
      <c r="D3251" s="19"/>
    </row>
    <row r="3252" spans="3:4">
      <c r="C3252" s="19"/>
      <c r="D3252" s="19"/>
    </row>
    <row r="3253" spans="3:4">
      <c r="C3253" s="19"/>
      <c r="D3253" s="19"/>
    </row>
    <row r="3254" spans="3:4">
      <c r="C3254" s="19"/>
      <c r="D3254" s="19"/>
    </row>
    <row r="3255" spans="3:4">
      <c r="C3255" s="19"/>
      <c r="D3255" s="19"/>
    </row>
    <row r="3256" spans="3:4">
      <c r="C3256" s="19"/>
      <c r="D3256" s="19"/>
    </row>
    <row r="3257" spans="3:4">
      <c r="C3257" s="19"/>
      <c r="D3257" s="19"/>
    </row>
    <row r="3258" spans="3:4">
      <c r="C3258" s="19"/>
      <c r="D3258" s="19"/>
    </row>
    <row r="3259" spans="3:4">
      <c r="C3259" s="19"/>
      <c r="D3259" s="19"/>
    </row>
    <row r="3260" spans="3:4">
      <c r="C3260" s="19"/>
      <c r="D3260" s="19"/>
    </row>
    <row r="3261" spans="3:4">
      <c r="C3261" s="19"/>
      <c r="D3261" s="19"/>
    </row>
    <row r="3262" spans="3:4">
      <c r="C3262" s="19"/>
      <c r="D3262" s="19"/>
    </row>
    <row r="3263" spans="3:4">
      <c r="C3263" s="19"/>
      <c r="D3263" s="19"/>
    </row>
    <row r="3264" spans="3:4">
      <c r="C3264" s="19"/>
      <c r="D3264" s="19"/>
    </row>
    <row r="3265" spans="3:4">
      <c r="C3265" s="19"/>
      <c r="D3265" s="19"/>
    </row>
    <row r="3266" spans="3:4">
      <c r="C3266" s="19"/>
      <c r="D3266" s="19"/>
    </row>
    <row r="3267" spans="3:4">
      <c r="C3267" s="19"/>
      <c r="D3267" s="19"/>
    </row>
    <row r="3268" spans="3:4">
      <c r="C3268" s="19"/>
      <c r="D3268" s="19"/>
    </row>
    <row r="3269" spans="3:4">
      <c r="C3269" s="19"/>
      <c r="D3269" s="19"/>
    </row>
    <row r="3270" spans="3:4">
      <c r="C3270" s="19"/>
      <c r="D3270" s="19"/>
    </row>
    <row r="3271" spans="3:4">
      <c r="C3271" s="19"/>
      <c r="D3271" s="19"/>
    </row>
    <row r="3272" spans="3:4">
      <c r="C3272" s="19"/>
      <c r="D3272" s="19"/>
    </row>
    <row r="3273" spans="3:4">
      <c r="C3273" s="19"/>
      <c r="D3273" s="19"/>
    </row>
    <row r="3274" spans="3:4">
      <c r="C3274" s="19"/>
      <c r="D3274" s="19"/>
    </row>
    <row r="3275" spans="3:4">
      <c r="C3275" s="19"/>
      <c r="D3275" s="19"/>
    </row>
    <row r="3276" spans="3:4">
      <c r="C3276" s="19"/>
      <c r="D3276" s="19"/>
    </row>
    <row r="3277" spans="3:4">
      <c r="C3277" s="19"/>
      <c r="D3277" s="19"/>
    </row>
    <row r="3278" spans="3:4">
      <c r="C3278" s="19"/>
      <c r="D3278" s="19"/>
    </row>
    <row r="3279" spans="3:4">
      <c r="C3279" s="19"/>
      <c r="D3279" s="19"/>
    </row>
    <row r="3280" spans="3:4">
      <c r="C3280" s="19"/>
      <c r="D3280" s="19"/>
    </row>
    <row r="3281" spans="3:4">
      <c r="C3281" s="19"/>
      <c r="D3281" s="19"/>
    </row>
    <row r="3282" spans="3:4">
      <c r="C3282" s="19"/>
      <c r="D3282" s="19"/>
    </row>
    <row r="3283" spans="3:4">
      <c r="C3283" s="19"/>
      <c r="D3283" s="19"/>
    </row>
    <row r="3284" spans="3:4">
      <c r="C3284" s="19"/>
      <c r="D3284" s="19"/>
    </row>
    <row r="3285" spans="3:4">
      <c r="C3285" s="19"/>
      <c r="D3285" s="19"/>
    </row>
    <row r="3286" spans="3:4">
      <c r="C3286" s="19"/>
      <c r="D3286" s="19"/>
    </row>
    <row r="3287" spans="3:4">
      <c r="C3287" s="19"/>
      <c r="D3287" s="19"/>
    </row>
    <row r="3288" spans="3:4">
      <c r="C3288" s="19"/>
      <c r="D3288" s="19"/>
    </row>
    <row r="3289" spans="3:4">
      <c r="C3289" s="19"/>
      <c r="D3289" s="19"/>
    </row>
    <row r="3290" spans="3:4">
      <c r="C3290" s="19"/>
      <c r="D3290" s="19"/>
    </row>
    <row r="3291" spans="3:4">
      <c r="C3291" s="19"/>
      <c r="D3291" s="19"/>
    </row>
    <row r="3292" spans="3:4">
      <c r="C3292" s="19"/>
      <c r="D3292" s="19"/>
    </row>
    <row r="3293" spans="3:4">
      <c r="C3293" s="19"/>
      <c r="D3293" s="19"/>
    </row>
    <row r="3294" spans="3:4">
      <c r="C3294" s="19"/>
      <c r="D3294" s="19"/>
    </row>
    <row r="3295" spans="3:4">
      <c r="C3295" s="19"/>
      <c r="D3295" s="19"/>
    </row>
    <row r="3296" spans="3:4">
      <c r="C3296" s="19"/>
      <c r="D3296" s="19"/>
    </row>
    <row r="3297" spans="3:4">
      <c r="C3297" s="19"/>
      <c r="D3297" s="19"/>
    </row>
    <row r="3298" spans="3:4">
      <c r="C3298" s="19"/>
      <c r="D3298" s="19"/>
    </row>
    <row r="3299" spans="3:4">
      <c r="C3299" s="19"/>
      <c r="D3299" s="19"/>
    </row>
    <row r="3300" spans="3:4">
      <c r="C3300" s="19"/>
      <c r="D3300" s="19"/>
    </row>
    <row r="3301" spans="3:4">
      <c r="C3301" s="19"/>
      <c r="D3301" s="19"/>
    </row>
    <row r="3302" spans="3:4">
      <c r="C3302" s="19"/>
      <c r="D3302" s="19"/>
    </row>
    <row r="3303" spans="3:4">
      <c r="C3303" s="19"/>
      <c r="D3303" s="19"/>
    </row>
    <row r="3304" spans="3:4">
      <c r="C3304" s="19"/>
      <c r="D3304" s="19"/>
    </row>
    <row r="3305" spans="3:4">
      <c r="C3305" s="19"/>
      <c r="D3305" s="19"/>
    </row>
    <row r="3306" spans="3:4">
      <c r="C3306" s="19"/>
      <c r="D3306" s="19"/>
    </row>
    <row r="3307" spans="3:4">
      <c r="C3307" s="19"/>
      <c r="D3307" s="19"/>
    </row>
    <row r="3308" spans="3:4">
      <c r="C3308" s="19"/>
      <c r="D3308" s="19"/>
    </row>
    <row r="3309" spans="3:4">
      <c r="C3309" s="19"/>
      <c r="D3309" s="19"/>
    </row>
    <row r="3310" spans="3:4">
      <c r="C3310" s="19"/>
      <c r="D3310" s="19"/>
    </row>
    <row r="3311" spans="3:4">
      <c r="C3311" s="19"/>
      <c r="D3311" s="19"/>
    </row>
    <row r="3312" spans="3:4">
      <c r="C3312" s="19"/>
      <c r="D3312" s="19"/>
    </row>
    <row r="3313" spans="3:4">
      <c r="C3313" s="19"/>
      <c r="D3313" s="19"/>
    </row>
    <row r="3314" spans="3:4">
      <c r="C3314" s="19"/>
      <c r="D3314" s="19"/>
    </row>
    <row r="3315" spans="3:4">
      <c r="C3315" s="19"/>
      <c r="D3315" s="19"/>
    </row>
    <row r="3316" spans="3:4">
      <c r="C3316" s="19"/>
      <c r="D3316" s="19"/>
    </row>
    <row r="3317" spans="3:4">
      <c r="C3317" s="19"/>
      <c r="D3317" s="19"/>
    </row>
    <row r="3318" spans="3:4">
      <c r="C3318" s="19"/>
      <c r="D3318" s="19"/>
    </row>
    <row r="3319" spans="3:4">
      <c r="C3319" s="19"/>
      <c r="D3319" s="19"/>
    </row>
    <row r="3320" spans="3:4">
      <c r="C3320" s="19"/>
      <c r="D3320" s="19"/>
    </row>
    <row r="3321" spans="3:4">
      <c r="C3321" s="19"/>
      <c r="D3321" s="19"/>
    </row>
    <row r="3322" spans="3:4">
      <c r="C3322" s="19"/>
      <c r="D3322" s="19"/>
    </row>
    <row r="3323" spans="3:4">
      <c r="C3323" s="19"/>
      <c r="D3323" s="19"/>
    </row>
    <row r="3324" spans="3:4">
      <c r="C3324" s="19"/>
      <c r="D3324" s="19"/>
    </row>
    <row r="3325" spans="3:4">
      <c r="C3325" s="19"/>
      <c r="D3325" s="19"/>
    </row>
    <row r="3326" spans="3:4">
      <c r="C3326" s="19"/>
      <c r="D3326" s="19"/>
    </row>
    <row r="3327" spans="3:4">
      <c r="C3327" s="19"/>
      <c r="D3327" s="19"/>
    </row>
    <row r="3328" spans="3:4">
      <c r="C3328" s="19"/>
      <c r="D3328" s="19"/>
    </row>
    <row r="3329" spans="3:4">
      <c r="C3329" s="19"/>
      <c r="D3329" s="19"/>
    </row>
    <row r="3330" spans="3:4">
      <c r="C3330" s="19"/>
      <c r="D3330" s="19"/>
    </row>
    <row r="3331" spans="3:4">
      <c r="C3331" s="19"/>
      <c r="D3331" s="19"/>
    </row>
    <row r="3332" spans="3:4">
      <c r="C3332" s="19"/>
      <c r="D3332" s="19"/>
    </row>
    <row r="3333" spans="3:4">
      <c r="C3333" s="19"/>
      <c r="D3333" s="19"/>
    </row>
    <row r="3334" spans="3:4">
      <c r="C3334" s="19"/>
      <c r="D3334" s="19"/>
    </row>
    <row r="3335" spans="3:4">
      <c r="C3335" s="19"/>
      <c r="D3335" s="19"/>
    </row>
    <row r="3336" spans="3:4">
      <c r="C3336" s="19"/>
      <c r="D3336" s="19"/>
    </row>
    <row r="3337" spans="3:4">
      <c r="C3337" s="19"/>
      <c r="D3337" s="19"/>
    </row>
    <row r="3338" spans="3:4">
      <c r="C3338" s="19"/>
      <c r="D3338" s="19"/>
    </row>
    <row r="3339" spans="3:4">
      <c r="C3339" s="19"/>
      <c r="D3339" s="19"/>
    </row>
    <row r="3340" spans="3:4">
      <c r="C3340" s="19"/>
      <c r="D3340" s="19"/>
    </row>
    <row r="3341" spans="3:4">
      <c r="C3341" s="19"/>
      <c r="D3341" s="19"/>
    </row>
    <row r="3342" spans="3:4">
      <c r="C3342" s="19"/>
      <c r="D3342" s="19"/>
    </row>
    <row r="3343" spans="3:4">
      <c r="C3343" s="19"/>
      <c r="D3343" s="19"/>
    </row>
    <row r="3344" spans="3:4">
      <c r="C3344" s="19"/>
      <c r="D3344" s="19"/>
    </row>
    <row r="3345" spans="3:4">
      <c r="C3345" s="19"/>
      <c r="D3345" s="19"/>
    </row>
    <row r="3346" spans="3:4">
      <c r="C3346" s="19"/>
      <c r="D3346" s="19"/>
    </row>
    <row r="3347" spans="3:4">
      <c r="C3347" s="19"/>
      <c r="D3347" s="19"/>
    </row>
    <row r="3348" spans="3:4">
      <c r="C3348" s="19"/>
      <c r="D3348" s="19"/>
    </row>
    <row r="3349" spans="3:4">
      <c r="C3349" s="19"/>
      <c r="D3349" s="19"/>
    </row>
    <row r="3350" spans="3:4">
      <c r="C3350" s="19"/>
      <c r="D3350" s="19"/>
    </row>
    <row r="3351" spans="3:4">
      <c r="C3351" s="19"/>
      <c r="D3351" s="19"/>
    </row>
    <row r="3352" spans="3:4">
      <c r="C3352" s="19"/>
      <c r="D3352" s="19"/>
    </row>
    <row r="3353" spans="3:4">
      <c r="C3353" s="19"/>
      <c r="D3353" s="19"/>
    </row>
    <row r="3354" spans="3:4">
      <c r="C3354" s="19"/>
      <c r="D3354" s="19"/>
    </row>
    <row r="3355" spans="3:4">
      <c r="C3355" s="19"/>
      <c r="D3355" s="19"/>
    </row>
    <row r="3356" spans="3:4">
      <c r="C3356" s="19"/>
      <c r="D3356" s="19"/>
    </row>
    <row r="3357" spans="3:4">
      <c r="C3357" s="19"/>
      <c r="D3357" s="19"/>
    </row>
    <row r="3358" spans="3:4">
      <c r="C3358" s="19"/>
      <c r="D3358" s="19"/>
    </row>
    <row r="3359" spans="3:4">
      <c r="C3359" s="19"/>
      <c r="D3359" s="19"/>
    </row>
    <row r="3360" spans="3:4">
      <c r="C3360" s="19"/>
      <c r="D3360" s="19"/>
    </row>
    <row r="3361" spans="3:4">
      <c r="C3361" s="19"/>
      <c r="D3361" s="19"/>
    </row>
    <row r="3362" spans="3:4">
      <c r="C3362" s="19"/>
      <c r="D3362" s="19"/>
    </row>
    <row r="3363" spans="3:4">
      <c r="C3363" s="19"/>
      <c r="D3363" s="19"/>
    </row>
    <row r="3364" spans="3:4">
      <c r="C3364" s="19"/>
      <c r="D3364" s="19"/>
    </row>
    <row r="3365" spans="3:4">
      <c r="C3365" s="19"/>
      <c r="D3365" s="19"/>
    </row>
    <row r="3366" spans="3:4">
      <c r="C3366" s="19"/>
      <c r="D3366" s="19"/>
    </row>
    <row r="3367" spans="3:4">
      <c r="C3367" s="19"/>
      <c r="D3367" s="19"/>
    </row>
    <row r="3368" spans="3:4">
      <c r="C3368" s="19"/>
      <c r="D3368" s="19"/>
    </row>
    <row r="3369" spans="3:4">
      <c r="C3369" s="19"/>
      <c r="D3369" s="19"/>
    </row>
    <row r="3370" spans="3:4">
      <c r="C3370" s="19"/>
      <c r="D3370" s="19"/>
    </row>
    <row r="3371" spans="3:4">
      <c r="C3371" s="19"/>
      <c r="D3371" s="19"/>
    </row>
    <row r="3372" spans="3:4">
      <c r="C3372" s="19"/>
      <c r="D3372" s="19"/>
    </row>
    <row r="3373" spans="3:4">
      <c r="C3373" s="19"/>
      <c r="D3373" s="19"/>
    </row>
    <row r="3374" spans="3:4">
      <c r="C3374" s="19"/>
      <c r="D3374" s="19"/>
    </row>
    <row r="3375" spans="3:4">
      <c r="C3375" s="19"/>
      <c r="D3375" s="19"/>
    </row>
    <row r="3376" spans="3:4">
      <c r="C3376" s="19"/>
      <c r="D3376" s="19"/>
    </row>
    <row r="3377" spans="3:4">
      <c r="C3377" s="19"/>
      <c r="D3377" s="19"/>
    </row>
    <row r="3378" spans="3:4">
      <c r="C3378" s="19"/>
      <c r="D3378" s="19"/>
    </row>
    <row r="3379" spans="3:4">
      <c r="C3379" s="19"/>
      <c r="D3379" s="19"/>
    </row>
    <row r="3380" spans="3:4">
      <c r="C3380" s="19"/>
      <c r="D3380" s="19"/>
    </row>
    <row r="3381" spans="3:4">
      <c r="C3381" s="19"/>
      <c r="D3381" s="19"/>
    </row>
    <row r="3382" spans="3:4">
      <c r="C3382" s="19"/>
      <c r="D3382" s="19"/>
    </row>
    <row r="3383" spans="3:4">
      <c r="C3383" s="19"/>
      <c r="D3383" s="19"/>
    </row>
    <row r="3384" spans="3:4">
      <c r="C3384" s="19"/>
      <c r="D3384" s="19"/>
    </row>
    <row r="3385" spans="3:4">
      <c r="C3385" s="19"/>
      <c r="D3385" s="19"/>
    </row>
    <row r="3386" spans="3:4">
      <c r="C3386" s="19"/>
      <c r="D3386" s="19"/>
    </row>
    <row r="3387" spans="3:4">
      <c r="C3387" s="19"/>
      <c r="D3387" s="19"/>
    </row>
    <row r="3388" spans="3:4">
      <c r="C3388" s="19"/>
      <c r="D3388" s="19"/>
    </row>
    <row r="3389" spans="3:4">
      <c r="C3389" s="19"/>
      <c r="D3389" s="19"/>
    </row>
    <row r="3390" spans="3:4">
      <c r="C3390" s="19"/>
      <c r="D3390" s="19"/>
    </row>
    <row r="3391" spans="3:4">
      <c r="C3391" s="19"/>
      <c r="D3391" s="19"/>
    </row>
    <row r="3392" spans="3:4">
      <c r="C3392" s="19"/>
      <c r="D3392" s="19"/>
    </row>
    <row r="3393" spans="3:4">
      <c r="C3393" s="19"/>
      <c r="D3393" s="19"/>
    </row>
    <row r="3394" spans="3:4">
      <c r="C3394" s="19"/>
      <c r="D3394" s="19"/>
    </row>
    <row r="3395" spans="3:4">
      <c r="C3395" s="19"/>
      <c r="D3395" s="19"/>
    </row>
    <row r="3396" spans="3:4">
      <c r="C3396" s="19"/>
      <c r="D3396" s="19"/>
    </row>
    <row r="3397" spans="3:4">
      <c r="C3397" s="19"/>
      <c r="D3397" s="19"/>
    </row>
    <row r="3398" spans="3:4">
      <c r="C3398" s="19"/>
      <c r="D3398" s="19"/>
    </row>
    <row r="3399" spans="3:4">
      <c r="C3399" s="19"/>
      <c r="D3399" s="19"/>
    </row>
    <row r="3400" spans="3:4">
      <c r="C3400" s="19"/>
      <c r="D3400" s="19"/>
    </row>
    <row r="3401" spans="3:4">
      <c r="C3401" s="19"/>
      <c r="D3401" s="19"/>
    </row>
    <row r="3402" spans="3:4">
      <c r="C3402" s="19"/>
      <c r="D3402" s="19"/>
    </row>
    <row r="3403" spans="3:4">
      <c r="C3403" s="19"/>
      <c r="D3403" s="19"/>
    </row>
    <row r="3404" spans="3:4">
      <c r="C3404" s="19"/>
      <c r="D3404" s="19"/>
    </row>
    <row r="3405" spans="3:4">
      <c r="C3405" s="19"/>
      <c r="D3405" s="19"/>
    </row>
    <row r="3406" spans="3:4">
      <c r="C3406" s="19"/>
      <c r="D3406" s="19"/>
    </row>
    <row r="3407" spans="3:4">
      <c r="C3407" s="19"/>
      <c r="D3407" s="19"/>
    </row>
    <row r="3408" spans="3:4">
      <c r="C3408" s="19"/>
      <c r="D3408" s="19"/>
    </row>
    <row r="3409" spans="3:4">
      <c r="C3409" s="19"/>
      <c r="D3409" s="19"/>
    </row>
    <row r="3410" spans="3:4">
      <c r="C3410" s="19"/>
      <c r="D3410" s="19"/>
    </row>
    <row r="3411" spans="3:4">
      <c r="C3411" s="19"/>
      <c r="D3411" s="19"/>
    </row>
    <row r="3412" spans="3:4">
      <c r="C3412" s="19"/>
      <c r="D3412" s="19"/>
    </row>
    <row r="3413" spans="3:4">
      <c r="C3413" s="19"/>
      <c r="D3413" s="19"/>
    </row>
    <row r="3414" spans="3:4">
      <c r="C3414" s="19"/>
      <c r="D3414" s="19"/>
    </row>
    <row r="3415" spans="3:4">
      <c r="C3415" s="19"/>
      <c r="D3415" s="19"/>
    </row>
    <row r="3416" spans="3:4">
      <c r="C3416" s="19"/>
      <c r="D3416" s="19"/>
    </row>
    <row r="3417" spans="3:4">
      <c r="C3417" s="19"/>
      <c r="D3417" s="19"/>
    </row>
    <row r="3418" spans="3:4">
      <c r="C3418" s="19"/>
      <c r="D3418" s="19"/>
    </row>
    <row r="3419" spans="3:4">
      <c r="C3419" s="19"/>
      <c r="D3419" s="19"/>
    </row>
    <row r="3420" spans="3:4">
      <c r="C3420" s="19"/>
      <c r="D3420" s="19"/>
    </row>
    <row r="3421" spans="3:4">
      <c r="C3421" s="19"/>
      <c r="D3421" s="19"/>
    </row>
    <row r="3422" spans="3:4">
      <c r="C3422" s="19"/>
      <c r="D3422" s="19"/>
    </row>
    <row r="3423" spans="3:4">
      <c r="C3423" s="19"/>
      <c r="D3423" s="19"/>
    </row>
    <row r="3424" spans="3:4">
      <c r="C3424" s="19"/>
      <c r="D3424" s="19"/>
    </row>
    <row r="3425" spans="3:4">
      <c r="C3425" s="19"/>
      <c r="D3425" s="19"/>
    </row>
    <row r="3426" spans="3:4">
      <c r="C3426" s="19"/>
      <c r="D3426" s="19"/>
    </row>
    <row r="3427" spans="3:4">
      <c r="C3427" s="19"/>
      <c r="D3427" s="19"/>
    </row>
    <row r="3428" spans="3:4">
      <c r="C3428" s="19"/>
      <c r="D3428" s="19"/>
    </row>
    <row r="3429" spans="3:4">
      <c r="C3429" s="19"/>
      <c r="D3429" s="19"/>
    </row>
    <row r="3430" spans="3:4">
      <c r="C3430" s="19"/>
      <c r="D3430" s="19"/>
    </row>
    <row r="3431" spans="3:4">
      <c r="C3431" s="19"/>
      <c r="D3431" s="19"/>
    </row>
    <row r="3432" spans="3:4">
      <c r="C3432" s="19"/>
      <c r="D3432" s="19"/>
    </row>
    <row r="3433" spans="3:4">
      <c r="C3433" s="19"/>
      <c r="D3433" s="19"/>
    </row>
    <row r="3434" spans="3:4">
      <c r="C3434" s="19"/>
      <c r="D3434" s="19"/>
    </row>
    <row r="3435" spans="3:4">
      <c r="C3435" s="19"/>
      <c r="D3435" s="19"/>
    </row>
    <row r="3436" spans="3:4">
      <c r="C3436" s="19"/>
      <c r="D3436" s="19"/>
    </row>
    <row r="3437" spans="3:4">
      <c r="C3437" s="19"/>
      <c r="D3437" s="19"/>
    </row>
    <row r="3438" spans="3:4">
      <c r="C3438" s="19"/>
      <c r="D3438" s="19"/>
    </row>
    <row r="3439" spans="3:4">
      <c r="C3439" s="19"/>
      <c r="D3439" s="19"/>
    </row>
    <row r="3440" spans="3:4">
      <c r="C3440" s="19"/>
      <c r="D3440" s="19"/>
    </row>
    <row r="3441" spans="3:4">
      <c r="C3441" s="19"/>
      <c r="D3441" s="19"/>
    </row>
    <row r="3442" spans="3:4">
      <c r="C3442" s="19"/>
      <c r="D3442" s="19"/>
    </row>
    <row r="3443" spans="3:4">
      <c r="C3443" s="19"/>
      <c r="D3443" s="19"/>
    </row>
    <row r="3444" spans="3:4">
      <c r="C3444" s="19"/>
      <c r="D3444" s="19"/>
    </row>
    <row r="3445" spans="3:4">
      <c r="C3445" s="19"/>
      <c r="D3445" s="19"/>
    </row>
    <row r="3446" spans="3:4">
      <c r="C3446" s="19"/>
      <c r="D3446" s="19"/>
    </row>
    <row r="3447" spans="3:4">
      <c r="C3447" s="19"/>
      <c r="D3447" s="19"/>
    </row>
    <row r="3448" spans="3:4">
      <c r="C3448" s="19"/>
      <c r="D3448" s="19"/>
    </row>
    <row r="3449" spans="3:4">
      <c r="C3449" s="19"/>
      <c r="D3449" s="19"/>
    </row>
    <row r="3450" spans="3:4">
      <c r="C3450" s="19"/>
      <c r="D3450" s="19"/>
    </row>
    <row r="3451" spans="3:4">
      <c r="C3451" s="19"/>
      <c r="D3451" s="19"/>
    </row>
    <row r="3452" spans="3:4">
      <c r="C3452" s="19"/>
      <c r="D3452" s="19"/>
    </row>
    <row r="3453" spans="3:4">
      <c r="C3453" s="19"/>
      <c r="D3453" s="19"/>
    </row>
    <row r="3454" spans="3:4">
      <c r="C3454" s="19"/>
      <c r="D3454" s="19"/>
    </row>
    <row r="3455" spans="3:4">
      <c r="C3455" s="19"/>
      <c r="D3455" s="19"/>
    </row>
    <row r="3456" spans="3:4">
      <c r="C3456" s="19"/>
      <c r="D3456" s="19"/>
    </row>
    <row r="3457" spans="3:4">
      <c r="C3457" s="19"/>
      <c r="D3457" s="19"/>
    </row>
    <row r="3458" spans="3:4">
      <c r="C3458" s="19"/>
      <c r="D3458" s="19"/>
    </row>
    <row r="3459" spans="3:4">
      <c r="C3459" s="19"/>
      <c r="D3459" s="19"/>
    </row>
    <row r="3460" spans="3:4">
      <c r="C3460" s="19"/>
      <c r="D3460" s="19"/>
    </row>
    <row r="3461" spans="3:4">
      <c r="C3461" s="19"/>
      <c r="D3461" s="19"/>
    </row>
    <row r="3462" spans="3:4">
      <c r="C3462" s="19"/>
      <c r="D3462" s="19"/>
    </row>
    <row r="3463" spans="3:4">
      <c r="C3463" s="19"/>
      <c r="D3463" s="19"/>
    </row>
    <row r="3464" spans="3:4">
      <c r="C3464" s="19"/>
      <c r="D3464" s="19"/>
    </row>
    <row r="3465" spans="3:4">
      <c r="C3465" s="19"/>
      <c r="D3465" s="19"/>
    </row>
    <row r="3466" spans="3:4">
      <c r="C3466" s="19"/>
      <c r="D3466" s="19"/>
    </row>
    <row r="3467" spans="3:4">
      <c r="C3467" s="19"/>
      <c r="D3467" s="19"/>
    </row>
    <row r="3468" spans="3:4">
      <c r="C3468" s="19"/>
      <c r="D3468" s="19"/>
    </row>
    <row r="3469" spans="3:4">
      <c r="C3469" s="19"/>
      <c r="D3469" s="19"/>
    </row>
    <row r="3470" spans="3:4">
      <c r="C3470" s="19"/>
      <c r="D3470" s="19"/>
    </row>
    <row r="3471" spans="3:4">
      <c r="C3471" s="19"/>
      <c r="D3471" s="19"/>
    </row>
    <row r="3472" spans="3:4">
      <c r="C3472" s="19"/>
      <c r="D3472" s="19"/>
    </row>
    <row r="3473" spans="3:4">
      <c r="C3473" s="19"/>
      <c r="D3473" s="19"/>
    </row>
    <row r="3474" spans="3:4">
      <c r="C3474" s="19"/>
      <c r="D3474" s="19"/>
    </row>
    <row r="3475" spans="3:4">
      <c r="C3475" s="19"/>
      <c r="D3475" s="19"/>
    </row>
    <row r="3476" spans="3:4">
      <c r="C3476" s="19"/>
      <c r="D3476" s="19"/>
    </row>
    <row r="3477" spans="3:4">
      <c r="C3477" s="19"/>
      <c r="D3477" s="19"/>
    </row>
    <row r="3478" spans="3:4">
      <c r="C3478" s="19"/>
      <c r="D3478" s="19"/>
    </row>
    <row r="3479" spans="3:4">
      <c r="C3479" s="19"/>
      <c r="D3479" s="19"/>
    </row>
    <row r="3480" spans="3:4">
      <c r="C3480" s="19"/>
      <c r="D3480" s="19"/>
    </row>
    <row r="3481" spans="3:4">
      <c r="C3481" s="19"/>
      <c r="D3481" s="19"/>
    </row>
    <row r="3482" spans="3:4">
      <c r="C3482" s="19"/>
      <c r="D3482" s="19"/>
    </row>
    <row r="3483" spans="3:4">
      <c r="C3483" s="19"/>
      <c r="D3483" s="19"/>
    </row>
    <row r="3484" spans="3:4">
      <c r="C3484" s="19"/>
      <c r="D3484" s="19"/>
    </row>
    <row r="3485" spans="3:4">
      <c r="C3485" s="19"/>
      <c r="D3485" s="19"/>
    </row>
    <row r="3486" spans="3:4">
      <c r="C3486" s="19"/>
      <c r="D3486" s="19"/>
    </row>
    <row r="3487" spans="3:4">
      <c r="C3487" s="19"/>
      <c r="D3487" s="19"/>
    </row>
    <row r="3488" spans="3:4">
      <c r="C3488" s="19"/>
      <c r="D3488" s="19"/>
    </row>
    <row r="3489" spans="3:4">
      <c r="C3489" s="19"/>
      <c r="D3489" s="19"/>
    </row>
    <row r="3490" spans="3:4">
      <c r="C3490" s="19"/>
      <c r="D3490" s="19"/>
    </row>
    <row r="3491" spans="3:4">
      <c r="C3491" s="19"/>
      <c r="D3491" s="19"/>
    </row>
    <row r="3492" spans="3:4">
      <c r="C3492" s="19"/>
      <c r="D3492" s="19"/>
    </row>
    <row r="3493" spans="3:4">
      <c r="C3493" s="19"/>
      <c r="D3493" s="19"/>
    </row>
    <row r="3494" spans="3:4">
      <c r="C3494" s="19"/>
      <c r="D3494" s="19"/>
    </row>
    <row r="3495" spans="3:4">
      <c r="C3495" s="19"/>
      <c r="D3495" s="19"/>
    </row>
    <row r="3496" spans="3:4">
      <c r="C3496" s="19"/>
      <c r="D3496" s="19"/>
    </row>
    <row r="3497" spans="3:4">
      <c r="C3497" s="19"/>
      <c r="D3497" s="19"/>
    </row>
    <row r="3498" spans="3:4">
      <c r="C3498" s="19"/>
      <c r="D3498" s="19"/>
    </row>
    <row r="3499" spans="3:4">
      <c r="C3499" s="19"/>
      <c r="D3499" s="19"/>
    </row>
    <row r="3500" spans="3:4">
      <c r="C3500" s="19"/>
      <c r="D3500" s="19"/>
    </row>
    <row r="3501" spans="3:4">
      <c r="C3501" s="19"/>
      <c r="D3501" s="19"/>
    </row>
    <row r="3502" spans="3:4">
      <c r="C3502" s="19"/>
      <c r="D3502" s="19"/>
    </row>
    <row r="3503" spans="3:4">
      <c r="C3503" s="19"/>
      <c r="D3503" s="19"/>
    </row>
    <row r="3504" spans="3:4">
      <c r="C3504" s="19"/>
      <c r="D3504" s="19"/>
    </row>
    <row r="3505" spans="3:4">
      <c r="C3505" s="19"/>
      <c r="D3505" s="19"/>
    </row>
    <row r="3506" spans="3:4">
      <c r="C3506" s="19"/>
      <c r="D3506" s="19"/>
    </row>
    <row r="3507" spans="3:4">
      <c r="C3507" s="19"/>
      <c r="D3507" s="19"/>
    </row>
    <row r="3508" spans="3:4">
      <c r="C3508" s="19"/>
      <c r="D3508" s="19"/>
    </row>
    <row r="3509" spans="3:4">
      <c r="C3509" s="19"/>
      <c r="D3509" s="19"/>
    </row>
    <row r="3510" spans="3:4">
      <c r="C3510" s="19"/>
      <c r="D3510" s="19"/>
    </row>
    <row r="3511" spans="3:4">
      <c r="C3511" s="19"/>
      <c r="D3511" s="19"/>
    </row>
    <row r="3512" spans="3:4">
      <c r="C3512" s="19"/>
      <c r="D3512" s="19"/>
    </row>
    <row r="3513" spans="3:4">
      <c r="C3513" s="19"/>
      <c r="D3513" s="19"/>
    </row>
    <row r="3514" spans="3:4">
      <c r="C3514" s="19"/>
      <c r="D3514" s="19"/>
    </row>
    <row r="3515" spans="3:4">
      <c r="C3515" s="19"/>
      <c r="D3515" s="19"/>
    </row>
    <row r="3516" spans="3:4">
      <c r="C3516" s="19"/>
      <c r="D3516" s="19"/>
    </row>
    <row r="3517" spans="3:4">
      <c r="C3517" s="19"/>
      <c r="D3517" s="19"/>
    </row>
    <row r="3518" spans="3:4">
      <c r="C3518" s="19"/>
      <c r="D3518" s="19"/>
    </row>
    <row r="3519" spans="3:4">
      <c r="C3519" s="19"/>
      <c r="D3519" s="19"/>
    </row>
    <row r="3520" spans="3:4">
      <c r="C3520" s="19"/>
      <c r="D3520" s="19"/>
    </row>
    <row r="3521" spans="3:4">
      <c r="C3521" s="19"/>
      <c r="D3521" s="19"/>
    </row>
    <row r="3522" spans="3:4">
      <c r="C3522" s="19"/>
      <c r="D3522" s="19"/>
    </row>
    <row r="3523" spans="3:4">
      <c r="C3523" s="19"/>
      <c r="D3523" s="19"/>
    </row>
    <row r="3524" spans="3:4">
      <c r="C3524" s="19"/>
      <c r="D3524" s="19"/>
    </row>
    <row r="3525" spans="3:4">
      <c r="C3525" s="19"/>
      <c r="D3525" s="19"/>
    </row>
    <row r="3526" spans="3:4">
      <c r="C3526" s="19"/>
      <c r="D3526" s="19"/>
    </row>
    <row r="3527" spans="3:4">
      <c r="C3527" s="19"/>
      <c r="D3527" s="19"/>
    </row>
    <row r="3528" spans="3:4">
      <c r="C3528" s="19"/>
      <c r="D3528" s="19"/>
    </row>
    <row r="3529" spans="3:4">
      <c r="C3529" s="19"/>
      <c r="D3529" s="19"/>
    </row>
    <row r="3530" spans="3:4">
      <c r="C3530" s="19"/>
      <c r="D3530" s="19"/>
    </row>
    <row r="3531" spans="3:4">
      <c r="C3531" s="19"/>
      <c r="D3531" s="19"/>
    </row>
    <row r="3532" spans="3:4">
      <c r="C3532" s="19"/>
      <c r="D3532" s="19"/>
    </row>
    <row r="3533" spans="3:4">
      <c r="C3533" s="19"/>
      <c r="D3533" s="19"/>
    </row>
    <row r="3534" spans="3:4">
      <c r="C3534" s="19"/>
      <c r="D3534" s="19"/>
    </row>
    <row r="3535" spans="3:4">
      <c r="C3535" s="19"/>
      <c r="D3535" s="19"/>
    </row>
    <row r="3536" spans="3:4">
      <c r="C3536" s="19"/>
      <c r="D3536" s="19"/>
    </row>
    <row r="3537" spans="3:4">
      <c r="C3537" s="19"/>
      <c r="D3537" s="19"/>
    </row>
    <row r="3538" spans="3:4">
      <c r="C3538" s="19"/>
      <c r="D3538" s="19"/>
    </row>
    <row r="3539" spans="3:4">
      <c r="C3539" s="19"/>
      <c r="D3539" s="19"/>
    </row>
    <row r="3540" spans="3:4">
      <c r="C3540" s="19"/>
      <c r="D3540" s="19"/>
    </row>
    <row r="3541" spans="3:4">
      <c r="C3541" s="19"/>
      <c r="D3541" s="19"/>
    </row>
    <row r="3542" spans="3:4">
      <c r="C3542" s="19"/>
      <c r="D3542" s="19"/>
    </row>
    <row r="3543" spans="3:4">
      <c r="C3543" s="19"/>
      <c r="D3543" s="19"/>
    </row>
    <row r="3544" spans="3:4">
      <c r="C3544" s="19"/>
      <c r="D3544" s="19"/>
    </row>
    <row r="3545" spans="3:4">
      <c r="C3545" s="19"/>
      <c r="D3545" s="19"/>
    </row>
    <row r="3546" spans="3:4">
      <c r="C3546" s="19"/>
      <c r="D3546" s="19"/>
    </row>
    <row r="3547" spans="3:4">
      <c r="C3547" s="19"/>
      <c r="D3547" s="19"/>
    </row>
    <row r="3548" spans="3:4">
      <c r="C3548" s="19"/>
      <c r="D3548" s="19"/>
    </row>
    <row r="3549" spans="3:4">
      <c r="C3549" s="19"/>
      <c r="D3549" s="19"/>
    </row>
    <row r="3550" spans="3:4">
      <c r="C3550" s="19"/>
      <c r="D3550" s="19"/>
    </row>
    <row r="3551" spans="3:4">
      <c r="C3551" s="19"/>
      <c r="D3551" s="19"/>
    </row>
    <row r="3552" spans="3:4">
      <c r="C3552" s="19"/>
      <c r="D3552" s="19"/>
    </row>
    <row r="3553" spans="3:4">
      <c r="C3553" s="19"/>
      <c r="D3553" s="19"/>
    </row>
    <row r="3554" spans="3:4">
      <c r="C3554" s="19"/>
      <c r="D3554" s="19"/>
    </row>
    <row r="3555" spans="3:4">
      <c r="C3555" s="19"/>
      <c r="D3555" s="19"/>
    </row>
    <row r="3556" spans="3:4">
      <c r="C3556" s="19"/>
      <c r="D3556" s="19"/>
    </row>
    <row r="3557" spans="3:4">
      <c r="C3557" s="19"/>
      <c r="D3557" s="19"/>
    </row>
    <row r="3558" spans="3:4">
      <c r="C3558" s="19"/>
      <c r="D3558" s="19"/>
    </row>
    <row r="3559" spans="3:4">
      <c r="C3559" s="19"/>
      <c r="D3559" s="19"/>
    </row>
    <row r="3560" spans="3:4">
      <c r="C3560" s="19"/>
      <c r="D3560" s="19"/>
    </row>
    <row r="3561" spans="3:4">
      <c r="C3561" s="19"/>
      <c r="D3561" s="19"/>
    </row>
    <row r="3562" spans="3:4">
      <c r="C3562" s="19"/>
      <c r="D3562" s="19"/>
    </row>
    <row r="3563" spans="3:4">
      <c r="C3563" s="19"/>
      <c r="D3563" s="19"/>
    </row>
    <row r="3564" spans="3:4">
      <c r="C3564" s="19"/>
      <c r="D3564" s="19"/>
    </row>
    <row r="3565" spans="3:4">
      <c r="C3565" s="19"/>
      <c r="D3565" s="19"/>
    </row>
    <row r="3566" spans="3:4">
      <c r="C3566" s="19"/>
      <c r="D3566" s="19"/>
    </row>
    <row r="3567" spans="3:4">
      <c r="C3567" s="19"/>
      <c r="D3567" s="19"/>
    </row>
    <row r="3568" spans="3:4">
      <c r="C3568" s="19"/>
      <c r="D3568" s="19"/>
    </row>
    <row r="3569" spans="3:4">
      <c r="C3569" s="19"/>
      <c r="D3569" s="19"/>
    </row>
    <row r="3570" spans="3:4">
      <c r="C3570" s="19"/>
      <c r="D3570" s="19"/>
    </row>
    <row r="3571" spans="3:4">
      <c r="C3571" s="19"/>
      <c r="D3571" s="19"/>
    </row>
    <row r="3572" spans="3:4">
      <c r="C3572" s="19"/>
      <c r="D3572" s="19"/>
    </row>
    <row r="3573" spans="3:4">
      <c r="C3573" s="19"/>
      <c r="D3573" s="19"/>
    </row>
    <row r="3574" spans="3:4">
      <c r="C3574" s="19"/>
      <c r="D3574" s="19"/>
    </row>
    <row r="3575" spans="3:4">
      <c r="C3575" s="19"/>
      <c r="D3575" s="19"/>
    </row>
    <row r="3576" spans="3:4">
      <c r="C3576" s="19"/>
      <c r="D3576" s="19"/>
    </row>
    <row r="3577" spans="3:4">
      <c r="C3577" s="19"/>
      <c r="D3577" s="19"/>
    </row>
    <row r="3578" spans="3:4">
      <c r="C3578" s="19"/>
      <c r="D3578" s="19"/>
    </row>
    <row r="3579" spans="3:4">
      <c r="C3579" s="19"/>
      <c r="D3579" s="19"/>
    </row>
    <row r="3580" spans="3:4">
      <c r="C3580" s="19"/>
      <c r="D3580" s="19"/>
    </row>
    <row r="3581" spans="3:4">
      <c r="C3581" s="19"/>
      <c r="D3581" s="19"/>
    </row>
    <row r="3582" spans="3:4">
      <c r="C3582" s="19"/>
      <c r="D3582" s="19"/>
    </row>
    <row r="3583" spans="3:4">
      <c r="C3583" s="19"/>
      <c r="D3583" s="19"/>
    </row>
    <row r="3584" spans="3:4">
      <c r="C3584" s="19"/>
      <c r="D3584" s="19"/>
    </row>
    <row r="3585" spans="3:4">
      <c r="C3585" s="19"/>
      <c r="D3585" s="19"/>
    </row>
    <row r="3586" spans="3:4">
      <c r="C3586" s="19"/>
      <c r="D3586" s="19"/>
    </row>
    <row r="3587" spans="3:4">
      <c r="C3587" s="19"/>
      <c r="D3587" s="19"/>
    </row>
    <row r="3588" spans="3:4">
      <c r="C3588" s="19"/>
      <c r="D3588" s="19"/>
    </row>
    <row r="3589" spans="3:4">
      <c r="C3589" s="19"/>
      <c r="D3589" s="19"/>
    </row>
    <row r="3590" spans="3:4">
      <c r="C3590" s="19"/>
      <c r="D3590" s="19"/>
    </row>
    <row r="3591" spans="3:4">
      <c r="C3591" s="19"/>
      <c r="D3591" s="19"/>
    </row>
    <row r="3592" spans="3:4">
      <c r="C3592" s="19"/>
      <c r="D3592" s="19"/>
    </row>
    <row r="3593" spans="3:4">
      <c r="C3593" s="19"/>
      <c r="D3593" s="19"/>
    </row>
    <row r="3594" spans="3:4">
      <c r="C3594" s="19"/>
      <c r="D3594" s="19"/>
    </row>
    <row r="3595" spans="3:4">
      <c r="C3595" s="19"/>
      <c r="D3595" s="19"/>
    </row>
    <row r="3596" spans="3:4">
      <c r="C3596" s="19"/>
      <c r="D3596" s="19"/>
    </row>
    <row r="3597" spans="3:4">
      <c r="C3597" s="19"/>
      <c r="D3597" s="19"/>
    </row>
    <row r="3598" spans="3:4">
      <c r="C3598" s="19"/>
      <c r="D3598" s="19"/>
    </row>
    <row r="3599" spans="3:4">
      <c r="C3599" s="19"/>
      <c r="D3599" s="19"/>
    </row>
    <row r="3600" spans="3:4">
      <c r="C3600" s="19"/>
      <c r="D3600" s="19"/>
    </row>
    <row r="3601" spans="3:4">
      <c r="C3601" s="19"/>
      <c r="D3601" s="19"/>
    </row>
    <row r="3602" spans="3:4">
      <c r="C3602" s="19"/>
      <c r="D3602" s="19"/>
    </row>
    <row r="3603" spans="3:4">
      <c r="C3603" s="19"/>
      <c r="D3603" s="19"/>
    </row>
    <row r="3604" spans="3:4">
      <c r="C3604" s="19"/>
      <c r="D3604" s="19"/>
    </row>
    <row r="3605" spans="3:4">
      <c r="C3605" s="19"/>
      <c r="D3605" s="19"/>
    </row>
    <row r="3606" spans="3:4">
      <c r="C3606" s="19"/>
      <c r="D3606" s="19"/>
    </row>
    <row r="3607" spans="3:4">
      <c r="C3607" s="19"/>
      <c r="D3607" s="19"/>
    </row>
    <row r="3608" spans="3:4">
      <c r="C3608" s="19"/>
      <c r="D3608" s="19"/>
    </row>
    <row r="3609" spans="3:4">
      <c r="C3609" s="19"/>
      <c r="D3609" s="19"/>
    </row>
    <row r="3610" spans="3:4">
      <c r="C3610" s="19"/>
      <c r="D3610" s="19"/>
    </row>
    <row r="3611" spans="3:4">
      <c r="C3611" s="19"/>
      <c r="D3611" s="19"/>
    </row>
    <row r="3612" spans="3:4">
      <c r="C3612" s="19"/>
      <c r="D3612" s="19"/>
    </row>
    <row r="3613" spans="3:4">
      <c r="C3613" s="19"/>
      <c r="D3613" s="19"/>
    </row>
    <row r="3614" spans="3:4">
      <c r="C3614" s="19"/>
      <c r="D3614" s="19"/>
    </row>
    <row r="3615" spans="3:4">
      <c r="C3615" s="19"/>
      <c r="D3615" s="19"/>
    </row>
    <row r="3616" spans="3:4">
      <c r="C3616" s="19"/>
      <c r="D3616" s="19"/>
    </row>
    <row r="3617" spans="3:4">
      <c r="C3617" s="19"/>
      <c r="D3617" s="19"/>
    </row>
    <row r="3618" spans="3:4">
      <c r="C3618" s="19"/>
      <c r="D3618" s="19"/>
    </row>
    <row r="3619" spans="3:4">
      <c r="C3619" s="19"/>
      <c r="D3619" s="19"/>
    </row>
    <row r="3620" spans="3:4">
      <c r="C3620" s="19"/>
      <c r="D3620" s="19"/>
    </row>
    <row r="3621" spans="3:4">
      <c r="C3621" s="19"/>
      <c r="D3621" s="19"/>
    </row>
    <row r="3622" spans="3:4">
      <c r="C3622" s="19"/>
      <c r="D3622" s="19"/>
    </row>
    <row r="3623" spans="3:4">
      <c r="C3623" s="19"/>
      <c r="D3623" s="19"/>
    </row>
    <row r="3624" spans="3:4">
      <c r="C3624" s="19"/>
      <c r="D3624" s="19"/>
    </row>
    <row r="3625" spans="3:4">
      <c r="C3625" s="19"/>
      <c r="D3625" s="19"/>
    </row>
    <row r="3626" spans="3:4">
      <c r="C3626" s="19"/>
      <c r="D3626" s="19"/>
    </row>
    <row r="3627" spans="3:4">
      <c r="C3627" s="19"/>
      <c r="D3627" s="19"/>
    </row>
    <row r="3628" spans="3:4">
      <c r="C3628" s="19"/>
      <c r="D3628" s="19"/>
    </row>
    <row r="3629" spans="3:4">
      <c r="C3629" s="19"/>
      <c r="D3629" s="19"/>
    </row>
    <row r="3630" spans="3:4">
      <c r="C3630" s="19"/>
      <c r="D3630" s="19"/>
    </row>
    <row r="3631" spans="3:4">
      <c r="C3631" s="19"/>
      <c r="D3631" s="19"/>
    </row>
    <row r="3632" spans="3:4">
      <c r="C3632" s="19"/>
      <c r="D3632" s="19"/>
    </row>
    <row r="3633" spans="3:4">
      <c r="C3633" s="19"/>
      <c r="D3633" s="19"/>
    </row>
    <row r="3634" spans="3:4">
      <c r="C3634" s="19"/>
      <c r="D3634" s="19"/>
    </row>
    <row r="3635" spans="3:4">
      <c r="C3635" s="19"/>
      <c r="D3635" s="19"/>
    </row>
    <row r="3636" spans="3:4">
      <c r="C3636" s="19"/>
      <c r="D3636" s="19"/>
    </row>
    <row r="3637" spans="3:4">
      <c r="C3637" s="19"/>
      <c r="D3637" s="19"/>
    </row>
    <row r="3638" spans="3:4">
      <c r="C3638" s="19"/>
      <c r="D3638" s="19"/>
    </row>
    <row r="3639" spans="3:4">
      <c r="C3639" s="19"/>
      <c r="D3639" s="19"/>
    </row>
    <row r="3640" spans="3:4">
      <c r="C3640" s="19"/>
      <c r="D3640" s="19"/>
    </row>
    <row r="3641" spans="3:4">
      <c r="C3641" s="19"/>
      <c r="D3641" s="19"/>
    </row>
    <row r="3642" spans="3:4">
      <c r="C3642" s="19"/>
      <c r="D3642" s="19"/>
    </row>
    <row r="3643" spans="3:4">
      <c r="C3643" s="19"/>
      <c r="D3643" s="19"/>
    </row>
    <row r="3644" spans="3:4">
      <c r="C3644" s="19"/>
      <c r="D3644" s="19"/>
    </row>
    <row r="3645" spans="3:4">
      <c r="C3645" s="19"/>
      <c r="D3645" s="19"/>
    </row>
    <row r="3646" spans="3:4">
      <c r="C3646" s="19"/>
      <c r="D3646" s="19"/>
    </row>
    <row r="3647" spans="3:4">
      <c r="C3647" s="19"/>
      <c r="D3647" s="19"/>
    </row>
    <row r="3648" spans="3:4">
      <c r="C3648" s="19"/>
      <c r="D3648" s="19"/>
    </row>
    <row r="3649" spans="3:4">
      <c r="C3649" s="19"/>
      <c r="D3649" s="19"/>
    </row>
    <row r="3650" spans="3:4">
      <c r="C3650" s="19"/>
      <c r="D3650" s="19"/>
    </row>
    <row r="3651" spans="3:4">
      <c r="C3651" s="19"/>
      <c r="D3651" s="19"/>
    </row>
    <row r="3652" spans="3:4">
      <c r="C3652" s="19"/>
      <c r="D3652" s="19"/>
    </row>
    <row r="3653" spans="3:4">
      <c r="C3653" s="19"/>
      <c r="D3653" s="19"/>
    </row>
    <row r="3654" spans="3:4">
      <c r="C3654" s="19"/>
      <c r="D3654" s="19"/>
    </row>
    <row r="3655" spans="3:4">
      <c r="C3655" s="19"/>
      <c r="D3655" s="19"/>
    </row>
    <row r="3656" spans="3:4">
      <c r="C3656" s="19"/>
      <c r="D3656" s="19"/>
    </row>
    <row r="3657" spans="3:4">
      <c r="C3657" s="19"/>
      <c r="D3657" s="19"/>
    </row>
    <row r="3658" spans="3:4">
      <c r="C3658" s="19"/>
      <c r="D3658" s="19"/>
    </row>
    <row r="3659" spans="3:4">
      <c r="C3659" s="19"/>
      <c r="D3659" s="19"/>
    </row>
    <row r="3660" spans="3:4">
      <c r="C3660" s="19"/>
      <c r="D3660" s="19"/>
    </row>
    <row r="3661" spans="3:4">
      <c r="C3661" s="19"/>
      <c r="D3661" s="19"/>
    </row>
    <row r="3662" spans="3:4">
      <c r="C3662" s="19"/>
      <c r="D3662" s="19"/>
    </row>
    <row r="3663" spans="3:4">
      <c r="C3663" s="19"/>
      <c r="D3663" s="19"/>
    </row>
    <row r="3664" spans="3:4">
      <c r="C3664" s="19"/>
      <c r="D3664" s="19"/>
    </row>
    <row r="3665" spans="3:4">
      <c r="C3665" s="19"/>
      <c r="D3665" s="19"/>
    </row>
    <row r="3666" spans="3:4">
      <c r="C3666" s="19"/>
      <c r="D3666" s="19"/>
    </row>
    <row r="3667" spans="3:4">
      <c r="C3667" s="19"/>
      <c r="D3667" s="19"/>
    </row>
    <row r="3668" spans="3:4">
      <c r="C3668" s="19"/>
      <c r="D3668" s="19"/>
    </row>
    <row r="3669" spans="3:4">
      <c r="C3669" s="19"/>
      <c r="D3669" s="19"/>
    </row>
    <row r="3670" spans="3:4">
      <c r="C3670" s="19"/>
      <c r="D3670" s="19"/>
    </row>
    <row r="3671" spans="3:4">
      <c r="C3671" s="19"/>
      <c r="D3671" s="19"/>
    </row>
    <row r="3672" spans="3:4">
      <c r="C3672" s="19"/>
      <c r="D3672" s="19"/>
    </row>
    <row r="3673" spans="3:4">
      <c r="C3673" s="19"/>
      <c r="D3673" s="19"/>
    </row>
    <row r="3674" spans="3:4">
      <c r="C3674" s="19"/>
      <c r="D3674" s="19"/>
    </row>
    <row r="3675" spans="3:4">
      <c r="C3675" s="19"/>
      <c r="D3675" s="19"/>
    </row>
    <row r="3676" spans="3:4">
      <c r="C3676" s="19"/>
      <c r="D3676" s="19"/>
    </row>
    <row r="3677" spans="3:4">
      <c r="C3677" s="19"/>
      <c r="D3677" s="19"/>
    </row>
    <row r="3678" spans="3:4">
      <c r="C3678" s="19"/>
      <c r="D3678" s="19"/>
    </row>
    <row r="3679" spans="3:4">
      <c r="C3679" s="19"/>
      <c r="D3679" s="19"/>
    </row>
    <row r="3680" spans="3:4">
      <c r="C3680" s="19"/>
      <c r="D3680" s="19"/>
    </row>
    <row r="3681" spans="3:4">
      <c r="C3681" s="19"/>
      <c r="D3681" s="19"/>
    </row>
    <row r="3682" spans="3:4">
      <c r="C3682" s="19"/>
      <c r="D3682" s="19"/>
    </row>
    <row r="3683" spans="3:4">
      <c r="C3683" s="19"/>
      <c r="D3683" s="19"/>
    </row>
    <row r="3684" spans="3:4">
      <c r="C3684" s="19"/>
      <c r="D3684" s="19"/>
    </row>
    <row r="3685" spans="3:4">
      <c r="C3685" s="19"/>
      <c r="D3685" s="19"/>
    </row>
    <row r="3686" spans="3:4">
      <c r="C3686" s="19"/>
      <c r="D3686" s="19"/>
    </row>
    <row r="3687" spans="3:4">
      <c r="C3687" s="19"/>
      <c r="D3687" s="19"/>
    </row>
    <row r="3688" spans="3:4">
      <c r="C3688" s="19"/>
      <c r="D3688" s="19"/>
    </row>
    <row r="3689" spans="3:4">
      <c r="C3689" s="19"/>
      <c r="D3689" s="19"/>
    </row>
    <row r="3690" spans="3:4">
      <c r="C3690" s="19"/>
      <c r="D3690" s="19"/>
    </row>
    <row r="3691" spans="3:4">
      <c r="C3691" s="19"/>
      <c r="D3691" s="19"/>
    </row>
    <row r="3692" spans="3:4">
      <c r="C3692" s="19"/>
      <c r="D3692" s="19"/>
    </row>
    <row r="3693" spans="3:4">
      <c r="C3693" s="19"/>
      <c r="D3693" s="19"/>
    </row>
    <row r="3694" spans="3:4">
      <c r="C3694" s="19"/>
      <c r="D3694" s="19"/>
    </row>
    <row r="3695" spans="3:4">
      <c r="C3695" s="19"/>
      <c r="D3695" s="19"/>
    </row>
    <row r="3696" spans="3:4">
      <c r="C3696" s="19"/>
      <c r="D3696" s="19"/>
    </row>
    <row r="3697" spans="3:4">
      <c r="C3697" s="19"/>
      <c r="D3697" s="19"/>
    </row>
    <row r="3698" spans="3:4">
      <c r="C3698" s="19"/>
      <c r="D3698" s="19"/>
    </row>
    <row r="3699" spans="3:4">
      <c r="C3699" s="19"/>
      <c r="D3699" s="19"/>
    </row>
    <row r="3700" spans="3:4">
      <c r="C3700" s="19"/>
      <c r="D3700" s="19"/>
    </row>
    <row r="3701" spans="3:4">
      <c r="C3701" s="19"/>
      <c r="D3701" s="19"/>
    </row>
    <row r="3702" spans="3:4">
      <c r="C3702" s="19"/>
      <c r="D3702" s="19"/>
    </row>
    <row r="3703" spans="3:4">
      <c r="C3703" s="19"/>
      <c r="D3703" s="19"/>
    </row>
    <row r="3704" spans="3:4">
      <c r="C3704" s="19"/>
      <c r="D3704" s="19"/>
    </row>
    <row r="3705" spans="3:4">
      <c r="C3705" s="19"/>
      <c r="D3705" s="19"/>
    </row>
    <row r="3706" spans="3:4">
      <c r="C3706" s="19"/>
      <c r="D3706" s="19"/>
    </row>
    <row r="3707" spans="3:4">
      <c r="C3707" s="19"/>
      <c r="D3707" s="19"/>
    </row>
    <row r="3708" spans="3:4">
      <c r="C3708" s="19"/>
      <c r="D3708" s="19"/>
    </row>
    <row r="3709" spans="3:4">
      <c r="C3709" s="19"/>
      <c r="D3709" s="19"/>
    </row>
    <row r="3710" spans="3:4">
      <c r="C3710" s="19"/>
      <c r="D3710" s="19"/>
    </row>
    <row r="3711" spans="3:4">
      <c r="C3711" s="19"/>
      <c r="D3711" s="19"/>
    </row>
    <row r="3712" spans="3:4">
      <c r="C3712" s="19"/>
      <c r="D3712" s="19"/>
    </row>
    <row r="3713" spans="3:4">
      <c r="C3713" s="19"/>
      <c r="D3713" s="19"/>
    </row>
    <row r="3714" spans="3:4">
      <c r="C3714" s="19"/>
      <c r="D3714" s="19"/>
    </row>
    <row r="3715" spans="3:4">
      <c r="C3715" s="19"/>
      <c r="D3715" s="19"/>
    </row>
    <row r="3716" spans="3:4">
      <c r="C3716" s="19"/>
      <c r="D3716" s="19"/>
    </row>
    <row r="3717" spans="3:4">
      <c r="C3717" s="19"/>
      <c r="D3717" s="19"/>
    </row>
    <row r="3718" spans="3:4">
      <c r="C3718" s="19"/>
      <c r="D3718" s="19"/>
    </row>
    <row r="3719" spans="3:4">
      <c r="C3719" s="19"/>
      <c r="D3719" s="19"/>
    </row>
    <row r="3720" spans="3:4">
      <c r="C3720" s="19"/>
      <c r="D3720" s="19"/>
    </row>
    <row r="3721" spans="3:4">
      <c r="C3721" s="19"/>
      <c r="D3721" s="19"/>
    </row>
    <row r="3722" spans="3:4">
      <c r="C3722" s="19"/>
      <c r="D3722" s="19"/>
    </row>
    <row r="3723" spans="3:4">
      <c r="C3723" s="19"/>
      <c r="D3723" s="19"/>
    </row>
    <row r="3724" spans="3:4">
      <c r="C3724" s="19"/>
      <c r="D3724" s="19"/>
    </row>
    <row r="3725" spans="3:4">
      <c r="C3725" s="19"/>
      <c r="D3725" s="19"/>
    </row>
    <row r="3726" spans="3:4">
      <c r="C3726" s="19"/>
      <c r="D3726" s="19"/>
    </row>
    <row r="3727" spans="3:4">
      <c r="C3727" s="19"/>
      <c r="D3727" s="19"/>
    </row>
    <row r="3728" spans="3:4">
      <c r="C3728" s="19"/>
      <c r="D3728" s="19"/>
    </row>
    <row r="3729" spans="3:4">
      <c r="C3729" s="19"/>
      <c r="D3729" s="19"/>
    </row>
    <row r="3730" spans="3:4">
      <c r="C3730" s="19"/>
      <c r="D3730" s="19"/>
    </row>
    <row r="3731" spans="3:4">
      <c r="C3731" s="19"/>
      <c r="D3731" s="19"/>
    </row>
    <row r="3732" spans="3:4">
      <c r="C3732" s="19"/>
      <c r="D3732" s="19"/>
    </row>
    <row r="3733" spans="3:4">
      <c r="C3733" s="19"/>
      <c r="D3733" s="19"/>
    </row>
    <row r="3734" spans="3:4">
      <c r="C3734" s="19"/>
      <c r="D3734" s="19"/>
    </row>
    <row r="3735" spans="3:4">
      <c r="C3735" s="19"/>
      <c r="D3735" s="19"/>
    </row>
    <row r="3736" spans="3:4">
      <c r="C3736" s="19"/>
      <c r="D3736" s="19"/>
    </row>
    <row r="3737" spans="3:4">
      <c r="C3737" s="19"/>
      <c r="D3737" s="19"/>
    </row>
    <row r="3738" spans="3:4">
      <c r="C3738" s="19"/>
      <c r="D3738" s="19"/>
    </row>
    <row r="3739" spans="3:4">
      <c r="C3739" s="19"/>
      <c r="D3739" s="19"/>
    </row>
    <row r="3740" spans="3:4">
      <c r="C3740" s="19"/>
      <c r="D3740" s="19"/>
    </row>
    <row r="3741" spans="3:4">
      <c r="C3741" s="19"/>
      <c r="D3741" s="19"/>
    </row>
    <row r="3742" spans="3:4">
      <c r="C3742" s="19"/>
      <c r="D3742" s="19"/>
    </row>
    <row r="3743" spans="3:4">
      <c r="C3743" s="19"/>
      <c r="D3743" s="19"/>
    </row>
    <row r="3744" spans="3:4">
      <c r="C3744" s="19"/>
      <c r="D3744" s="19"/>
    </row>
    <row r="3745" spans="3:4">
      <c r="C3745" s="19"/>
      <c r="D3745" s="19"/>
    </row>
    <row r="3746" spans="3:4">
      <c r="C3746" s="19"/>
      <c r="D3746" s="19"/>
    </row>
    <row r="3747" spans="3:4">
      <c r="C3747" s="19"/>
      <c r="D3747" s="19"/>
    </row>
    <row r="3748" spans="3:4">
      <c r="C3748" s="19"/>
      <c r="D3748" s="19"/>
    </row>
    <row r="3749" spans="3:4">
      <c r="C3749" s="19"/>
      <c r="D3749" s="19"/>
    </row>
    <row r="3750" spans="3:4">
      <c r="C3750" s="19"/>
      <c r="D3750" s="19"/>
    </row>
    <row r="3751" spans="3:4">
      <c r="C3751" s="19"/>
      <c r="D3751" s="19"/>
    </row>
    <row r="3752" spans="3:4">
      <c r="C3752" s="19"/>
      <c r="D3752" s="19"/>
    </row>
    <row r="3753" spans="3:4">
      <c r="C3753" s="19"/>
      <c r="D3753" s="19"/>
    </row>
    <row r="3754" spans="3:4">
      <c r="C3754" s="19"/>
      <c r="D3754" s="19"/>
    </row>
    <row r="3755" spans="3:4">
      <c r="C3755" s="19"/>
      <c r="D3755" s="19"/>
    </row>
    <row r="3756" spans="3:4">
      <c r="C3756" s="19"/>
      <c r="D3756" s="19"/>
    </row>
    <row r="3757" spans="3:4">
      <c r="C3757" s="19"/>
      <c r="D3757" s="19"/>
    </row>
    <row r="3758" spans="3:4">
      <c r="C3758" s="19"/>
      <c r="D3758" s="19"/>
    </row>
    <row r="3759" spans="3:4">
      <c r="C3759" s="19"/>
      <c r="D3759" s="19"/>
    </row>
    <row r="3760" spans="3:4">
      <c r="C3760" s="19"/>
      <c r="D3760" s="19"/>
    </row>
    <row r="3761" spans="3:4">
      <c r="C3761" s="19"/>
      <c r="D3761" s="19"/>
    </row>
    <row r="3762" spans="3:4">
      <c r="C3762" s="19"/>
      <c r="D3762" s="19"/>
    </row>
    <row r="3763" spans="3:4">
      <c r="C3763" s="19"/>
      <c r="D3763" s="19"/>
    </row>
    <row r="3764" spans="3:4">
      <c r="C3764" s="19"/>
      <c r="D3764" s="19"/>
    </row>
    <row r="3765" spans="3:4">
      <c r="C3765" s="19"/>
      <c r="D3765" s="19"/>
    </row>
    <row r="3766" spans="3:4">
      <c r="C3766" s="19"/>
      <c r="D3766" s="19"/>
    </row>
    <row r="3767" spans="3:4">
      <c r="C3767" s="19"/>
      <c r="D3767" s="19"/>
    </row>
    <row r="3768" spans="3:4">
      <c r="C3768" s="19"/>
      <c r="D3768" s="19"/>
    </row>
    <row r="3769" spans="3:4">
      <c r="C3769" s="19"/>
      <c r="D3769" s="19"/>
    </row>
    <row r="3770" spans="3:4">
      <c r="C3770" s="19"/>
      <c r="D3770" s="19"/>
    </row>
    <row r="3771" spans="3:4">
      <c r="C3771" s="19"/>
      <c r="D3771" s="19"/>
    </row>
    <row r="3772" spans="3:4">
      <c r="C3772" s="19"/>
      <c r="D3772" s="19"/>
    </row>
    <row r="3773" spans="3:4">
      <c r="C3773" s="19"/>
      <c r="D3773" s="19"/>
    </row>
    <row r="3774" spans="3:4">
      <c r="C3774" s="19"/>
      <c r="D3774" s="19"/>
    </row>
    <row r="3775" spans="3:4">
      <c r="C3775" s="19"/>
      <c r="D3775" s="19"/>
    </row>
    <row r="3776" spans="3:4">
      <c r="C3776" s="19"/>
      <c r="D3776" s="19"/>
    </row>
    <row r="3777" spans="3:4">
      <c r="C3777" s="19"/>
      <c r="D3777" s="19"/>
    </row>
    <row r="3778" spans="3:4">
      <c r="C3778" s="19"/>
      <c r="D3778" s="19"/>
    </row>
    <row r="3779" spans="3:4">
      <c r="C3779" s="19"/>
      <c r="D3779" s="19"/>
    </row>
    <row r="3780" spans="3:4">
      <c r="C3780" s="19"/>
      <c r="D3780" s="19"/>
    </row>
    <row r="3781" spans="3:4">
      <c r="C3781" s="19"/>
      <c r="D3781" s="19"/>
    </row>
    <row r="3782" spans="3:4">
      <c r="C3782" s="19"/>
      <c r="D3782" s="19"/>
    </row>
    <row r="3783" spans="3:4">
      <c r="C3783" s="19"/>
      <c r="D3783" s="19"/>
    </row>
    <row r="3784" spans="3:4">
      <c r="C3784" s="19"/>
      <c r="D3784" s="19"/>
    </row>
    <row r="3785" spans="3:4">
      <c r="C3785" s="19"/>
      <c r="D3785" s="19"/>
    </row>
    <row r="3786" spans="3:4">
      <c r="C3786" s="19"/>
      <c r="D3786" s="19"/>
    </row>
    <row r="3787" spans="3:4">
      <c r="C3787" s="19"/>
      <c r="D3787" s="19"/>
    </row>
    <row r="3788" spans="3:4">
      <c r="C3788" s="19"/>
      <c r="D3788" s="19"/>
    </row>
    <row r="3789" spans="3:4">
      <c r="C3789" s="19"/>
      <c r="D3789" s="19"/>
    </row>
    <row r="3790" spans="3:4">
      <c r="C3790" s="19"/>
      <c r="D3790" s="19"/>
    </row>
    <row r="3791" spans="3:4">
      <c r="C3791" s="19"/>
      <c r="D3791" s="19"/>
    </row>
    <row r="3792" spans="3:4">
      <c r="C3792" s="19"/>
      <c r="D3792" s="19"/>
    </row>
    <row r="3793" spans="3:4">
      <c r="C3793" s="19"/>
      <c r="D3793" s="19"/>
    </row>
    <row r="3794" spans="3:4">
      <c r="C3794" s="19"/>
      <c r="D3794" s="19"/>
    </row>
    <row r="3795" spans="3:4">
      <c r="C3795" s="19"/>
      <c r="D3795" s="19"/>
    </row>
    <row r="3796" spans="3:4">
      <c r="C3796" s="19"/>
      <c r="D3796" s="19"/>
    </row>
    <row r="3797" spans="3:4">
      <c r="C3797" s="19"/>
      <c r="D3797" s="19"/>
    </row>
    <row r="3798" spans="3:4">
      <c r="C3798" s="19"/>
      <c r="D3798" s="19"/>
    </row>
    <row r="3799" spans="3:4">
      <c r="C3799" s="19"/>
      <c r="D3799" s="19"/>
    </row>
    <row r="3800" spans="3:4">
      <c r="C3800" s="19"/>
      <c r="D3800" s="19"/>
    </row>
    <row r="3801" spans="3:4">
      <c r="C3801" s="19"/>
      <c r="D3801" s="19"/>
    </row>
    <row r="3802" spans="3:4">
      <c r="C3802" s="19"/>
      <c r="D3802" s="19"/>
    </row>
    <row r="3803" spans="3:4">
      <c r="C3803" s="19"/>
      <c r="D3803" s="19"/>
    </row>
    <row r="3804" spans="3:4">
      <c r="C3804" s="19"/>
      <c r="D3804" s="19"/>
    </row>
    <row r="3805" spans="3:4">
      <c r="C3805" s="19"/>
      <c r="D3805" s="19"/>
    </row>
    <row r="3806" spans="3:4">
      <c r="C3806" s="19"/>
      <c r="D3806" s="19"/>
    </row>
    <row r="3807" spans="3:4">
      <c r="C3807" s="19"/>
      <c r="D3807" s="19"/>
    </row>
    <row r="3808" spans="3:4">
      <c r="C3808" s="19"/>
      <c r="D3808" s="19"/>
    </row>
    <row r="3809" spans="3:4">
      <c r="C3809" s="19"/>
      <c r="D3809" s="19"/>
    </row>
    <row r="3810" spans="3:4">
      <c r="C3810" s="19"/>
      <c r="D3810" s="19"/>
    </row>
    <row r="3811" spans="3:4">
      <c r="C3811" s="19"/>
      <c r="D3811" s="19"/>
    </row>
    <row r="3812" spans="3:4">
      <c r="C3812" s="19"/>
      <c r="D3812" s="19"/>
    </row>
    <row r="3813" spans="3:4">
      <c r="C3813" s="19"/>
      <c r="D3813" s="19"/>
    </row>
    <row r="3814" spans="3:4">
      <c r="C3814" s="19"/>
      <c r="D3814" s="19"/>
    </row>
    <row r="3815" spans="3:4">
      <c r="C3815" s="19"/>
      <c r="D3815" s="19"/>
    </row>
    <row r="3816" spans="3:4">
      <c r="C3816" s="19"/>
      <c r="D3816" s="19"/>
    </row>
    <row r="3817" spans="3:4">
      <c r="C3817" s="19"/>
      <c r="D3817" s="19"/>
    </row>
    <row r="3818" spans="3:4">
      <c r="C3818" s="19"/>
      <c r="D3818" s="19"/>
    </row>
    <row r="3819" spans="3:4">
      <c r="C3819" s="19"/>
      <c r="D3819" s="19"/>
    </row>
    <row r="3820" spans="3:4">
      <c r="C3820" s="19"/>
      <c r="D3820" s="19"/>
    </row>
    <row r="3821" spans="3:4">
      <c r="C3821" s="19"/>
      <c r="D3821" s="19"/>
    </row>
    <row r="3822" spans="3:4">
      <c r="C3822" s="19"/>
      <c r="D3822" s="19"/>
    </row>
    <row r="3823" spans="3:4">
      <c r="C3823" s="19"/>
      <c r="D3823" s="19"/>
    </row>
    <row r="3824" spans="3:4">
      <c r="C3824" s="19"/>
      <c r="D3824" s="19"/>
    </row>
    <row r="3825" spans="3:4">
      <c r="C3825" s="19"/>
      <c r="D3825" s="19"/>
    </row>
    <row r="3826" spans="3:4">
      <c r="C3826" s="19"/>
      <c r="D3826" s="19"/>
    </row>
    <row r="3827" spans="3:4">
      <c r="C3827" s="19"/>
      <c r="D3827" s="19"/>
    </row>
    <row r="3828" spans="3:4">
      <c r="C3828" s="19"/>
      <c r="D3828" s="19"/>
    </row>
    <row r="3829" spans="3:4">
      <c r="C3829" s="19"/>
      <c r="D3829" s="19"/>
    </row>
    <row r="3830" spans="3:4">
      <c r="C3830" s="19"/>
      <c r="D3830" s="19"/>
    </row>
    <row r="3831" spans="3:4">
      <c r="C3831" s="19"/>
      <c r="D3831" s="19"/>
    </row>
    <row r="3832" spans="3:4">
      <c r="C3832" s="19"/>
      <c r="D3832" s="19"/>
    </row>
    <row r="3833" spans="3:4">
      <c r="C3833" s="19"/>
      <c r="D3833" s="19"/>
    </row>
    <row r="3834" spans="3:4">
      <c r="C3834" s="19"/>
      <c r="D3834" s="19"/>
    </row>
    <row r="3835" spans="3:4">
      <c r="C3835" s="19"/>
      <c r="D3835" s="19"/>
    </row>
    <row r="3836" spans="3:4">
      <c r="C3836" s="19"/>
      <c r="D3836" s="19"/>
    </row>
    <row r="3837" spans="3:4">
      <c r="C3837" s="19"/>
      <c r="D3837" s="19"/>
    </row>
    <row r="3838" spans="3:4">
      <c r="C3838" s="19"/>
      <c r="D3838" s="19"/>
    </row>
    <row r="3839" spans="3:4">
      <c r="C3839" s="19"/>
      <c r="D3839" s="19"/>
    </row>
    <row r="3840" spans="3:4">
      <c r="C3840" s="19"/>
      <c r="D3840" s="19"/>
    </row>
    <row r="3841" spans="3:4">
      <c r="C3841" s="19"/>
      <c r="D3841" s="19"/>
    </row>
    <row r="3842" spans="3:4">
      <c r="C3842" s="19"/>
      <c r="D3842" s="19"/>
    </row>
    <row r="3843" spans="3:4">
      <c r="C3843" s="19"/>
      <c r="D3843" s="19"/>
    </row>
    <row r="3844" spans="3:4">
      <c r="C3844" s="19"/>
      <c r="D3844" s="19"/>
    </row>
    <row r="3845" spans="3:4">
      <c r="C3845" s="19"/>
      <c r="D3845" s="19"/>
    </row>
    <row r="3846" spans="3:4">
      <c r="C3846" s="19"/>
      <c r="D3846" s="19"/>
    </row>
    <row r="3847" spans="3:4">
      <c r="C3847" s="19"/>
      <c r="D3847" s="19"/>
    </row>
    <row r="3848" spans="3:4">
      <c r="C3848" s="19"/>
      <c r="D3848" s="19"/>
    </row>
    <row r="3849" spans="3:4">
      <c r="C3849" s="19"/>
      <c r="D3849" s="19"/>
    </row>
    <row r="3850" spans="3:4">
      <c r="C3850" s="19"/>
      <c r="D3850" s="19"/>
    </row>
    <row r="3851" spans="3:4">
      <c r="C3851" s="19"/>
      <c r="D3851" s="19"/>
    </row>
    <row r="3852" spans="3:4">
      <c r="C3852" s="19"/>
      <c r="D3852" s="19"/>
    </row>
    <row r="3853" spans="3:4">
      <c r="C3853" s="19"/>
      <c r="D3853" s="19"/>
    </row>
    <row r="3854" spans="3:4">
      <c r="C3854" s="19"/>
      <c r="D3854" s="19"/>
    </row>
    <row r="3855" spans="3:4">
      <c r="C3855" s="19"/>
      <c r="D3855" s="19"/>
    </row>
    <row r="3856" spans="3:4">
      <c r="C3856" s="19"/>
      <c r="D3856" s="19"/>
    </row>
    <row r="3857" spans="3:4">
      <c r="C3857" s="19"/>
      <c r="D3857" s="19"/>
    </row>
    <row r="3858" spans="3:4">
      <c r="C3858" s="19"/>
      <c r="D3858" s="19"/>
    </row>
    <row r="3859" spans="3:4">
      <c r="C3859" s="19"/>
      <c r="D3859" s="19"/>
    </row>
    <row r="3860" spans="3:4">
      <c r="C3860" s="19"/>
      <c r="D3860" s="19"/>
    </row>
    <row r="3861" spans="3:4">
      <c r="C3861" s="19"/>
      <c r="D3861" s="19"/>
    </row>
    <row r="3862" spans="3:4">
      <c r="C3862" s="19"/>
      <c r="D3862" s="19"/>
    </row>
    <row r="3863" spans="3:4">
      <c r="C3863" s="19"/>
      <c r="D3863" s="19"/>
    </row>
    <row r="3864" spans="3:4">
      <c r="C3864" s="19"/>
      <c r="D3864" s="19"/>
    </row>
    <row r="3865" spans="3:4">
      <c r="C3865" s="19"/>
      <c r="D3865" s="19"/>
    </row>
    <row r="3866" spans="3:4">
      <c r="C3866" s="19"/>
      <c r="D3866" s="19"/>
    </row>
    <row r="3867" spans="3:4">
      <c r="C3867" s="19"/>
      <c r="D3867" s="19"/>
    </row>
    <row r="3868" spans="3:4">
      <c r="C3868" s="19"/>
      <c r="D3868" s="19"/>
    </row>
    <row r="3869" spans="3:4">
      <c r="C3869" s="19"/>
      <c r="D3869" s="19"/>
    </row>
    <row r="3870" spans="3:4">
      <c r="C3870" s="19"/>
      <c r="D3870" s="19"/>
    </row>
    <row r="3871" spans="3:4">
      <c r="C3871" s="19"/>
      <c r="D3871" s="19"/>
    </row>
    <row r="3872" spans="3:4">
      <c r="C3872" s="19"/>
      <c r="D3872" s="19"/>
    </row>
    <row r="3873" spans="3:4">
      <c r="C3873" s="19"/>
      <c r="D3873" s="19"/>
    </row>
    <row r="3874" spans="3:4">
      <c r="C3874" s="19"/>
      <c r="D3874" s="19"/>
    </row>
    <row r="3875" spans="3:4">
      <c r="C3875" s="19"/>
      <c r="D3875" s="19"/>
    </row>
    <row r="3876" spans="3:4">
      <c r="C3876" s="19"/>
      <c r="D3876" s="19"/>
    </row>
    <row r="3877" spans="3:4">
      <c r="C3877" s="19"/>
      <c r="D3877" s="19"/>
    </row>
    <row r="3878" spans="3:4">
      <c r="C3878" s="19"/>
      <c r="D3878" s="19"/>
    </row>
    <row r="3879" spans="3:4">
      <c r="C3879" s="19"/>
      <c r="D3879" s="19"/>
    </row>
    <row r="3880" spans="3:4">
      <c r="C3880" s="19"/>
      <c r="D3880" s="19"/>
    </row>
    <row r="3881" spans="3:4">
      <c r="C3881" s="19"/>
      <c r="D3881" s="19"/>
    </row>
    <row r="3882" spans="3:4">
      <c r="C3882" s="19"/>
      <c r="D3882" s="19"/>
    </row>
    <row r="3883" spans="3:4">
      <c r="C3883" s="19"/>
      <c r="D3883" s="19"/>
    </row>
    <row r="3884" spans="3:4">
      <c r="C3884" s="19"/>
      <c r="D3884" s="19"/>
    </row>
    <row r="3885" spans="3:4">
      <c r="C3885" s="19"/>
      <c r="D3885" s="19"/>
    </row>
    <row r="3886" spans="3:4">
      <c r="C3886" s="19"/>
      <c r="D3886" s="19"/>
    </row>
    <row r="3887" spans="3:4">
      <c r="C3887" s="19"/>
      <c r="D3887" s="19"/>
    </row>
    <row r="3888" spans="3:4">
      <c r="C3888" s="19"/>
      <c r="D3888" s="19"/>
    </row>
    <row r="3889" spans="3:4">
      <c r="C3889" s="19"/>
      <c r="D3889" s="19"/>
    </row>
    <row r="3890" spans="3:4">
      <c r="C3890" s="19"/>
      <c r="D3890" s="19"/>
    </row>
    <row r="3891" spans="3:4">
      <c r="C3891" s="19"/>
      <c r="D3891" s="19"/>
    </row>
    <row r="3892" spans="3:4">
      <c r="C3892" s="19"/>
      <c r="D3892" s="19"/>
    </row>
    <row r="3893" spans="3:4">
      <c r="C3893" s="19"/>
      <c r="D3893" s="19"/>
    </row>
    <row r="3894" spans="3:4">
      <c r="C3894" s="19"/>
      <c r="D3894" s="19"/>
    </row>
    <row r="3895" spans="3:4">
      <c r="C3895" s="19"/>
      <c r="D3895" s="19"/>
    </row>
    <row r="3896" spans="3:4">
      <c r="C3896" s="19"/>
      <c r="D3896" s="19"/>
    </row>
    <row r="3897" spans="3:4">
      <c r="C3897" s="19"/>
      <c r="D3897" s="19"/>
    </row>
    <row r="3898" spans="3:4">
      <c r="C3898" s="19"/>
      <c r="D3898" s="19"/>
    </row>
    <row r="3899" spans="3:4">
      <c r="C3899" s="19"/>
      <c r="D3899" s="19"/>
    </row>
    <row r="3900" spans="3:4">
      <c r="C3900" s="19"/>
      <c r="D3900" s="19"/>
    </row>
    <row r="3901" spans="3:4">
      <c r="C3901" s="19"/>
      <c r="D3901" s="19"/>
    </row>
    <row r="3902" spans="3:4">
      <c r="C3902" s="19"/>
      <c r="D3902" s="19"/>
    </row>
    <row r="3903" spans="3:4">
      <c r="C3903" s="19"/>
      <c r="D3903" s="19"/>
    </row>
    <row r="3904" spans="3:4">
      <c r="C3904" s="19"/>
      <c r="D3904" s="19"/>
    </row>
    <row r="3905" spans="3:4">
      <c r="C3905" s="19"/>
      <c r="D3905" s="19"/>
    </row>
    <row r="3906" spans="3:4">
      <c r="C3906" s="19"/>
      <c r="D3906" s="19"/>
    </row>
    <row r="3907" spans="3:4">
      <c r="C3907" s="19"/>
      <c r="D3907" s="19"/>
    </row>
    <row r="3908" spans="3:4">
      <c r="C3908" s="19"/>
      <c r="D3908" s="19"/>
    </row>
    <row r="3909" spans="3:4">
      <c r="C3909" s="19"/>
      <c r="D3909" s="19"/>
    </row>
    <row r="3910" spans="3:4">
      <c r="C3910" s="19"/>
      <c r="D3910" s="19"/>
    </row>
    <row r="3911" spans="3:4">
      <c r="C3911" s="19"/>
      <c r="D3911" s="19"/>
    </row>
    <row r="3912" spans="3:4">
      <c r="C3912" s="19"/>
      <c r="D3912" s="19"/>
    </row>
    <row r="3913" spans="3:4">
      <c r="C3913" s="19"/>
      <c r="D3913" s="19"/>
    </row>
    <row r="3914" spans="3:4">
      <c r="C3914" s="19"/>
      <c r="D3914" s="19"/>
    </row>
    <row r="3915" spans="3:4">
      <c r="C3915" s="19"/>
      <c r="D3915" s="19"/>
    </row>
    <row r="3916" spans="3:4">
      <c r="C3916" s="19"/>
      <c r="D3916" s="19"/>
    </row>
    <row r="3917" spans="3:4">
      <c r="C3917" s="19"/>
      <c r="D3917" s="19"/>
    </row>
    <row r="3918" spans="3:4">
      <c r="C3918" s="19"/>
      <c r="D3918" s="19"/>
    </row>
    <row r="3919" spans="3:4">
      <c r="C3919" s="19"/>
      <c r="D3919" s="19"/>
    </row>
    <row r="3920" spans="3:4">
      <c r="C3920" s="19"/>
      <c r="D3920" s="19"/>
    </row>
    <row r="3921" spans="3:4">
      <c r="C3921" s="19"/>
      <c r="D3921" s="19"/>
    </row>
    <row r="3922" spans="3:4">
      <c r="C3922" s="19"/>
      <c r="D3922" s="19"/>
    </row>
    <row r="3923" spans="3:4">
      <c r="C3923" s="19"/>
      <c r="D3923" s="19"/>
    </row>
    <row r="3924" spans="3:4">
      <c r="C3924" s="19"/>
      <c r="D3924" s="19"/>
    </row>
    <row r="3925" spans="3:4">
      <c r="C3925" s="19"/>
      <c r="D3925" s="19"/>
    </row>
    <row r="3926" spans="3:4">
      <c r="C3926" s="19"/>
      <c r="D3926" s="19"/>
    </row>
    <row r="3927" spans="3:4">
      <c r="C3927" s="19"/>
      <c r="D3927" s="19"/>
    </row>
    <row r="3928" spans="3:4">
      <c r="C3928" s="19"/>
      <c r="D3928" s="19"/>
    </row>
    <row r="3929" spans="3:4">
      <c r="C3929" s="19"/>
      <c r="D3929" s="19"/>
    </row>
    <row r="3930" spans="3:4">
      <c r="C3930" s="19"/>
      <c r="D3930" s="19"/>
    </row>
    <row r="3931" spans="3:4">
      <c r="C3931" s="19"/>
      <c r="D3931" s="19"/>
    </row>
    <row r="3932" spans="3:4">
      <c r="C3932" s="19"/>
      <c r="D3932" s="19"/>
    </row>
    <row r="3933" spans="3:4">
      <c r="C3933" s="19"/>
      <c r="D3933" s="19"/>
    </row>
    <row r="3934" spans="3:4">
      <c r="C3934" s="19"/>
      <c r="D3934" s="19"/>
    </row>
    <row r="3935" spans="3:4">
      <c r="C3935" s="19"/>
      <c r="D3935" s="19"/>
    </row>
    <row r="3936" spans="3:4">
      <c r="C3936" s="19"/>
      <c r="D3936" s="19"/>
    </row>
    <row r="3937" spans="3:4">
      <c r="C3937" s="19"/>
      <c r="D3937" s="19"/>
    </row>
    <row r="3938" spans="3:4">
      <c r="C3938" s="19"/>
      <c r="D3938" s="19"/>
    </row>
    <row r="3939" spans="3:4">
      <c r="C3939" s="19"/>
      <c r="D3939" s="19"/>
    </row>
    <row r="3940" spans="3:4">
      <c r="C3940" s="19"/>
      <c r="D3940" s="19"/>
    </row>
    <row r="3941" spans="3:4">
      <c r="C3941" s="19"/>
      <c r="D3941" s="19"/>
    </row>
    <row r="3942" spans="3:4">
      <c r="C3942" s="19"/>
      <c r="D3942" s="19"/>
    </row>
    <row r="3943" spans="3:4">
      <c r="C3943" s="19"/>
      <c r="D3943" s="19"/>
    </row>
    <row r="3944" spans="3:4">
      <c r="C3944" s="19"/>
      <c r="D3944" s="19"/>
    </row>
    <row r="3945" spans="3:4">
      <c r="C3945" s="19"/>
      <c r="D3945" s="19"/>
    </row>
    <row r="3946" spans="3:4">
      <c r="C3946" s="19"/>
      <c r="D3946" s="19"/>
    </row>
    <row r="3947" spans="3:4">
      <c r="C3947" s="19"/>
      <c r="D3947" s="19"/>
    </row>
    <row r="3948" spans="3:4">
      <c r="C3948" s="19"/>
      <c r="D3948" s="19"/>
    </row>
    <row r="3949" spans="3:4">
      <c r="C3949" s="19"/>
      <c r="D3949" s="19"/>
    </row>
    <row r="3950" spans="3:4">
      <c r="C3950" s="19"/>
      <c r="D3950" s="19"/>
    </row>
    <row r="3951" spans="3:4">
      <c r="C3951" s="19"/>
      <c r="D3951" s="19"/>
    </row>
    <row r="3952" spans="3:4">
      <c r="C3952" s="19"/>
      <c r="D3952" s="19"/>
    </row>
    <row r="3953" spans="3:4">
      <c r="C3953" s="19"/>
      <c r="D3953" s="19"/>
    </row>
    <row r="3954" spans="3:4">
      <c r="C3954" s="19"/>
      <c r="D3954" s="19"/>
    </row>
    <row r="3955" spans="3:4">
      <c r="C3955" s="19"/>
      <c r="D3955" s="19"/>
    </row>
    <row r="3956" spans="3:4">
      <c r="C3956" s="19"/>
      <c r="D3956" s="19"/>
    </row>
    <row r="3957" spans="3:4">
      <c r="C3957" s="19"/>
      <c r="D3957" s="19"/>
    </row>
    <row r="3958" spans="3:4">
      <c r="C3958" s="19"/>
      <c r="D3958" s="19"/>
    </row>
    <row r="3959" spans="3:4">
      <c r="C3959" s="19"/>
      <c r="D3959" s="19"/>
    </row>
    <row r="3960" spans="3:4">
      <c r="C3960" s="19"/>
      <c r="D3960" s="19"/>
    </row>
    <row r="3961" spans="3:4">
      <c r="C3961" s="19"/>
      <c r="D3961" s="19"/>
    </row>
    <row r="3962" spans="3:4">
      <c r="C3962" s="19"/>
      <c r="D3962" s="19"/>
    </row>
    <row r="3963" spans="3:4">
      <c r="C3963" s="19"/>
      <c r="D3963" s="19"/>
    </row>
    <row r="3964" spans="3:4">
      <c r="C3964" s="19"/>
      <c r="D3964" s="19"/>
    </row>
    <row r="3965" spans="3:4">
      <c r="C3965" s="19"/>
      <c r="D3965" s="19"/>
    </row>
    <row r="3966" spans="3:4">
      <c r="C3966" s="19"/>
      <c r="D3966" s="19"/>
    </row>
    <row r="3967" spans="3:4">
      <c r="C3967" s="19"/>
      <c r="D3967" s="19"/>
    </row>
    <row r="3968" spans="3:4">
      <c r="C3968" s="19"/>
      <c r="D3968" s="19"/>
    </row>
    <row r="3969" spans="3:4">
      <c r="C3969" s="19"/>
      <c r="D3969" s="19"/>
    </row>
    <row r="3970" spans="3:4">
      <c r="C3970" s="19"/>
      <c r="D3970" s="19"/>
    </row>
    <row r="3971" spans="3:4">
      <c r="C3971" s="19"/>
      <c r="D3971" s="19"/>
    </row>
    <row r="3972" spans="3:4">
      <c r="C3972" s="19"/>
      <c r="D3972" s="19"/>
    </row>
    <row r="3973" spans="3:4">
      <c r="C3973" s="19"/>
      <c r="D3973" s="19"/>
    </row>
    <row r="3974" spans="3:4">
      <c r="C3974" s="19"/>
      <c r="D3974" s="19"/>
    </row>
    <row r="3975" spans="3:4">
      <c r="C3975" s="19"/>
      <c r="D3975" s="19"/>
    </row>
    <row r="3976" spans="3:4">
      <c r="C3976" s="19"/>
      <c r="D3976" s="19"/>
    </row>
    <row r="3977" spans="3:4">
      <c r="C3977" s="19"/>
      <c r="D3977" s="19"/>
    </row>
    <row r="3978" spans="3:4">
      <c r="C3978" s="19"/>
      <c r="D3978" s="19"/>
    </row>
    <row r="3979" spans="3:4">
      <c r="C3979" s="19"/>
      <c r="D3979" s="19"/>
    </row>
    <row r="3980" spans="3:4">
      <c r="C3980" s="19"/>
      <c r="D3980" s="19"/>
    </row>
    <row r="3981" spans="3:4">
      <c r="C3981" s="19"/>
      <c r="D3981" s="19"/>
    </row>
    <row r="3982" spans="3:4">
      <c r="C3982" s="19"/>
      <c r="D3982" s="19"/>
    </row>
    <row r="3983" spans="3:4">
      <c r="C3983" s="19"/>
      <c r="D3983" s="19"/>
    </row>
    <row r="3984" spans="3:4">
      <c r="C3984" s="19"/>
      <c r="D3984" s="19"/>
    </row>
    <row r="3985" spans="3:4">
      <c r="C3985" s="19"/>
      <c r="D3985" s="19"/>
    </row>
    <row r="3986" spans="3:4">
      <c r="C3986" s="19"/>
      <c r="D3986" s="19"/>
    </row>
    <row r="3987" spans="3:4">
      <c r="C3987" s="19"/>
      <c r="D3987" s="19"/>
    </row>
    <row r="3988" spans="3:4">
      <c r="C3988" s="19"/>
      <c r="D3988" s="19"/>
    </row>
    <row r="3989" spans="3:4">
      <c r="C3989" s="19"/>
      <c r="D3989" s="19"/>
    </row>
    <row r="3990" spans="3:4">
      <c r="C3990" s="19"/>
      <c r="D3990" s="19"/>
    </row>
    <row r="3991" spans="3:4">
      <c r="C3991" s="19"/>
      <c r="D3991" s="19"/>
    </row>
    <row r="3992" spans="3:4">
      <c r="C3992" s="19"/>
      <c r="D3992" s="19"/>
    </row>
    <row r="3993" spans="3:4">
      <c r="C3993" s="19"/>
      <c r="D3993" s="19"/>
    </row>
    <row r="3994" spans="3:4">
      <c r="C3994" s="19"/>
      <c r="D3994" s="19"/>
    </row>
    <row r="3995" spans="3:4">
      <c r="C3995" s="19"/>
      <c r="D3995" s="19"/>
    </row>
    <row r="3996" spans="3:4">
      <c r="C3996" s="19"/>
      <c r="D3996" s="19"/>
    </row>
    <row r="3997" spans="3:4">
      <c r="C3997" s="19"/>
      <c r="D3997" s="19"/>
    </row>
    <row r="3998" spans="3:4">
      <c r="C3998" s="19"/>
      <c r="D3998" s="19"/>
    </row>
    <row r="3999" spans="3:4">
      <c r="C3999" s="19"/>
      <c r="D3999" s="19"/>
    </row>
    <row r="4000" spans="3:4">
      <c r="C4000" s="19"/>
      <c r="D4000" s="19"/>
    </row>
    <row r="4001" spans="3:4">
      <c r="C4001" s="19"/>
      <c r="D4001" s="19"/>
    </row>
    <row r="4002" spans="3:4">
      <c r="C4002" s="19"/>
      <c r="D4002" s="19"/>
    </row>
    <row r="4003" spans="3:4">
      <c r="C4003" s="19"/>
      <c r="D4003" s="19"/>
    </row>
    <row r="4004" spans="3:4">
      <c r="C4004" s="19"/>
      <c r="D4004" s="19"/>
    </row>
    <row r="4005" spans="3:4">
      <c r="C4005" s="19"/>
      <c r="D4005" s="19"/>
    </row>
    <row r="4006" spans="3:4">
      <c r="C4006" s="19"/>
      <c r="D4006" s="19"/>
    </row>
    <row r="4007" spans="3:4">
      <c r="C4007" s="19"/>
      <c r="D4007" s="19"/>
    </row>
    <row r="4008" spans="3:4">
      <c r="C4008" s="19"/>
      <c r="D4008" s="19"/>
    </row>
    <row r="4009" spans="3:4">
      <c r="C4009" s="19"/>
      <c r="D4009" s="19"/>
    </row>
    <row r="4010" spans="3:4">
      <c r="C4010" s="19"/>
      <c r="D4010" s="19"/>
    </row>
    <row r="4011" spans="3:4">
      <c r="C4011" s="19"/>
      <c r="D4011" s="19"/>
    </row>
    <row r="4012" spans="3:4">
      <c r="C4012" s="19"/>
      <c r="D4012" s="19"/>
    </row>
    <row r="4013" spans="3:4">
      <c r="C4013" s="19"/>
      <c r="D4013" s="19"/>
    </row>
    <row r="4014" spans="3:4">
      <c r="C4014" s="19"/>
      <c r="D4014" s="19"/>
    </row>
    <row r="4015" spans="3:4">
      <c r="C4015" s="19"/>
      <c r="D4015" s="19"/>
    </row>
    <row r="4016" spans="3:4">
      <c r="C4016" s="19"/>
      <c r="D4016" s="19"/>
    </row>
    <row r="4017" spans="3:4">
      <c r="C4017" s="19"/>
      <c r="D4017" s="19"/>
    </row>
    <row r="4018" spans="3:4">
      <c r="C4018" s="19"/>
      <c r="D4018" s="19"/>
    </row>
    <row r="4019" spans="3:4">
      <c r="C4019" s="19"/>
      <c r="D4019" s="19"/>
    </row>
    <row r="4020" spans="3:4">
      <c r="C4020" s="19"/>
      <c r="D4020" s="19"/>
    </row>
    <row r="4021" spans="3:4">
      <c r="C4021" s="19"/>
      <c r="D4021" s="19"/>
    </row>
    <row r="4022" spans="3:4">
      <c r="C4022" s="19"/>
      <c r="D4022" s="19"/>
    </row>
    <row r="4023" spans="3:4">
      <c r="C4023" s="19"/>
      <c r="D4023" s="19"/>
    </row>
    <row r="4024" spans="3:4">
      <c r="C4024" s="19"/>
      <c r="D4024" s="19"/>
    </row>
    <row r="4025" spans="3:4">
      <c r="C4025" s="19"/>
      <c r="D4025" s="19"/>
    </row>
    <row r="4026" spans="3:4">
      <c r="C4026" s="19"/>
      <c r="D4026" s="19"/>
    </row>
    <row r="4027" spans="3:4">
      <c r="C4027" s="19"/>
      <c r="D4027" s="19"/>
    </row>
    <row r="4028" spans="3:4">
      <c r="C4028" s="19"/>
      <c r="D4028" s="19"/>
    </row>
    <row r="4029" spans="3:4">
      <c r="C4029" s="19"/>
      <c r="D4029" s="19"/>
    </row>
    <row r="4030" spans="3:4">
      <c r="C4030" s="19"/>
      <c r="D4030" s="19"/>
    </row>
    <row r="4031" spans="3:4">
      <c r="C4031" s="19"/>
      <c r="D4031" s="19"/>
    </row>
    <row r="4032" spans="3:4">
      <c r="C4032" s="19"/>
      <c r="D4032" s="19"/>
    </row>
    <row r="4033" spans="3:4">
      <c r="C4033" s="19"/>
      <c r="D4033" s="19"/>
    </row>
    <row r="4034" spans="3:4">
      <c r="C4034" s="19"/>
      <c r="D4034" s="19"/>
    </row>
    <row r="4035" spans="3:4">
      <c r="C4035" s="19"/>
      <c r="D4035" s="19"/>
    </row>
    <row r="4036" spans="3:4">
      <c r="C4036" s="19"/>
      <c r="D4036" s="19"/>
    </row>
    <row r="4037" spans="3:4">
      <c r="C4037" s="19"/>
      <c r="D4037" s="19"/>
    </row>
    <row r="4038" spans="3:4">
      <c r="C4038" s="19"/>
      <c r="D4038" s="19"/>
    </row>
    <row r="4039" spans="3:4">
      <c r="C4039" s="19"/>
      <c r="D4039" s="19"/>
    </row>
    <row r="4040" spans="3:4">
      <c r="C4040" s="19"/>
      <c r="D4040" s="19"/>
    </row>
    <row r="4041" spans="3:4">
      <c r="C4041" s="19"/>
      <c r="D4041" s="19"/>
    </row>
    <row r="4042" spans="3:4">
      <c r="C4042" s="19"/>
      <c r="D4042" s="19"/>
    </row>
    <row r="4043" spans="3:4">
      <c r="C4043" s="19"/>
      <c r="D4043" s="19"/>
    </row>
    <row r="4044" spans="3:4">
      <c r="C4044" s="19"/>
      <c r="D4044" s="19"/>
    </row>
    <row r="4045" spans="3:4">
      <c r="C4045" s="19"/>
      <c r="D4045" s="19"/>
    </row>
    <row r="4046" spans="3:4">
      <c r="C4046" s="19"/>
      <c r="D4046" s="19"/>
    </row>
    <row r="4047" spans="3:4">
      <c r="C4047" s="19"/>
      <c r="D4047" s="19"/>
    </row>
    <row r="4048" spans="3:4">
      <c r="C4048" s="19"/>
      <c r="D4048" s="19"/>
    </row>
    <row r="4049" spans="3:4">
      <c r="C4049" s="19"/>
      <c r="D4049" s="19"/>
    </row>
    <row r="4050" spans="3:4">
      <c r="C4050" s="19"/>
      <c r="D4050" s="19"/>
    </row>
    <row r="4051" spans="3:4">
      <c r="C4051" s="19"/>
      <c r="D4051" s="19"/>
    </row>
    <row r="4052" spans="3:4">
      <c r="C4052" s="19"/>
      <c r="D4052" s="19"/>
    </row>
    <row r="4053" spans="3:4">
      <c r="C4053" s="19"/>
      <c r="D4053" s="19"/>
    </row>
    <row r="4054" spans="3:4">
      <c r="C4054" s="19"/>
      <c r="D4054" s="19"/>
    </row>
    <row r="4055" spans="3:4">
      <c r="C4055" s="19"/>
      <c r="D4055" s="19"/>
    </row>
    <row r="4056" spans="3:4">
      <c r="C4056" s="19"/>
      <c r="D4056" s="19"/>
    </row>
    <row r="4057" spans="3:4">
      <c r="C4057" s="19"/>
      <c r="D4057" s="19"/>
    </row>
    <row r="4058" spans="3:4">
      <c r="C4058" s="19"/>
      <c r="D4058" s="19"/>
    </row>
    <row r="4059" spans="3:4">
      <c r="C4059" s="19"/>
      <c r="D4059" s="19"/>
    </row>
    <row r="4060" spans="3:4">
      <c r="C4060" s="19"/>
      <c r="D4060" s="19"/>
    </row>
    <row r="4061" spans="3:4">
      <c r="C4061" s="19"/>
      <c r="D4061" s="19"/>
    </row>
    <row r="4062" spans="3:4">
      <c r="C4062" s="19"/>
      <c r="D4062" s="19"/>
    </row>
    <row r="4063" spans="3:4">
      <c r="C4063" s="19"/>
      <c r="D4063" s="19"/>
    </row>
    <row r="4064" spans="3:4">
      <c r="C4064" s="19"/>
      <c r="D4064" s="19"/>
    </row>
    <row r="4065" spans="3:4">
      <c r="C4065" s="19"/>
      <c r="D4065" s="19"/>
    </row>
    <row r="4066" spans="3:4">
      <c r="C4066" s="19"/>
      <c r="D4066" s="19"/>
    </row>
    <row r="4067" spans="3:4">
      <c r="C4067" s="19"/>
      <c r="D4067" s="19"/>
    </row>
    <row r="4068" spans="3:4">
      <c r="C4068" s="19"/>
      <c r="D4068" s="19"/>
    </row>
    <row r="4069" spans="3:4">
      <c r="C4069" s="19"/>
      <c r="D4069" s="19"/>
    </row>
    <row r="4070" spans="3:4">
      <c r="C4070" s="19"/>
      <c r="D4070" s="19"/>
    </row>
    <row r="4071" spans="3:4">
      <c r="C4071" s="19"/>
      <c r="D4071" s="19"/>
    </row>
    <row r="4072" spans="3:4">
      <c r="C4072" s="19"/>
      <c r="D4072" s="19"/>
    </row>
    <row r="4073" spans="3:4">
      <c r="C4073" s="19"/>
      <c r="D4073" s="19"/>
    </row>
    <row r="4074" spans="3:4">
      <c r="C4074" s="19"/>
      <c r="D4074" s="19"/>
    </row>
    <row r="4075" spans="3:4">
      <c r="C4075" s="19"/>
      <c r="D4075" s="19"/>
    </row>
    <row r="4076" spans="3:4">
      <c r="C4076" s="19"/>
      <c r="D4076" s="19"/>
    </row>
    <row r="4077" spans="3:4">
      <c r="C4077" s="19"/>
      <c r="D4077" s="19"/>
    </row>
    <row r="4078" spans="3:4">
      <c r="C4078" s="19"/>
      <c r="D4078" s="19"/>
    </row>
    <row r="4079" spans="3:4">
      <c r="C4079" s="19"/>
      <c r="D4079" s="19"/>
    </row>
    <row r="4080" spans="3:4">
      <c r="C4080" s="19"/>
      <c r="D4080" s="19"/>
    </row>
    <row r="4081" spans="3:4">
      <c r="C4081" s="19"/>
      <c r="D4081" s="19"/>
    </row>
    <row r="4082" spans="3:4">
      <c r="C4082" s="19"/>
      <c r="D4082" s="19"/>
    </row>
    <row r="4083" spans="3:4">
      <c r="C4083" s="19"/>
      <c r="D4083" s="19"/>
    </row>
    <row r="4084" spans="3:4">
      <c r="C4084" s="19"/>
      <c r="D4084" s="19"/>
    </row>
    <row r="4085" spans="3:4">
      <c r="C4085" s="19"/>
      <c r="D4085" s="19"/>
    </row>
    <row r="4086" spans="3:4">
      <c r="C4086" s="19"/>
      <c r="D4086" s="19"/>
    </row>
    <row r="4087" spans="3:4">
      <c r="C4087" s="19"/>
      <c r="D4087" s="19"/>
    </row>
    <row r="4088" spans="3:4">
      <c r="C4088" s="19"/>
      <c r="D4088" s="19"/>
    </row>
    <row r="4089" spans="3:4">
      <c r="C4089" s="19"/>
      <c r="D4089" s="19"/>
    </row>
    <row r="4090" spans="3:4">
      <c r="C4090" s="19"/>
      <c r="D4090" s="19"/>
    </row>
    <row r="4091" spans="3:4">
      <c r="C4091" s="19"/>
      <c r="D4091" s="19"/>
    </row>
    <row r="4092" spans="3:4">
      <c r="C4092" s="19"/>
      <c r="D4092" s="19"/>
    </row>
    <row r="4093" spans="3:4">
      <c r="C4093" s="19"/>
      <c r="D4093" s="19"/>
    </row>
    <row r="4094" spans="3:4">
      <c r="C4094" s="19"/>
      <c r="D4094" s="19"/>
    </row>
    <row r="4095" spans="3:4">
      <c r="C4095" s="19"/>
      <c r="D4095" s="19"/>
    </row>
    <row r="4096" spans="3:4">
      <c r="C4096" s="19"/>
      <c r="D4096" s="19"/>
    </row>
    <row r="4097" spans="3:4">
      <c r="C4097" s="19"/>
      <c r="D4097" s="19"/>
    </row>
    <row r="4098" spans="3:4">
      <c r="C4098" s="19"/>
      <c r="D4098" s="19"/>
    </row>
    <row r="4099" spans="3:4">
      <c r="C4099" s="19"/>
      <c r="D4099" s="19"/>
    </row>
    <row r="4100" spans="3:4">
      <c r="C4100" s="19"/>
      <c r="D4100" s="19"/>
    </row>
    <row r="4101" spans="3:4">
      <c r="C4101" s="19"/>
      <c r="D4101" s="19"/>
    </row>
    <row r="4102" spans="3:4">
      <c r="C4102" s="19"/>
      <c r="D4102" s="19"/>
    </row>
    <row r="4103" spans="3:4">
      <c r="C4103" s="19"/>
      <c r="D4103" s="19"/>
    </row>
    <row r="4104" spans="3:4">
      <c r="C4104" s="19"/>
      <c r="D4104" s="19"/>
    </row>
    <row r="4105" spans="3:4">
      <c r="C4105" s="19"/>
      <c r="D4105" s="19"/>
    </row>
    <row r="4106" spans="3:4">
      <c r="C4106" s="19"/>
      <c r="D4106" s="19"/>
    </row>
    <row r="4107" spans="3:4">
      <c r="C4107" s="19"/>
      <c r="D4107" s="19"/>
    </row>
    <row r="4108" spans="3:4">
      <c r="C4108" s="19"/>
      <c r="D4108" s="19"/>
    </row>
    <row r="4109" spans="3:4">
      <c r="C4109" s="19"/>
      <c r="D4109" s="19"/>
    </row>
    <row r="4110" spans="3:4">
      <c r="C4110" s="19"/>
      <c r="D4110" s="19"/>
    </row>
    <row r="4111" spans="3:4">
      <c r="C4111" s="19"/>
      <c r="D4111" s="19"/>
    </row>
    <row r="4112" spans="3:4">
      <c r="C4112" s="19"/>
      <c r="D4112" s="19"/>
    </row>
    <row r="4113" spans="3:4">
      <c r="C4113" s="19"/>
      <c r="D4113" s="19"/>
    </row>
    <row r="4114" spans="3:4">
      <c r="C4114" s="19"/>
      <c r="D4114" s="19"/>
    </row>
    <row r="4115" spans="3:4">
      <c r="C4115" s="19"/>
      <c r="D4115" s="19"/>
    </row>
    <row r="4116" spans="3:4">
      <c r="C4116" s="19"/>
      <c r="D4116" s="19"/>
    </row>
    <row r="4117" spans="3:4">
      <c r="C4117" s="19"/>
      <c r="D4117" s="19"/>
    </row>
    <row r="4118" spans="3:4">
      <c r="C4118" s="19"/>
      <c r="D4118" s="19"/>
    </row>
    <row r="4119" spans="3:4">
      <c r="C4119" s="19"/>
      <c r="D4119" s="19"/>
    </row>
    <row r="4120" spans="3:4">
      <c r="C4120" s="19"/>
      <c r="D4120" s="19"/>
    </row>
    <row r="4121" spans="3:4">
      <c r="C4121" s="19"/>
      <c r="D4121" s="19"/>
    </row>
    <row r="4122" spans="3:4">
      <c r="C4122" s="19"/>
      <c r="D4122" s="19"/>
    </row>
    <row r="4123" spans="3:4">
      <c r="C4123" s="19"/>
      <c r="D4123" s="19"/>
    </row>
    <row r="4124" spans="3:4">
      <c r="C4124" s="19"/>
      <c r="D4124" s="19"/>
    </row>
    <row r="4125" spans="3:4">
      <c r="C4125" s="19"/>
      <c r="D4125" s="19"/>
    </row>
    <row r="4126" spans="3:4">
      <c r="C4126" s="19"/>
      <c r="D4126" s="19"/>
    </row>
    <row r="4127" spans="3:4">
      <c r="C4127" s="19"/>
      <c r="D4127" s="19"/>
    </row>
    <row r="4128" spans="3:4">
      <c r="C4128" s="19"/>
      <c r="D4128" s="19"/>
    </row>
    <row r="4129" spans="3:4">
      <c r="C4129" s="19"/>
      <c r="D4129" s="19"/>
    </row>
    <row r="4130" spans="3:4">
      <c r="C4130" s="19"/>
      <c r="D4130" s="19"/>
    </row>
    <row r="4131" spans="3:4">
      <c r="C4131" s="19"/>
      <c r="D4131" s="19"/>
    </row>
    <row r="4132" spans="3:4">
      <c r="C4132" s="19"/>
      <c r="D4132" s="19"/>
    </row>
    <row r="4133" spans="3:4">
      <c r="C4133" s="19"/>
      <c r="D4133" s="19"/>
    </row>
    <row r="4134" spans="3:4">
      <c r="C4134" s="19"/>
      <c r="D4134" s="19"/>
    </row>
    <row r="4135" spans="3:4">
      <c r="C4135" s="19"/>
      <c r="D4135" s="19"/>
    </row>
    <row r="4136" spans="3:4">
      <c r="C4136" s="19"/>
      <c r="D4136" s="19"/>
    </row>
    <row r="4137" spans="3:4">
      <c r="C4137" s="19"/>
      <c r="D4137" s="19"/>
    </row>
    <row r="4138" spans="3:4">
      <c r="C4138" s="19"/>
      <c r="D4138" s="19"/>
    </row>
    <row r="4139" spans="3:4">
      <c r="C4139" s="19"/>
      <c r="D4139" s="19"/>
    </row>
    <row r="4140" spans="3:4">
      <c r="C4140" s="19"/>
      <c r="D4140" s="19"/>
    </row>
    <row r="4141" spans="3:4">
      <c r="C4141" s="19"/>
      <c r="D4141" s="19"/>
    </row>
    <row r="4142" spans="3:4">
      <c r="C4142" s="19"/>
      <c r="D4142" s="19"/>
    </row>
    <row r="4143" spans="3:4">
      <c r="C4143" s="19"/>
      <c r="D4143" s="19"/>
    </row>
    <row r="4144" spans="3:4">
      <c r="C4144" s="19"/>
      <c r="D4144" s="19"/>
    </row>
    <row r="4145" spans="3:4">
      <c r="C4145" s="19"/>
      <c r="D4145" s="19"/>
    </row>
    <row r="4146" spans="3:4">
      <c r="C4146" s="19"/>
      <c r="D4146" s="19"/>
    </row>
    <row r="4147" spans="3:4">
      <c r="C4147" s="19"/>
      <c r="D4147" s="19"/>
    </row>
    <row r="4148" spans="3:4">
      <c r="C4148" s="19"/>
      <c r="D4148" s="19"/>
    </row>
    <row r="4149" spans="3:4">
      <c r="C4149" s="19"/>
      <c r="D4149" s="19"/>
    </row>
    <row r="4150" spans="3:4">
      <c r="C4150" s="19"/>
      <c r="D4150" s="19"/>
    </row>
    <row r="4151" spans="3:4">
      <c r="C4151" s="19"/>
      <c r="D4151" s="19"/>
    </row>
    <row r="4152" spans="3:4">
      <c r="C4152" s="19"/>
      <c r="D4152" s="19"/>
    </row>
    <row r="4153" spans="3:4">
      <c r="C4153" s="19"/>
      <c r="D4153" s="19"/>
    </row>
    <row r="4154" spans="3:4">
      <c r="C4154" s="19"/>
      <c r="D4154" s="19"/>
    </row>
    <row r="4155" spans="3:4">
      <c r="C4155" s="19"/>
      <c r="D4155" s="19"/>
    </row>
    <row r="4156" spans="3:4">
      <c r="C4156" s="19"/>
      <c r="D4156" s="19"/>
    </row>
    <row r="4157" spans="3:4">
      <c r="C4157" s="19"/>
      <c r="D4157" s="19"/>
    </row>
    <row r="4158" spans="3:4">
      <c r="C4158" s="19"/>
      <c r="D4158" s="19"/>
    </row>
    <row r="4159" spans="3:4">
      <c r="C4159" s="19"/>
      <c r="D4159" s="19"/>
    </row>
    <row r="4160" spans="3:4">
      <c r="C4160" s="19"/>
      <c r="D4160" s="19"/>
    </row>
    <row r="4161" spans="3:4">
      <c r="C4161" s="19"/>
      <c r="D4161" s="19"/>
    </row>
    <row r="4162" spans="3:4">
      <c r="C4162" s="19"/>
      <c r="D4162" s="19"/>
    </row>
    <row r="4163" spans="3:4">
      <c r="C4163" s="19"/>
      <c r="D4163" s="19"/>
    </row>
    <row r="4164" spans="3:4">
      <c r="C4164" s="19"/>
      <c r="D4164" s="19"/>
    </row>
    <row r="4165" spans="3:4">
      <c r="C4165" s="19"/>
      <c r="D4165" s="19"/>
    </row>
    <row r="4166" spans="3:4">
      <c r="C4166" s="19"/>
      <c r="D4166" s="19"/>
    </row>
    <row r="4167" spans="3:4">
      <c r="C4167" s="19"/>
      <c r="D4167" s="19"/>
    </row>
    <row r="4168" spans="3:4">
      <c r="C4168" s="19"/>
      <c r="D4168" s="19"/>
    </row>
    <row r="4169" spans="3:4">
      <c r="C4169" s="19"/>
      <c r="D4169" s="19"/>
    </row>
    <row r="4170" spans="3:4">
      <c r="C4170" s="19"/>
      <c r="D4170" s="19"/>
    </row>
    <row r="4171" spans="3:4">
      <c r="C4171" s="19"/>
      <c r="D4171" s="19"/>
    </row>
    <row r="4172" spans="3:4">
      <c r="C4172" s="19"/>
      <c r="D4172" s="19"/>
    </row>
    <row r="4173" spans="3:4">
      <c r="C4173" s="19"/>
      <c r="D4173" s="19"/>
    </row>
    <row r="4174" spans="3:4">
      <c r="C4174" s="19"/>
      <c r="D4174" s="19"/>
    </row>
    <row r="4175" spans="3:4">
      <c r="C4175" s="19"/>
      <c r="D4175" s="19"/>
    </row>
    <row r="4176" spans="3:4">
      <c r="C4176" s="19"/>
      <c r="D4176" s="19"/>
    </row>
    <row r="4177" spans="3:4">
      <c r="C4177" s="19"/>
      <c r="D4177" s="19"/>
    </row>
    <row r="4178" spans="3:4">
      <c r="C4178" s="19"/>
      <c r="D4178" s="19"/>
    </row>
    <row r="4179" spans="3:4">
      <c r="C4179" s="19"/>
      <c r="D4179" s="19"/>
    </row>
    <row r="4180" spans="3:4">
      <c r="C4180" s="19"/>
      <c r="D4180" s="19"/>
    </row>
    <row r="4181" spans="3:4">
      <c r="C4181" s="19"/>
      <c r="D4181" s="19"/>
    </row>
    <row r="4182" spans="3:4">
      <c r="C4182" s="19"/>
      <c r="D4182" s="19"/>
    </row>
    <row r="4183" spans="3:4">
      <c r="C4183" s="19"/>
      <c r="D4183" s="19"/>
    </row>
    <row r="4184" spans="3:4">
      <c r="C4184" s="19"/>
      <c r="D4184" s="19"/>
    </row>
    <row r="4185" spans="3:4">
      <c r="C4185" s="19"/>
      <c r="D4185" s="19"/>
    </row>
    <row r="4186" spans="3:4">
      <c r="C4186" s="19"/>
      <c r="D4186" s="19"/>
    </row>
    <row r="4187" spans="3:4">
      <c r="C4187" s="19"/>
      <c r="D4187" s="19"/>
    </row>
    <row r="4188" spans="3:4">
      <c r="C4188" s="19"/>
      <c r="D4188" s="19"/>
    </row>
    <row r="4189" spans="3:4">
      <c r="C4189" s="19"/>
      <c r="D4189" s="19"/>
    </row>
    <row r="4190" spans="3:4">
      <c r="C4190" s="19"/>
      <c r="D4190" s="19"/>
    </row>
    <row r="4191" spans="3:4">
      <c r="C4191" s="19"/>
      <c r="D4191" s="19"/>
    </row>
    <row r="4192" spans="3:4">
      <c r="C4192" s="19"/>
      <c r="D4192" s="19"/>
    </row>
    <row r="4193" spans="3:4">
      <c r="C4193" s="19"/>
      <c r="D4193" s="19"/>
    </row>
    <row r="4194" spans="3:4">
      <c r="C4194" s="19"/>
      <c r="D4194" s="19"/>
    </row>
    <row r="4195" spans="3:4">
      <c r="C4195" s="19"/>
      <c r="D4195" s="19"/>
    </row>
    <row r="4196" spans="3:4">
      <c r="C4196" s="19"/>
      <c r="D4196" s="19"/>
    </row>
    <row r="4197" spans="3:4">
      <c r="C4197" s="19"/>
      <c r="D4197" s="19"/>
    </row>
    <row r="4198" spans="3:4">
      <c r="C4198" s="19"/>
      <c r="D4198" s="19"/>
    </row>
    <row r="4199" spans="3:4">
      <c r="C4199" s="19"/>
      <c r="D4199" s="19"/>
    </row>
    <row r="4200" spans="3:4">
      <c r="C4200" s="19"/>
      <c r="D4200" s="19"/>
    </row>
    <row r="4201" spans="3:4">
      <c r="C4201" s="19"/>
      <c r="D4201" s="19"/>
    </row>
    <row r="4202" spans="3:4">
      <c r="C4202" s="19"/>
      <c r="D4202" s="19"/>
    </row>
    <row r="4203" spans="3:4">
      <c r="C4203" s="19"/>
      <c r="D4203" s="19"/>
    </row>
    <row r="4204" spans="3:4">
      <c r="C4204" s="19"/>
      <c r="D4204" s="19"/>
    </row>
    <row r="4205" spans="3:4">
      <c r="C4205" s="19"/>
      <c r="D4205" s="19"/>
    </row>
    <row r="4206" spans="3:4">
      <c r="C4206" s="19"/>
      <c r="D4206" s="19"/>
    </row>
    <row r="4207" spans="3:4">
      <c r="C4207" s="19"/>
      <c r="D4207" s="19"/>
    </row>
    <row r="4208" spans="3:4">
      <c r="C4208" s="19"/>
      <c r="D4208" s="19"/>
    </row>
    <row r="4209" spans="3:4">
      <c r="C4209" s="19"/>
      <c r="D4209" s="19"/>
    </row>
    <row r="4210" spans="3:4">
      <c r="C4210" s="19"/>
      <c r="D4210" s="19"/>
    </row>
    <row r="4211" spans="3:4">
      <c r="C4211" s="19"/>
      <c r="D4211" s="19"/>
    </row>
    <row r="4212" spans="3:4">
      <c r="C4212" s="19"/>
      <c r="D4212" s="19"/>
    </row>
    <row r="4213" spans="3:4">
      <c r="C4213" s="19"/>
      <c r="D4213" s="19"/>
    </row>
    <row r="4214" spans="3:4">
      <c r="C4214" s="19"/>
      <c r="D4214" s="19"/>
    </row>
    <row r="4215" spans="3:4">
      <c r="C4215" s="19"/>
      <c r="D4215" s="19"/>
    </row>
    <row r="4216" spans="3:4">
      <c r="C4216" s="19"/>
      <c r="D4216" s="19"/>
    </row>
    <row r="4217" spans="3:4">
      <c r="C4217" s="19"/>
      <c r="D4217" s="19"/>
    </row>
    <row r="4218" spans="3:4">
      <c r="C4218" s="19"/>
      <c r="D4218" s="19"/>
    </row>
    <row r="4219" spans="3:4">
      <c r="C4219" s="19"/>
      <c r="D4219" s="19"/>
    </row>
    <row r="4220" spans="3:4">
      <c r="C4220" s="19"/>
      <c r="D4220" s="19"/>
    </row>
    <row r="4221" spans="3:4">
      <c r="C4221" s="19"/>
      <c r="D4221" s="19"/>
    </row>
    <row r="4222" spans="3:4">
      <c r="C4222" s="19"/>
      <c r="D4222" s="19"/>
    </row>
    <row r="4223" spans="3:4">
      <c r="C4223" s="19"/>
      <c r="D4223" s="19"/>
    </row>
    <row r="4224" spans="3:4">
      <c r="C4224" s="19"/>
      <c r="D4224" s="19"/>
    </row>
    <row r="4225" spans="3:4">
      <c r="C4225" s="19"/>
      <c r="D4225" s="19"/>
    </row>
    <row r="4226" spans="3:4">
      <c r="C4226" s="19"/>
      <c r="D4226" s="19"/>
    </row>
    <row r="4227" spans="3:4">
      <c r="C4227" s="19"/>
      <c r="D4227" s="19"/>
    </row>
    <row r="4228" spans="3:4">
      <c r="C4228" s="19"/>
      <c r="D4228" s="19"/>
    </row>
    <row r="4229" spans="3:4">
      <c r="C4229" s="19"/>
      <c r="D4229" s="19"/>
    </row>
    <row r="4230" spans="3:4">
      <c r="C4230" s="19"/>
      <c r="D4230" s="19"/>
    </row>
    <row r="4231" spans="3:4">
      <c r="C4231" s="19"/>
      <c r="D4231" s="19"/>
    </row>
    <row r="4232" spans="3:4">
      <c r="C4232" s="19"/>
      <c r="D4232" s="19"/>
    </row>
    <row r="4233" spans="3:4">
      <c r="C4233" s="19"/>
      <c r="D4233" s="19"/>
    </row>
    <row r="4234" spans="3:4">
      <c r="C4234" s="19"/>
      <c r="D4234" s="19"/>
    </row>
    <row r="4235" spans="3:4">
      <c r="C4235" s="19"/>
      <c r="D4235" s="19"/>
    </row>
    <row r="4236" spans="3:4">
      <c r="C4236" s="19"/>
      <c r="D4236" s="19"/>
    </row>
    <row r="4237" spans="3:4">
      <c r="C4237" s="19"/>
      <c r="D4237" s="19"/>
    </row>
    <row r="4238" spans="3:4">
      <c r="C4238" s="19"/>
      <c r="D4238" s="19"/>
    </row>
    <row r="4239" spans="3:4">
      <c r="C4239" s="19"/>
      <c r="D4239" s="19"/>
    </row>
    <row r="4240" spans="3:4">
      <c r="C4240" s="19"/>
      <c r="D4240" s="19"/>
    </row>
    <row r="4241" spans="3:4">
      <c r="C4241" s="19"/>
      <c r="D4241" s="19"/>
    </row>
    <row r="4242" spans="3:4">
      <c r="C4242" s="19"/>
      <c r="D4242" s="19"/>
    </row>
    <row r="4243" spans="3:4">
      <c r="C4243" s="19"/>
      <c r="D4243" s="19"/>
    </row>
    <row r="4244" spans="3:4">
      <c r="C4244" s="19"/>
      <c r="D4244" s="19"/>
    </row>
    <row r="4245" spans="3:4">
      <c r="C4245" s="19"/>
      <c r="D4245" s="19"/>
    </row>
    <row r="4246" spans="3:4">
      <c r="C4246" s="19"/>
      <c r="D4246" s="19"/>
    </row>
    <row r="4247" spans="3:4">
      <c r="C4247" s="19"/>
      <c r="D4247" s="19"/>
    </row>
    <row r="4248" spans="3:4">
      <c r="C4248" s="19"/>
      <c r="D4248" s="19"/>
    </row>
    <row r="4249" spans="3:4">
      <c r="C4249" s="19"/>
      <c r="D4249" s="19"/>
    </row>
    <row r="4250" spans="3:4">
      <c r="C4250" s="19"/>
      <c r="D4250" s="19"/>
    </row>
    <row r="4251" spans="3:4">
      <c r="C4251" s="19"/>
      <c r="D4251" s="19"/>
    </row>
    <row r="4252" spans="3:4">
      <c r="C4252" s="19"/>
      <c r="D4252" s="19"/>
    </row>
    <row r="4253" spans="3:4">
      <c r="C4253" s="19"/>
      <c r="D4253" s="19"/>
    </row>
    <row r="4254" spans="3:4">
      <c r="C4254" s="19"/>
      <c r="D4254" s="19"/>
    </row>
    <row r="4255" spans="3:4">
      <c r="C4255" s="19"/>
      <c r="D4255" s="19"/>
    </row>
    <row r="4256" spans="3:4">
      <c r="C4256" s="19"/>
      <c r="D4256" s="19"/>
    </row>
    <row r="4257" spans="3:4">
      <c r="C4257" s="19"/>
      <c r="D4257" s="19"/>
    </row>
    <row r="4258" spans="3:4">
      <c r="C4258" s="19"/>
      <c r="D4258" s="19"/>
    </row>
    <row r="4259" spans="3:4">
      <c r="C4259" s="19"/>
      <c r="D4259" s="19"/>
    </row>
    <row r="4260" spans="3:4">
      <c r="C4260" s="19"/>
      <c r="D4260" s="19"/>
    </row>
    <row r="4261" spans="3:4">
      <c r="C4261" s="19"/>
      <c r="D4261" s="19"/>
    </row>
    <row r="4262" spans="3:4">
      <c r="C4262" s="19"/>
      <c r="D4262" s="19"/>
    </row>
    <row r="4263" spans="3:4">
      <c r="C4263" s="19"/>
      <c r="D4263" s="19"/>
    </row>
    <row r="4264" spans="3:4">
      <c r="C4264" s="19"/>
      <c r="D4264" s="19"/>
    </row>
    <row r="4265" spans="3:4">
      <c r="C4265" s="19"/>
      <c r="D4265" s="19"/>
    </row>
    <row r="4266" spans="3:4">
      <c r="C4266" s="19"/>
      <c r="D4266" s="19"/>
    </row>
    <row r="4267" spans="3:4">
      <c r="C4267" s="19"/>
      <c r="D4267" s="19"/>
    </row>
    <row r="4268" spans="3:4">
      <c r="C4268" s="19"/>
      <c r="D4268" s="19"/>
    </row>
    <row r="4269" spans="3:4">
      <c r="C4269" s="19"/>
      <c r="D4269" s="19"/>
    </row>
    <row r="4270" spans="3:4">
      <c r="C4270" s="19"/>
      <c r="D4270" s="19"/>
    </row>
    <row r="4271" spans="3:4">
      <c r="C4271" s="19"/>
      <c r="D4271" s="19"/>
    </row>
    <row r="4272" spans="3:4">
      <c r="C4272" s="19"/>
      <c r="D4272" s="19"/>
    </row>
    <row r="4273" spans="3:4">
      <c r="C4273" s="19"/>
      <c r="D4273" s="19"/>
    </row>
    <row r="4274" spans="3:4">
      <c r="C4274" s="19"/>
      <c r="D4274" s="19"/>
    </row>
    <row r="4275" spans="3:4">
      <c r="C4275" s="19"/>
      <c r="D4275" s="19"/>
    </row>
    <row r="4276" spans="3:4">
      <c r="C4276" s="19"/>
      <c r="D4276" s="19"/>
    </row>
    <row r="4277" spans="3:4">
      <c r="C4277" s="19"/>
      <c r="D4277" s="19"/>
    </row>
    <row r="4278" spans="3:4">
      <c r="C4278" s="19"/>
      <c r="D4278" s="19"/>
    </row>
    <row r="4279" spans="3:4">
      <c r="C4279" s="19"/>
      <c r="D4279" s="19"/>
    </row>
    <row r="4280" spans="3:4">
      <c r="C4280" s="19"/>
      <c r="D4280" s="19"/>
    </row>
    <row r="4281" spans="3:4">
      <c r="C4281" s="19"/>
      <c r="D4281" s="19"/>
    </row>
    <row r="4282" spans="3:4">
      <c r="C4282" s="19"/>
      <c r="D4282" s="19"/>
    </row>
    <row r="4283" spans="3:4">
      <c r="C4283" s="19"/>
      <c r="D4283" s="19"/>
    </row>
    <row r="4284" spans="3:4">
      <c r="C4284" s="19"/>
      <c r="D4284" s="19"/>
    </row>
    <row r="4285" spans="3:4">
      <c r="C4285" s="19"/>
      <c r="D4285" s="19"/>
    </row>
    <row r="4286" spans="3:4">
      <c r="C4286" s="19"/>
      <c r="D4286" s="19"/>
    </row>
    <row r="4287" spans="3:4">
      <c r="C4287" s="19"/>
      <c r="D4287" s="19"/>
    </row>
    <row r="4288" spans="3:4">
      <c r="C4288" s="19"/>
      <c r="D4288" s="19"/>
    </row>
    <row r="4289" spans="3:4">
      <c r="C4289" s="19"/>
      <c r="D4289" s="19"/>
    </row>
    <row r="4290" spans="3:4">
      <c r="C4290" s="19"/>
      <c r="D4290" s="19"/>
    </row>
    <row r="4291" spans="3:4">
      <c r="C4291" s="19"/>
      <c r="D4291" s="19"/>
    </row>
    <row r="4292" spans="3:4">
      <c r="C4292" s="19"/>
      <c r="D4292" s="19"/>
    </row>
    <row r="4293" spans="3:4">
      <c r="C4293" s="19"/>
      <c r="D4293" s="19"/>
    </row>
    <row r="4294" spans="3:4">
      <c r="C4294" s="19"/>
      <c r="D4294" s="19"/>
    </row>
    <row r="4295" spans="3:4">
      <c r="C4295" s="19"/>
      <c r="D4295" s="19"/>
    </row>
    <row r="4296" spans="3:4">
      <c r="C4296" s="19"/>
      <c r="D4296" s="19"/>
    </row>
    <row r="4297" spans="3:4">
      <c r="C4297" s="19"/>
      <c r="D4297" s="19"/>
    </row>
    <row r="4298" spans="3:4">
      <c r="C4298" s="19"/>
      <c r="D4298" s="19"/>
    </row>
    <row r="4299" spans="3:4">
      <c r="C4299" s="19"/>
      <c r="D4299" s="19"/>
    </row>
    <row r="4300" spans="3:4">
      <c r="C4300" s="19"/>
      <c r="D4300" s="19"/>
    </row>
    <row r="4301" spans="3:4">
      <c r="C4301" s="19"/>
      <c r="D4301" s="19"/>
    </row>
    <row r="4302" spans="3:4">
      <c r="C4302" s="19"/>
      <c r="D4302" s="19"/>
    </row>
    <row r="4303" spans="3:4">
      <c r="C4303" s="19"/>
      <c r="D4303" s="19"/>
    </row>
    <row r="4304" spans="3:4">
      <c r="C4304" s="19"/>
      <c r="D4304" s="19"/>
    </row>
    <row r="4305" spans="3:4">
      <c r="C4305" s="19"/>
      <c r="D4305" s="19"/>
    </row>
    <row r="4306" spans="3:4">
      <c r="C4306" s="19"/>
      <c r="D4306" s="19"/>
    </row>
    <row r="4307" spans="3:4">
      <c r="C4307" s="19"/>
      <c r="D4307" s="19"/>
    </row>
    <row r="4308" spans="3:4">
      <c r="C4308" s="19"/>
      <c r="D4308" s="19"/>
    </row>
    <row r="4309" spans="3:4">
      <c r="C4309" s="19"/>
      <c r="D4309" s="19"/>
    </row>
    <row r="4310" spans="3:4">
      <c r="C4310" s="19"/>
      <c r="D4310" s="19"/>
    </row>
    <row r="4311" spans="3:4">
      <c r="C4311" s="19"/>
      <c r="D4311" s="19"/>
    </row>
    <row r="4312" spans="3:4">
      <c r="C4312" s="19"/>
      <c r="D4312" s="19"/>
    </row>
    <row r="4313" spans="3:4">
      <c r="C4313" s="19"/>
      <c r="D4313" s="19"/>
    </row>
    <row r="4314" spans="3:4">
      <c r="C4314" s="19"/>
      <c r="D4314" s="19"/>
    </row>
    <row r="4315" spans="3:4">
      <c r="C4315" s="19"/>
      <c r="D4315" s="19"/>
    </row>
    <row r="4316" spans="3:4">
      <c r="C4316" s="19"/>
      <c r="D4316" s="19"/>
    </row>
    <row r="4317" spans="3:4">
      <c r="C4317" s="19"/>
      <c r="D4317" s="19"/>
    </row>
    <row r="4318" spans="3:4">
      <c r="C4318" s="19"/>
      <c r="D4318" s="19"/>
    </row>
    <row r="4319" spans="3:4">
      <c r="C4319" s="19"/>
      <c r="D4319" s="19"/>
    </row>
    <row r="4320" spans="3:4">
      <c r="C4320" s="19"/>
      <c r="D4320" s="19"/>
    </row>
    <row r="4321" spans="3:4">
      <c r="C4321" s="19"/>
      <c r="D4321" s="19"/>
    </row>
    <row r="4322" spans="3:4">
      <c r="C4322" s="19"/>
      <c r="D4322" s="19"/>
    </row>
    <row r="4323" spans="3:4">
      <c r="C4323" s="19"/>
      <c r="D4323" s="19"/>
    </row>
    <row r="4324" spans="3:4">
      <c r="C4324" s="19"/>
      <c r="D4324" s="19"/>
    </row>
    <row r="4325" spans="3:4">
      <c r="C4325" s="19"/>
      <c r="D4325" s="19"/>
    </row>
    <row r="4326" spans="3:4">
      <c r="C4326" s="19"/>
      <c r="D4326" s="19"/>
    </row>
    <row r="4327" spans="3:4">
      <c r="C4327" s="19"/>
      <c r="D4327" s="19"/>
    </row>
    <row r="4328" spans="3:4">
      <c r="C4328" s="19"/>
      <c r="D4328" s="19"/>
    </row>
    <row r="4329" spans="3:4">
      <c r="C4329" s="19"/>
      <c r="D4329" s="19"/>
    </row>
    <row r="4330" spans="3:4">
      <c r="C4330" s="19"/>
      <c r="D4330" s="19"/>
    </row>
    <row r="4331" spans="3:4">
      <c r="C4331" s="19"/>
      <c r="D4331" s="19"/>
    </row>
    <row r="4332" spans="3:4">
      <c r="C4332" s="19"/>
      <c r="D4332" s="19"/>
    </row>
    <row r="4333" spans="3:4">
      <c r="C4333" s="19"/>
      <c r="D4333" s="19"/>
    </row>
    <row r="4334" spans="3:4">
      <c r="C4334" s="19"/>
      <c r="D4334" s="19"/>
    </row>
    <row r="4335" spans="3:4">
      <c r="C4335" s="19"/>
      <c r="D4335" s="19"/>
    </row>
    <row r="4336" spans="3:4">
      <c r="C4336" s="19"/>
      <c r="D4336" s="19"/>
    </row>
    <row r="4337" spans="3:4">
      <c r="C4337" s="19"/>
      <c r="D4337" s="19"/>
    </row>
    <row r="4338" spans="3:4">
      <c r="C4338" s="19"/>
      <c r="D4338" s="19"/>
    </row>
    <row r="4339" spans="3:4">
      <c r="C4339" s="19"/>
      <c r="D4339" s="19"/>
    </row>
    <row r="4340" spans="3:4">
      <c r="C4340" s="19"/>
      <c r="D4340" s="19"/>
    </row>
    <row r="4341" spans="3:4">
      <c r="C4341" s="19"/>
      <c r="D4341" s="19"/>
    </row>
    <row r="4342" spans="3:4">
      <c r="C4342" s="19"/>
      <c r="D4342" s="19"/>
    </row>
    <row r="4343" spans="3:4">
      <c r="C4343" s="19"/>
      <c r="D4343" s="19"/>
    </row>
    <row r="4344" spans="3:4">
      <c r="C4344" s="19"/>
      <c r="D4344" s="19"/>
    </row>
    <row r="4345" spans="3:4">
      <c r="C4345" s="19"/>
      <c r="D4345" s="19"/>
    </row>
    <row r="4346" spans="3:4">
      <c r="C4346" s="19"/>
      <c r="D4346" s="19"/>
    </row>
    <row r="4347" spans="3:4">
      <c r="C4347" s="19"/>
      <c r="D4347" s="19"/>
    </row>
    <row r="4348" spans="3:4">
      <c r="C4348" s="19"/>
      <c r="D4348" s="19"/>
    </row>
    <row r="4349" spans="3:4">
      <c r="C4349" s="19"/>
      <c r="D4349" s="19"/>
    </row>
    <row r="4350" spans="3:4">
      <c r="C4350" s="19"/>
      <c r="D4350" s="19"/>
    </row>
    <row r="4351" spans="3:4">
      <c r="C4351" s="19"/>
      <c r="D4351" s="19"/>
    </row>
    <row r="4352" spans="3:4">
      <c r="C4352" s="19"/>
      <c r="D4352" s="19"/>
    </row>
    <row r="4353" spans="3:4">
      <c r="C4353" s="19"/>
      <c r="D4353" s="19"/>
    </row>
    <row r="4354" spans="3:4">
      <c r="C4354" s="19"/>
      <c r="D4354" s="19"/>
    </row>
    <row r="4355" spans="3:4">
      <c r="C4355" s="19"/>
      <c r="D4355" s="19"/>
    </row>
    <row r="4356" spans="3:4">
      <c r="C4356" s="19"/>
      <c r="D4356" s="19"/>
    </row>
    <row r="4357" spans="3:4">
      <c r="C4357" s="19"/>
      <c r="D4357" s="19"/>
    </row>
    <row r="4358" spans="3:4">
      <c r="C4358" s="19"/>
      <c r="D4358" s="19"/>
    </row>
    <row r="4359" spans="3:4">
      <c r="C4359" s="19"/>
      <c r="D4359" s="19"/>
    </row>
    <row r="4360" spans="3:4">
      <c r="C4360" s="19"/>
      <c r="D4360" s="19"/>
    </row>
    <row r="4361" spans="3:4">
      <c r="C4361" s="19"/>
      <c r="D4361" s="19"/>
    </row>
    <row r="4362" spans="3:4">
      <c r="C4362" s="19"/>
      <c r="D4362" s="19"/>
    </row>
    <row r="4363" spans="3:4">
      <c r="C4363" s="19"/>
      <c r="D4363" s="19"/>
    </row>
    <row r="4364" spans="3:4">
      <c r="C4364" s="19"/>
      <c r="D4364" s="19"/>
    </row>
    <row r="4365" spans="3:4">
      <c r="C4365" s="19"/>
      <c r="D4365" s="19"/>
    </row>
    <row r="4366" spans="3:4">
      <c r="C4366" s="19"/>
      <c r="D4366" s="19"/>
    </row>
    <row r="4367" spans="3:4">
      <c r="C4367" s="19"/>
      <c r="D4367" s="19"/>
    </row>
    <row r="4368" spans="3:4">
      <c r="C4368" s="19"/>
      <c r="D4368" s="19"/>
    </row>
    <row r="4369" spans="3:4">
      <c r="C4369" s="19"/>
      <c r="D4369" s="19"/>
    </row>
    <row r="4370" spans="3:4">
      <c r="C4370" s="19"/>
      <c r="D4370" s="19"/>
    </row>
    <row r="4371" spans="3:4">
      <c r="C4371" s="19"/>
      <c r="D4371" s="19"/>
    </row>
    <row r="4372" spans="3:4">
      <c r="C4372" s="19"/>
      <c r="D4372" s="19"/>
    </row>
    <row r="4373" spans="3:4">
      <c r="C4373" s="19"/>
      <c r="D4373" s="19"/>
    </row>
    <row r="4374" spans="3:4">
      <c r="C4374" s="19"/>
      <c r="D4374" s="19"/>
    </row>
    <row r="4375" spans="3:4">
      <c r="C4375" s="19"/>
      <c r="D4375" s="19"/>
    </row>
    <row r="4376" spans="3:4">
      <c r="C4376" s="19"/>
      <c r="D4376" s="19"/>
    </row>
    <row r="4377" spans="3:4">
      <c r="C4377" s="19"/>
      <c r="D4377" s="19"/>
    </row>
    <row r="4378" spans="3:4">
      <c r="C4378" s="19"/>
      <c r="D4378" s="19"/>
    </row>
    <row r="4379" spans="3:4">
      <c r="C4379" s="19"/>
      <c r="D4379" s="19"/>
    </row>
    <row r="4380" spans="3:4">
      <c r="C4380" s="19"/>
      <c r="D4380" s="19"/>
    </row>
    <row r="4381" spans="3:4">
      <c r="C4381" s="19"/>
      <c r="D4381" s="19"/>
    </row>
    <row r="4382" spans="3:4">
      <c r="C4382" s="19"/>
      <c r="D4382" s="19"/>
    </row>
    <row r="4383" spans="3:4">
      <c r="C4383" s="19"/>
      <c r="D4383" s="19"/>
    </row>
    <row r="4384" spans="3:4">
      <c r="C4384" s="19"/>
      <c r="D4384" s="19"/>
    </row>
    <row r="4385" spans="3:4">
      <c r="C4385" s="19"/>
      <c r="D4385" s="19"/>
    </row>
    <row r="4386" spans="3:4">
      <c r="C4386" s="19"/>
      <c r="D4386" s="19"/>
    </row>
    <row r="4387" spans="3:4">
      <c r="C4387" s="19"/>
      <c r="D4387" s="19"/>
    </row>
    <row r="4388" spans="3:4">
      <c r="C4388" s="19"/>
      <c r="D4388" s="19"/>
    </row>
    <row r="4389" spans="3:4">
      <c r="C4389" s="19"/>
      <c r="D4389" s="19"/>
    </row>
    <row r="4390" spans="3:4">
      <c r="C4390" s="19"/>
      <c r="D4390" s="19"/>
    </row>
    <row r="4391" spans="3:4">
      <c r="C4391" s="19"/>
      <c r="D4391" s="19"/>
    </row>
    <row r="4392" spans="3:4">
      <c r="C4392" s="19"/>
      <c r="D4392" s="19"/>
    </row>
    <row r="4393" spans="3:4">
      <c r="C4393" s="19"/>
      <c r="D4393" s="19"/>
    </row>
    <row r="4394" spans="3:4">
      <c r="C4394" s="19"/>
      <c r="D4394" s="19"/>
    </row>
    <row r="4395" spans="3:4">
      <c r="C4395" s="19"/>
      <c r="D4395" s="19"/>
    </row>
    <row r="4396" spans="3:4">
      <c r="C4396" s="19"/>
      <c r="D4396" s="19"/>
    </row>
    <row r="4397" spans="3:4">
      <c r="C4397" s="19"/>
      <c r="D4397" s="19"/>
    </row>
    <row r="4398" spans="3:4">
      <c r="C4398" s="19"/>
      <c r="D4398" s="19"/>
    </row>
    <row r="4399" spans="3:4">
      <c r="C4399" s="19"/>
      <c r="D4399" s="19"/>
    </row>
    <row r="4400" spans="3:4">
      <c r="C4400" s="19"/>
      <c r="D4400" s="19"/>
    </row>
    <row r="4401" spans="3:4">
      <c r="C4401" s="19"/>
      <c r="D4401" s="19"/>
    </row>
    <row r="4402" spans="3:4">
      <c r="C4402" s="19"/>
      <c r="D4402" s="19"/>
    </row>
    <row r="4403" spans="3:4">
      <c r="C4403" s="19"/>
      <c r="D4403" s="19"/>
    </row>
    <row r="4404" spans="3:4">
      <c r="C4404" s="19"/>
      <c r="D4404" s="19"/>
    </row>
    <row r="4405" spans="3:4">
      <c r="C4405" s="19"/>
      <c r="D4405" s="19"/>
    </row>
    <row r="4406" spans="3:4">
      <c r="C4406" s="19"/>
      <c r="D4406" s="19"/>
    </row>
    <row r="4407" spans="3:4">
      <c r="C4407" s="19"/>
      <c r="D4407" s="19"/>
    </row>
    <row r="4408" spans="3:4">
      <c r="C4408" s="19"/>
      <c r="D4408" s="19"/>
    </row>
    <row r="4409" spans="3:4">
      <c r="C4409" s="19"/>
      <c r="D4409" s="19"/>
    </row>
    <row r="4410" spans="3:4">
      <c r="C4410" s="19"/>
      <c r="D4410" s="19"/>
    </row>
    <row r="4411" spans="3:4">
      <c r="C4411" s="19"/>
      <c r="D4411" s="19"/>
    </row>
    <row r="4412" spans="3:4">
      <c r="C4412" s="19"/>
      <c r="D4412" s="19"/>
    </row>
    <row r="4413" spans="3:4">
      <c r="C4413" s="19"/>
      <c r="D4413" s="19"/>
    </row>
    <row r="4414" spans="3:4">
      <c r="C4414" s="19"/>
      <c r="D4414" s="19"/>
    </row>
    <row r="4415" spans="3:4">
      <c r="C4415" s="19"/>
      <c r="D4415" s="19"/>
    </row>
    <row r="4416" spans="3:4">
      <c r="C4416" s="19"/>
      <c r="D4416" s="19"/>
    </row>
    <row r="4417" spans="3:4">
      <c r="C4417" s="19"/>
      <c r="D4417" s="19"/>
    </row>
    <row r="4418" spans="3:4">
      <c r="C4418" s="19"/>
      <c r="D4418" s="19"/>
    </row>
    <row r="4419" spans="3:4">
      <c r="C4419" s="19"/>
      <c r="D4419" s="19"/>
    </row>
    <row r="4420" spans="3:4">
      <c r="C4420" s="19"/>
      <c r="D4420" s="19"/>
    </row>
    <row r="4421" spans="3:4">
      <c r="C4421" s="19"/>
      <c r="D4421" s="19"/>
    </row>
    <row r="4422" spans="3:4">
      <c r="C4422" s="19"/>
      <c r="D4422" s="19"/>
    </row>
    <row r="4423" spans="3:4">
      <c r="C4423" s="19"/>
      <c r="D4423" s="19"/>
    </row>
    <row r="4424" spans="3:4">
      <c r="C4424" s="19"/>
      <c r="D4424" s="19"/>
    </row>
    <row r="4425" spans="3:4">
      <c r="C4425" s="19"/>
      <c r="D4425" s="19"/>
    </row>
    <row r="4426" spans="3:4">
      <c r="C4426" s="19"/>
      <c r="D4426" s="19"/>
    </row>
    <row r="4427" spans="3:4">
      <c r="C4427" s="19"/>
      <c r="D4427" s="19"/>
    </row>
    <row r="4428" spans="3:4">
      <c r="C4428" s="19"/>
      <c r="D4428" s="19"/>
    </row>
    <row r="4429" spans="3:4">
      <c r="C4429" s="19"/>
      <c r="D4429" s="19"/>
    </row>
    <row r="4430" spans="3:4">
      <c r="C4430" s="19"/>
      <c r="D4430" s="19"/>
    </row>
    <row r="4431" spans="3:4">
      <c r="C4431" s="19"/>
      <c r="D4431" s="19"/>
    </row>
    <row r="4432" spans="3:4">
      <c r="C4432" s="19"/>
      <c r="D4432" s="19"/>
    </row>
    <row r="4433" spans="3:4">
      <c r="C4433" s="19"/>
      <c r="D4433" s="19"/>
    </row>
    <row r="4434" spans="3:4">
      <c r="C4434" s="19"/>
      <c r="D4434" s="19"/>
    </row>
    <row r="4435" spans="3:4">
      <c r="C4435" s="19"/>
      <c r="D4435" s="19"/>
    </row>
    <row r="4436" spans="3:4">
      <c r="C4436" s="19"/>
      <c r="D4436" s="19"/>
    </row>
    <row r="4437" spans="3:4">
      <c r="C4437" s="19"/>
      <c r="D4437" s="19"/>
    </row>
    <row r="4438" spans="3:4">
      <c r="C4438" s="19"/>
      <c r="D4438" s="19"/>
    </row>
    <row r="4439" spans="3:4">
      <c r="C4439" s="19"/>
      <c r="D4439" s="19"/>
    </row>
    <row r="4440" spans="3:4">
      <c r="C4440" s="19"/>
      <c r="D4440" s="19"/>
    </row>
    <row r="4441" spans="3:4">
      <c r="C4441" s="19"/>
      <c r="D4441" s="19"/>
    </row>
    <row r="4442" spans="3:4">
      <c r="C4442" s="19"/>
      <c r="D4442" s="19"/>
    </row>
    <row r="4443" spans="3:4">
      <c r="C4443" s="19"/>
      <c r="D4443" s="19"/>
    </row>
    <row r="4444" spans="3:4">
      <c r="C4444" s="19"/>
      <c r="D4444" s="19"/>
    </row>
    <row r="4445" spans="3:4">
      <c r="C4445" s="19"/>
      <c r="D4445" s="19"/>
    </row>
    <row r="4446" spans="3:4">
      <c r="C4446" s="19"/>
      <c r="D4446" s="19"/>
    </row>
    <row r="4447" spans="3:4">
      <c r="C4447" s="19"/>
      <c r="D4447" s="19"/>
    </row>
    <row r="4448" spans="3:4">
      <c r="C4448" s="19"/>
      <c r="D4448" s="19"/>
    </row>
    <row r="4449" spans="3:4">
      <c r="C4449" s="19"/>
      <c r="D4449" s="19"/>
    </row>
    <row r="4450" spans="3:4">
      <c r="C4450" s="19"/>
      <c r="D4450" s="19"/>
    </row>
    <row r="4451" spans="3:4">
      <c r="C4451" s="19"/>
      <c r="D4451" s="19"/>
    </row>
    <row r="4452" spans="3:4">
      <c r="C4452" s="19"/>
      <c r="D4452" s="19"/>
    </row>
    <row r="4453" spans="3:4">
      <c r="C4453" s="19"/>
      <c r="D4453" s="19"/>
    </row>
    <row r="4454" spans="3:4">
      <c r="C4454" s="19"/>
      <c r="D4454" s="19"/>
    </row>
    <row r="4455" spans="3:4">
      <c r="C4455" s="19"/>
      <c r="D4455" s="19"/>
    </row>
    <row r="4456" spans="3:4">
      <c r="C4456" s="19"/>
      <c r="D4456" s="19"/>
    </row>
    <row r="4457" spans="3:4">
      <c r="C4457" s="19"/>
      <c r="D4457" s="19"/>
    </row>
    <row r="4458" spans="3:4">
      <c r="C4458" s="19"/>
      <c r="D4458" s="19"/>
    </row>
    <row r="4459" spans="3:4">
      <c r="C4459" s="19"/>
      <c r="D4459" s="19"/>
    </row>
    <row r="4460" spans="3:4">
      <c r="C4460" s="19"/>
      <c r="D4460" s="19"/>
    </row>
    <row r="4461" spans="3:4">
      <c r="C4461" s="19"/>
      <c r="D4461" s="19"/>
    </row>
    <row r="4462" spans="3:4">
      <c r="C4462" s="19"/>
      <c r="D4462" s="19"/>
    </row>
    <row r="4463" spans="3:4">
      <c r="C4463" s="19"/>
      <c r="D4463" s="19"/>
    </row>
    <row r="4464" spans="3:4">
      <c r="C4464" s="19"/>
      <c r="D4464" s="19"/>
    </row>
    <row r="4465" spans="3:4">
      <c r="C4465" s="19"/>
      <c r="D4465" s="19"/>
    </row>
    <row r="4466" spans="3:4">
      <c r="C4466" s="19"/>
      <c r="D4466" s="19"/>
    </row>
    <row r="4467" spans="3:4">
      <c r="C4467" s="19"/>
      <c r="D4467" s="19"/>
    </row>
    <row r="4468" spans="3:4">
      <c r="C4468" s="19"/>
      <c r="D4468" s="19"/>
    </row>
    <row r="4469" spans="3:4">
      <c r="C4469" s="19"/>
      <c r="D4469" s="19"/>
    </row>
    <row r="4470" spans="3:4">
      <c r="C4470" s="19"/>
      <c r="D4470" s="19"/>
    </row>
    <row r="4471" spans="3:4">
      <c r="C4471" s="19"/>
      <c r="D4471" s="19"/>
    </row>
    <row r="4472" spans="3:4">
      <c r="C4472" s="19"/>
      <c r="D4472" s="19"/>
    </row>
    <row r="4473" spans="3:4">
      <c r="C4473" s="19"/>
      <c r="D4473" s="19"/>
    </row>
    <row r="4474" spans="3:4">
      <c r="C4474" s="19"/>
      <c r="D4474" s="19"/>
    </row>
    <row r="4475" spans="3:4">
      <c r="C4475" s="19"/>
      <c r="D4475" s="19"/>
    </row>
    <row r="4476" spans="3:4">
      <c r="C4476" s="19"/>
      <c r="D4476" s="19"/>
    </row>
    <row r="4477" spans="3:4">
      <c r="C4477" s="19"/>
      <c r="D4477" s="19"/>
    </row>
    <row r="4478" spans="3:4">
      <c r="C4478" s="19"/>
      <c r="D4478" s="19"/>
    </row>
    <row r="4479" spans="3:4">
      <c r="C4479" s="19"/>
      <c r="D4479" s="19"/>
    </row>
    <row r="4480" spans="3:4">
      <c r="C4480" s="19"/>
      <c r="D4480" s="19"/>
    </row>
    <row r="4481" spans="3:4">
      <c r="C4481" s="19"/>
      <c r="D4481" s="19"/>
    </row>
    <row r="4482" spans="3:4">
      <c r="C4482" s="19"/>
      <c r="D4482" s="19"/>
    </row>
    <row r="4483" spans="3:4">
      <c r="C4483" s="19"/>
      <c r="D4483" s="19"/>
    </row>
    <row r="4484" spans="3:4">
      <c r="C4484" s="19"/>
      <c r="D4484" s="19"/>
    </row>
    <row r="4485" spans="3:4">
      <c r="C4485" s="19"/>
      <c r="D4485" s="19"/>
    </row>
    <row r="4486" spans="3:4">
      <c r="C4486" s="19"/>
      <c r="D4486" s="19"/>
    </row>
    <row r="4487" spans="3:4">
      <c r="C4487" s="19"/>
      <c r="D4487" s="19"/>
    </row>
    <row r="4488" spans="3:4">
      <c r="C4488" s="19"/>
      <c r="D4488" s="19"/>
    </row>
    <row r="4489" spans="3:4">
      <c r="C4489" s="19"/>
      <c r="D4489" s="19"/>
    </row>
    <row r="4490" spans="3:4">
      <c r="C4490" s="19"/>
      <c r="D4490" s="19"/>
    </row>
    <row r="4491" spans="3:4">
      <c r="C4491" s="19"/>
      <c r="D4491" s="19"/>
    </row>
    <row r="4492" spans="3:4">
      <c r="C4492" s="19"/>
      <c r="D4492" s="19"/>
    </row>
    <row r="4493" spans="3:4">
      <c r="C4493" s="19"/>
      <c r="D4493" s="19"/>
    </row>
    <row r="4494" spans="3:4">
      <c r="C4494" s="19"/>
      <c r="D4494" s="19"/>
    </row>
    <row r="4495" spans="3:4">
      <c r="C4495" s="19"/>
      <c r="D4495" s="19"/>
    </row>
    <row r="4496" spans="3:4">
      <c r="C4496" s="19"/>
      <c r="D4496" s="19"/>
    </row>
    <row r="4497" spans="3:4">
      <c r="C4497" s="19"/>
      <c r="D4497" s="19"/>
    </row>
    <row r="4498" spans="3:4">
      <c r="C4498" s="19"/>
      <c r="D4498" s="19"/>
    </row>
    <row r="4499" spans="3:4">
      <c r="C4499" s="19"/>
      <c r="D4499" s="19"/>
    </row>
    <row r="4500" spans="3:4">
      <c r="C4500" s="19"/>
      <c r="D4500" s="19"/>
    </row>
    <row r="4501" spans="3:4">
      <c r="C4501" s="19"/>
      <c r="D4501" s="19"/>
    </row>
    <row r="4502" spans="3:4">
      <c r="C4502" s="19"/>
      <c r="D4502" s="19"/>
    </row>
    <row r="4503" spans="3:4">
      <c r="C4503" s="19"/>
      <c r="D4503" s="19"/>
    </row>
    <row r="4504" spans="3:4">
      <c r="C4504" s="19"/>
      <c r="D4504" s="19"/>
    </row>
    <row r="4505" spans="3:4">
      <c r="C4505" s="19"/>
      <c r="D4505" s="19"/>
    </row>
    <row r="4506" spans="3:4">
      <c r="C4506" s="19"/>
      <c r="D4506" s="19"/>
    </row>
    <row r="4507" spans="3:4">
      <c r="C4507" s="19"/>
      <c r="D4507" s="19"/>
    </row>
    <row r="4508" spans="3:4">
      <c r="C4508" s="19"/>
      <c r="D4508" s="19"/>
    </row>
    <row r="4509" spans="3:4">
      <c r="C4509" s="19"/>
      <c r="D4509" s="19"/>
    </row>
    <row r="4510" spans="3:4">
      <c r="C4510" s="19"/>
      <c r="D4510" s="19"/>
    </row>
    <row r="4511" spans="3:4">
      <c r="C4511" s="19"/>
      <c r="D4511" s="19"/>
    </row>
    <row r="4512" spans="3:4">
      <c r="C4512" s="19"/>
      <c r="D4512" s="19"/>
    </row>
    <row r="4513" spans="3:4">
      <c r="C4513" s="19"/>
      <c r="D4513" s="19"/>
    </row>
    <row r="4514" spans="3:4">
      <c r="C4514" s="19"/>
      <c r="D4514" s="19"/>
    </row>
    <row r="4515" spans="3:4">
      <c r="C4515" s="19"/>
      <c r="D4515" s="19"/>
    </row>
    <row r="4516" spans="3:4">
      <c r="C4516" s="19"/>
      <c r="D4516" s="19"/>
    </row>
    <row r="4517" spans="3:4">
      <c r="C4517" s="19"/>
      <c r="D4517" s="19"/>
    </row>
    <row r="4518" spans="3:4">
      <c r="C4518" s="19"/>
      <c r="D4518" s="19"/>
    </row>
    <row r="4519" spans="3:4">
      <c r="C4519" s="19"/>
      <c r="D4519" s="19"/>
    </row>
    <row r="4520" spans="3:4">
      <c r="C4520" s="19"/>
      <c r="D4520" s="19"/>
    </row>
    <row r="4521" spans="3:4">
      <c r="C4521" s="19"/>
      <c r="D4521" s="19"/>
    </row>
    <row r="4522" spans="3:4">
      <c r="C4522" s="19"/>
      <c r="D4522" s="19"/>
    </row>
    <row r="4523" spans="3:4">
      <c r="C4523" s="19"/>
      <c r="D4523" s="19"/>
    </row>
    <row r="4524" spans="3:4">
      <c r="C4524" s="19"/>
      <c r="D4524" s="19"/>
    </row>
    <row r="4525" spans="3:4">
      <c r="C4525" s="19"/>
      <c r="D4525" s="19"/>
    </row>
    <row r="4526" spans="3:4">
      <c r="C4526" s="19"/>
      <c r="D4526" s="19"/>
    </row>
    <row r="4527" spans="3:4">
      <c r="C4527" s="19"/>
      <c r="D4527" s="19"/>
    </row>
    <row r="4528" spans="3:4">
      <c r="C4528" s="19"/>
      <c r="D4528" s="19"/>
    </row>
    <row r="4529" spans="3:4">
      <c r="C4529" s="19"/>
      <c r="D4529" s="19"/>
    </row>
    <row r="4530" spans="3:4">
      <c r="C4530" s="19"/>
      <c r="D4530" s="19"/>
    </row>
    <row r="4531" spans="3:4">
      <c r="C4531" s="19"/>
      <c r="D4531" s="19"/>
    </row>
    <row r="4532" spans="3:4">
      <c r="C4532" s="19"/>
      <c r="D4532" s="19"/>
    </row>
    <row r="4533" spans="3:4">
      <c r="C4533" s="19"/>
      <c r="D4533" s="19"/>
    </row>
    <row r="4534" spans="3:4">
      <c r="C4534" s="19"/>
      <c r="D4534" s="19"/>
    </row>
    <row r="4535" spans="3:4">
      <c r="C4535" s="19"/>
      <c r="D4535" s="19"/>
    </row>
    <row r="4536" spans="3:4">
      <c r="C4536" s="19"/>
      <c r="D4536" s="19"/>
    </row>
    <row r="4537" spans="3:4">
      <c r="C4537" s="19"/>
      <c r="D4537" s="19"/>
    </row>
    <row r="4538" spans="3:4">
      <c r="C4538" s="19"/>
      <c r="D4538" s="19"/>
    </row>
    <row r="4539" spans="3:4">
      <c r="C4539" s="19"/>
      <c r="D4539" s="19"/>
    </row>
    <row r="4540" spans="3:4">
      <c r="C4540" s="19"/>
      <c r="D4540" s="19"/>
    </row>
    <row r="4541" spans="3:4">
      <c r="C4541" s="19"/>
      <c r="D4541" s="19"/>
    </row>
    <row r="4542" spans="3:4">
      <c r="C4542" s="19"/>
      <c r="D4542" s="19"/>
    </row>
    <row r="4543" spans="3:4">
      <c r="C4543" s="19"/>
      <c r="D4543" s="19"/>
    </row>
    <row r="4544" spans="3:4">
      <c r="C4544" s="19"/>
      <c r="D4544" s="19"/>
    </row>
    <row r="4545" spans="3:4">
      <c r="C4545" s="19"/>
      <c r="D4545" s="19"/>
    </row>
    <row r="4546" spans="3:4">
      <c r="C4546" s="19"/>
      <c r="D4546" s="19"/>
    </row>
    <row r="4547" spans="3:4">
      <c r="C4547" s="19"/>
      <c r="D4547" s="19"/>
    </row>
    <row r="4548" spans="3:4">
      <c r="C4548" s="19"/>
      <c r="D4548" s="19"/>
    </row>
    <row r="4549" spans="3:4">
      <c r="C4549" s="19"/>
      <c r="D4549" s="19"/>
    </row>
    <row r="4550" spans="3:4">
      <c r="C4550" s="19"/>
      <c r="D4550" s="19"/>
    </row>
    <row r="4551" spans="3:4">
      <c r="C4551" s="19"/>
      <c r="D4551" s="19"/>
    </row>
    <row r="4552" spans="3:4">
      <c r="C4552" s="19"/>
      <c r="D4552" s="19"/>
    </row>
    <row r="4553" spans="3:4">
      <c r="C4553" s="19"/>
      <c r="D4553" s="19"/>
    </row>
    <row r="4554" spans="3:4">
      <c r="C4554" s="19"/>
      <c r="D4554" s="19"/>
    </row>
    <row r="4555" spans="3:4">
      <c r="C4555" s="19"/>
      <c r="D4555" s="19"/>
    </row>
    <row r="4556" spans="3:4">
      <c r="C4556" s="19"/>
      <c r="D4556" s="19"/>
    </row>
    <row r="4557" spans="3:4">
      <c r="C4557" s="19"/>
      <c r="D4557" s="19"/>
    </row>
    <row r="4558" spans="3:4">
      <c r="C4558" s="19"/>
      <c r="D4558" s="19"/>
    </row>
    <row r="4559" spans="3:4">
      <c r="C4559" s="19"/>
      <c r="D4559" s="19"/>
    </row>
    <row r="4560" spans="3:4">
      <c r="C4560" s="19"/>
      <c r="D4560" s="19"/>
    </row>
    <row r="4561" spans="3:4">
      <c r="C4561" s="19"/>
      <c r="D4561" s="19"/>
    </row>
    <row r="4562" spans="3:4">
      <c r="C4562" s="19"/>
      <c r="D4562" s="19"/>
    </row>
    <row r="4563" spans="3:4">
      <c r="C4563" s="19"/>
      <c r="D4563" s="19"/>
    </row>
    <row r="4564" spans="3:4">
      <c r="C4564" s="19"/>
      <c r="D4564" s="19"/>
    </row>
    <row r="4565" spans="3:4">
      <c r="C4565" s="19"/>
      <c r="D4565" s="19"/>
    </row>
    <row r="4566" spans="3:4">
      <c r="C4566" s="19"/>
      <c r="D4566" s="19"/>
    </row>
    <row r="4567" spans="3:4">
      <c r="C4567" s="19"/>
      <c r="D4567" s="19"/>
    </row>
    <row r="4568" spans="3:4">
      <c r="C4568" s="19"/>
      <c r="D4568" s="19"/>
    </row>
    <row r="4569" spans="3:4">
      <c r="C4569" s="19"/>
      <c r="D4569" s="19"/>
    </row>
    <row r="4570" spans="3:4">
      <c r="C4570" s="19"/>
      <c r="D4570" s="19"/>
    </row>
    <row r="4571" spans="3:4">
      <c r="C4571" s="19"/>
      <c r="D4571" s="19"/>
    </row>
    <row r="4572" spans="3:4">
      <c r="C4572" s="19"/>
      <c r="D4572" s="19"/>
    </row>
    <row r="4573" spans="3:4">
      <c r="C4573" s="19"/>
      <c r="D4573" s="19"/>
    </row>
    <row r="4574" spans="3:4">
      <c r="C4574" s="19"/>
      <c r="D4574" s="19"/>
    </row>
    <row r="4575" spans="3:4">
      <c r="C4575" s="19"/>
      <c r="D4575" s="19"/>
    </row>
    <row r="4576" spans="3:4">
      <c r="C4576" s="19"/>
      <c r="D4576" s="19"/>
    </row>
    <row r="4577" spans="3:4">
      <c r="C4577" s="19"/>
      <c r="D4577" s="19"/>
    </row>
    <row r="4578" spans="3:4">
      <c r="C4578" s="19"/>
      <c r="D4578" s="19"/>
    </row>
    <row r="4579" spans="3:4">
      <c r="C4579" s="19"/>
      <c r="D4579" s="19"/>
    </row>
    <row r="4580" spans="3:4">
      <c r="C4580" s="19"/>
      <c r="D4580" s="19"/>
    </row>
    <row r="4581" spans="3:4">
      <c r="C4581" s="19"/>
      <c r="D4581" s="19"/>
    </row>
    <row r="4582" spans="3:4">
      <c r="C4582" s="19"/>
      <c r="D4582" s="19"/>
    </row>
    <row r="4583" spans="3:4">
      <c r="C4583" s="19"/>
      <c r="D4583" s="19"/>
    </row>
    <row r="4584" spans="3:4">
      <c r="C4584" s="19"/>
      <c r="D4584" s="19"/>
    </row>
    <row r="4585" spans="3:4">
      <c r="C4585" s="19"/>
      <c r="D4585" s="19"/>
    </row>
    <row r="4586" spans="3:4">
      <c r="C4586" s="19"/>
      <c r="D4586" s="19"/>
    </row>
    <row r="4587" spans="3:4">
      <c r="C4587" s="19"/>
      <c r="D4587" s="19"/>
    </row>
    <row r="4588" spans="3:4">
      <c r="C4588" s="19"/>
      <c r="D4588" s="19"/>
    </row>
    <row r="4589" spans="3:4">
      <c r="C4589" s="19"/>
      <c r="D4589" s="19"/>
    </row>
    <row r="4590" spans="3:4">
      <c r="C4590" s="19"/>
      <c r="D4590" s="19"/>
    </row>
    <row r="4591" spans="3:4">
      <c r="C4591" s="19"/>
      <c r="D4591" s="19"/>
    </row>
    <row r="4592" spans="3:4">
      <c r="C4592" s="19"/>
      <c r="D4592" s="19"/>
    </row>
    <row r="4593" spans="3:4">
      <c r="C4593" s="19"/>
      <c r="D4593" s="19"/>
    </row>
    <row r="4594" spans="3:4">
      <c r="C4594" s="19"/>
      <c r="D4594" s="19"/>
    </row>
    <row r="4595" spans="3:4">
      <c r="C4595" s="19"/>
      <c r="D4595" s="19"/>
    </row>
    <row r="4596" spans="3:4">
      <c r="C4596" s="19"/>
      <c r="D4596" s="19"/>
    </row>
    <row r="4597" spans="3:4">
      <c r="C4597" s="19"/>
      <c r="D4597" s="19"/>
    </row>
    <row r="4598" spans="3:4">
      <c r="C4598" s="19"/>
      <c r="D4598" s="19"/>
    </row>
    <row r="4599" spans="3:4">
      <c r="C4599" s="19"/>
      <c r="D4599" s="19"/>
    </row>
    <row r="4600" spans="3:4">
      <c r="C4600" s="19"/>
      <c r="D4600" s="19"/>
    </row>
    <row r="4601" spans="3:4">
      <c r="C4601" s="19"/>
      <c r="D4601" s="19"/>
    </row>
    <row r="4602" spans="3:4">
      <c r="C4602" s="19"/>
      <c r="D4602" s="19"/>
    </row>
    <row r="4603" spans="3:4">
      <c r="C4603" s="19"/>
      <c r="D4603" s="19"/>
    </row>
    <row r="4604" spans="3:4">
      <c r="C4604" s="19"/>
      <c r="D4604" s="19"/>
    </row>
    <row r="4605" spans="3:4">
      <c r="C4605" s="19"/>
      <c r="D4605" s="19"/>
    </row>
    <row r="4606" spans="3:4">
      <c r="C4606" s="19"/>
      <c r="D4606" s="19"/>
    </row>
    <row r="4607" spans="3:4">
      <c r="C4607" s="19"/>
      <c r="D4607" s="19"/>
    </row>
    <row r="4608" spans="3:4">
      <c r="C4608" s="19"/>
      <c r="D4608" s="19"/>
    </row>
    <row r="4609" spans="3:4">
      <c r="C4609" s="19"/>
      <c r="D4609" s="19"/>
    </row>
    <row r="4610" spans="3:4">
      <c r="C4610" s="19"/>
      <c r="D4610" s="19"/>
    </row>
    <row r="4611" spans="3:4">
      <c r="C4611" s="19"/>
      <c r="D4611" s="19"/>
    </row>
    <row r="4612" spans="3:4">
      <c r="C4612" s="19"/>
      <c r="D4612" s="19"/>
    </row>
    <row r="4613" spans="3:4">
      <c r="C4613" s="19"/>
      <c r="D4613" s="19"/>
    </row>
    <row r="4614" spans="3:4">
      <c r="C4614" s="19"/>
      <c r="D4614" s="19"/>
    </row>
    <row r="4615" spans="3:4">
      <c r="C4615" s="19"/>
      <c r="D4615" s="19"/>
    </row>
    <row r="4616" spans="3:4">
      <c r="C4616" s="19"/>
      <c r="D4616" s="19"/>
    </row>
    <row r="4617" spans="3:4">
      <c r="C4617" s="19"/>
      <c r="D4617" s="19"/>
    </row>
    <row r="4618" spans="3:4">
      <c r="C4618" s="19"/>
      <c r="D4618" s="19"/>
    </row>
    <row r="4619" spans="3:4">
      <c r="C4619" s="19"/>
      <c r="D4619" s="19"/>
    </row>
    <row r="4620" spans="3:4">
      <c r="C4620" s="19"/>
      <c r="D4620" s="19"/>
    </row>
    <row r="4621" spans="3:4">
      <c r="C4621" s="19"/>
      <c r="D4621" s="19"/>
    </row>
    <row r="4622" spans="3:4">
      <c r="C4622" s="19"/>
      <c r="D4622" s="19"/>
    </row>
    <row r="4623" spans="3:4">
      <c r="C4623" s="19"/>
      <c r="D4623" s="19"/>
    </row>
    <row r="4624" spans="3:4">
      <c r="C4624" s="19"/>
      <c r="D4624" s="19"/>
    </row>
    <row r="4625" spans="3:4">
      <c r="C4625" s="19"/>
      <c r="D4625" s="19"/>
    </row>
    <row r="4626" spans="3:4">
      <c r="C4626" s="19"/>
      <c r="D4626" s="19"/>
    </row>
    <row r="4627" spans="3:4">
      <c r="C4627" s="19"/>
      <c r="D4627" s="19"/>
    </row>
    <row r="4628" spans="3:4">
      <c r="C4628" s="19"/>
      <c r="D4628" s="19"/>
    </row>
    <row r="4629" spans="3:4">
      <c r="C4629" s="19"/>
      <c r="D4629" s="19"/>
    </row>
    <row r="4630" spans="3:4">
      <c r="C4630" s="19"/>
      <c r="D4630" s="19"/>
    </row>
    <row r="4631" spans="3:4">
      <c r="C4631" s="19"/>
      <c r="D4631" s="19"/>
    </row>
    <row r="4632" spans="3:4">
      <c r="C4632" s="19"/>
      <c r="D4632" s="19"/>
    </row>
    <row r="4633" spans="3:4">
      <c r="C4633" s="19"/>
      <c r="D4633" s="19"/>
    </row>
    <row r="4634" spans="3:4">
      <c r="C4634" s="19"/>
      <c r="D4634" s="19"/>
    </row>
    <row r="4635" spans="3:4">
      <c r="C4635" s="19"/>
      <c r="D4635" s="19"/>
    </row>
    <row r="4636" spans="3:4">
      <c r="C4636" s="19"/>
      <c r="D4636" s="19"/>
    </row>
    <row r="4637" spans="3:4">
      <c r="C4637" s="19"/>
      <c r="D4637" s="19"/>
    </row>
    <row r="4638" spans="3:4">
      <c r="C4638" s="19"/>
      <c r="D4638" s="19"/>
    </row>
    <row r="4639" spans="3:4">
      <c r="C4639" s="19"/>
      <c r="D4639" s="19"/>
    </row>
    <row r="4640" spans="3:4">
      <c r="C4640" s="19"/>
      <c r="D4640" s="19"/>
    </row>
    <row r="4641" spans="3:4">
      <c r="C4641" s="19"/>
      <c r="D4641" s="19"/>
    </row>
    <row r="4642" spans="3:4">
      <c r="C4642" s="19"/>
      <c r="D4642" s="19"/>
    </row>
    <row r="4643" spans="3:4">
      <c r="C4643" s="19"/>
      <c r="D4643" s="19"/>
    </row>
    <row r="4644" spans="3:4">
      <c r="C4644" s="19"/>
      <c r="D4644" s="19"/>
    </row>
    <row r="4645" spans="3:4">
      <c r="C4645" s="19"/>
      <c r="D4645" s="19"/>
    </row>
    <row r="4646" spans="3:4">
      <c r="C4646" s="19"/>
      <c r="D4646" s="19"/>
    </row>
    <row r="4647" spans="3:4">
      <c r="C4647" s="19"/>
      <c r="D4647" s="19"/>
    </row>
    <row r="4648" spans="3:4">
      <c r="C4648" s="19"/>
      <c r="D4648" s="19"/>
    </row>
    <row r="4649" spans="3:4">
      <c r="C4649" s="19"/>
      <c r="D4649" s="19"/>
    </row>
    <row r="4650" spans="3:4">
      <c r="C4650" s="19"/>
      <c r="D4650" s="19"/>
    </row>
    <row r="4651" spans="3:4">
      <c r="C4651" s="19"/>
      <c r="D4651" s="19"/>
    </row>
    <row r="4652" spans="3:4">
      <c r="C4652" s="19"/>
      <c r="D4652" s="19"/>
    </row>
    <row r="4653" spans="3:4">
      <c r="C4653" s="19"/>
      <c r="D4653" s="19"/>
    </row>
    <row r="4654" spans="3:4">
      <c r="C4654" s="19"/>
      <c r="D4654" s="19"/>
    </row>
    <row r="4655" spans="3:4">
      <c r="C4655" s="19"/>
      <c r="D4655" s="19"/>
    </row>
    <row r="4656" spans="3:4">
      <c r="C4656" s="19"/>
      <c r="D4656" s="19"/>
    </row>
    <row r="4657" spans="3:4">
      <c r="C4657" s="19"/>
      <c r="D4657" s="19"/>
    </row>
    <row r="4658" spans="3:4">
      <c r="C4658" s="19"/>
      <c r="D4658" s="19"/>
    </row>
    <row r="4659" spans="3:4">
      <c r="C4659" s="19"/>
      <c r="D4659" s="19"/>
    </row>
    <row r="4660" spans="3:4">
      <c r="C4660" s="19"/>
      <c r="D4660" s="19"/>
    </row>
    <row r="4661" spans="3:4">
      <c r="C4661" s="19"/>
      <c r="D4661" s="19"/>
    </row>
    <row r="4662" spans="3:4">
      <c r="C4662" s="19"/>
      <c r="D4662" s="19"/>
    </row>
    <row r="4663" spans="3:4">
      <c r="C4663" s="19"/>
      <c r="D4663" s="19"/>
    </row>
    <row r="4664" spans="3:4">
      <c r="C4664" s="19"/>
      <c r="D4664" s="19"/>
    </row>
    <row r="4665" spans="3:4">
      <c r="C4665" s="19"/>
      <c r="D4665" s="19"/>
    </row>
    <row r="4666" spans="3:4">
      <c r="C4666" s="19"/>
      <c r="D4666" s="19"/>
    </row>
    <row r="4667" spans="3:4">
      <c r="C4667" s="19"/>
      <c r="D4667" s="19"/>
    </row>
    <row r="4668" spans="3:4">
      <c r="C4668" s="19"/>
      <c r="D4668" s="19"/>
    </row>
    <row r="4669" spans="3:4">
      <c r="C4669" s="19"/>
      <c r="D4669" s="19"/>
    </row>
    <row r="4670" spans="3:4">
      <c r="C4670" s="19"/>
      <c r="D4670" s="19"/>
    </row>
    <row r="4671" spans="3:4">
      <c r="C4671" s="19"/>
      <c r="D4671" s="19"/>
    </row>
    <row r="4672" spans="3:4">
      <c r="C4672" s="19"/>
      <c r="D4672" s="19"/>
    </row>
    <row r="4673" spans="3:4">
      <c r="C4673" s="19"/>
      <c r="D4673" s="19"/>
    </row>
    <row r="4674" spans="3:4">
      <c r="C4674" s="19"/>
      <c r="D4674" s="19"/>
    </row>
    <row r="4675" spans="3:4">
      <c r="C4675" s="19"/>
      <c r="D4675" s="19"/>
    </row>
    <row r="4676" spans="3:4">
      <c r="C4676" s="19"/>
      <c r="D4676" s="19"/>
    </row>
    <row r="4677" spans="3:4">
      <c r="C4677" s="19"/>
      <c r="D4677" s="19"/>
    </row>
    <row r="4678" spans="3:4">
      <c r="C4678" s="19"/>
      <c r="D4678" s="19"/>
    </row>
    <row r="4679" spans="3:4">
      <c r="C4679" s="19"/>
      <c r="D4679" s="19"/>
    </row>
    <row r="4680" spans="3:4">
      <c r="C4680" s="19"/>
      <c r="D4680" s="19"/>
    </row>
    <row r="4681" spans="3:4">
      <c r="C4681" s="19"/>
      <c r="D4681" s="19"/>
    </row>
    <row r="4682" spans="3:4">
      <c r="C4682" s="19"/>
      <c r="D4682" s="19"/>
    </row>
    <row r="4683" spans="3:4">
      <c r="C4683" s="19"/>
      <c r="D4683" s="19"/>
    </row>
    <row r="4684" spans="3:4">
      <c r="C4684" s="19"/>
      <c r="D4684" s="19"/>
    </row>
    <row r="4685" spans="3:4">
      <c r="C4685" s="19"/>
      <c r="D4685" s="19"/>
    </row>
    <row r="4686" spans="3:4">
      <c r="C4686" s="19"/>
      <c r="D4686" s="19"/>
    </row>
    <row r="4687" spans="3:4">
      <c r="C4687" s="19"/>
      <c r="D4687" s="19"/>
    </row>
    <row r="4688" spans="3:4">
      <c r="C4688" s="19"/>
      <c r="D4688" s="19"/>
    </row>
    <row r="4689" spans="3:4">
      <c r="C4689" s="19"/>
      <c r="D4689" s="19"/>
    </row>
    <row r="4690" spans="3:4">
      <c r="C4690" s="19"/>
      <c r="D4690" s="19"/>
    </row>
    <row r="4691" spans="3:4">
      <c r="C4691" s="19"/>
      <c r="D4691" s="19"/>
    </row>
    <row r="4692" spans="3:4">
      <c r="C4692" s="19"/>
      <c r="D4692" s="19"/>
    </row>
    <row r="4693" spans="3:4">
      <c r="C4693" s="19"/>
      <c r="D4693" s="19"/>
    </row>
    <row r="4694" spans="3:4">
      <c r="C4694" s="19"/>
      <c r="D4694" s="19"/>
    </row>
    <row r="4695" spans="3:4">
      <c r="C4695" s="19"/>
      <c r="D4695" s="19"/>
    </row>
    <row r="4696" spans="3:4">
      <c r="C4696" s="19"/>
      <c r="D4696" s="19"/>
    </row>
    <row r="4697" spans="3:4">
      <c r="C4697" s="19"/>
      <c r="D4697" s="19"/>
    </row>
    <row r="4698" spans="3:4">
      <c r="C4698" s="19"/>
      <c r="D4698" s="19"/>
    </row>
    <row r="4699" spans="3:4">
      <c r="C4699" s="19"/>
      <c r="D4699" s="19"/>
    </row>
    <row r="4700" spans="3:4">
      <c r="C4700" s="19"/>
      <c r="D4700" s="19"/>
    </row>
    <row r="4701" spans="3:4">
      <c r="C4701" s="19"/>
      <c r="D4701" s="19"/>
    </row>
    <row r="4702" spans="3:4">
      <c r="C4702" s="19"/>
      <c r="D4702" s="19"/>
    </row>
    <row r="4703" spans="3:4">
      <c r="C4703" s="19"/>
      <c r="D4703" s="19"/>
    </row>
    <row r="4704" spans="3:4">
      <c r="C4704" s="19"/>
      <c r="D4704" s="19"/>
    </row>
    <row r="4705" spans="3:4">
      <c r="C4705" s="19"/>
      <c r="D4705" s="19"/>
    </row>
    <row r="4706" spans="3:4">
      <c r="C4706" s="19"/>
      <c r="D4706" s="19"/>
    </row>
    <row r="4707" spans="3:4">
      <c r="C4707" s="19"/>
      <c r="D4707" s="19"/>
    </row>
    <row r="4708" spans="3:4">
      <c r="C4708" s="19"/>
      <c r="D4708" s="19"/>
    </row>
    <row r="4709" spans="3:4">
      <c r="C4709" s="19"/>
      <c r="D4709" s="19"/>
    </row>
    <row r="4710" spans="3:4">
      <c r="C4710" s="19"/>
      <c r="D4710" s="19"/>
    </row>
    <row r="4711" spans="3:4">
      <c r="C4711" s="19"/>
      <c r="D4711" s="19"/>
    </row>
    <row r="4712" spans="3:4">
      <c r="C4712" s="19"/>
      <c r="D4712" s="19"/>
    </row>
    <row r="4713" spans="3:4">
      <c r="C4713" s="19"/>
      <c r="D4713" s="19"/>
    </row>
    <row r="4714" spans="3:4">
      <c r="C4714" s="19"/>
      <c r="D4714" s="19"/>
    </row>
    <row r="4715" spans="3:4">
      <c r="C4715" s="19"/>
      <c r="D4715" s="19"/>
    </row>
    <row r="4716" spans="3:4">
      <c r="C4716" s="19"/>
      <c r="D4716" s="19"/>
    </row>
    <row r="4717" spans="3:4">
      <c r="C4717" s="19"/>
      <c r="D4717" s="19"/>
    </row>
    <row r="4718" spans="3:4">
      <c r="C4718" s="19"/>
      <c r="D4718" s="19"/>
    </row>
    <row r="4719" spans="3:4">
      <c r="C4719" s="19"/>
      <c r="D4719" s="19"/>
    </row>
    <row r="4720" spans="3:4">
      <c r="C4720" s="19"/>
      <c r="D4720" s="19"/>
    </row>
    <row r="4721" spans="3:4">
      <c r="C4721" s="19"/>
      <c r="D4721" s="19"/>
    </row>
    <row r="4722" spans="3:4">
      <c r="C4722" s="19"/>
      <c r="D4722" s="19"/>
    </row>
    <row r="4723" spans="3:4">
      <c r="C4723" s="19"/>
      <c r="D4723" s="19"/>
    </row>
    <row r="4724" spans="3:4">
      <c r="C4724" s="19"/>
      <c r="D4724" s="19"/>
    </row>
    <row r="4725" spans="3:4">
      <c r="C4725" s="19"/>
      <c r="D4725" s="19"/>
    </row>
    <row r="4726" spans="3:4">
      <c r="C4726" s="19"/>
      <c r="D4726" s="19"/>
    </row>
    <row r="4727" spans="3:4">
      <c r="C4727" s="19"/>
      <c r="D4727" s="19"/>
    </row>
    <row r="4728" spans="3:4">
      <c r="C4728" s="19"/>
      <c r="D4728" s="19"/>
    </row>
    <row r="4729" spans="3:4">
      <c r="C4729" s="19"/>
      <c r="D4729" s="19"/>
    </row>
    <row r="4730" spans="3:4">
      <c r="C4730" s="19"/>
      <c r="D4730" s="19"/>
    </row>
    <row r="4731" spans="3:4">
      <c r="C4731" s="19"/>
      <c r="D4731" s="19"/>
    </row>
    <row r="4732" spans="3:4">
      <c r="C4732" s="19"/>
      <c r="D4732" s="19"/>
    </row>
    <row r="4733" spans="3:4">
      <c r="C4733" s="19"/>
      <c r="D4733" s="19"/>
    </row>
    <row r="4734" spans="3:4">
      <c r="C4734" s="19"/>
      <c r="D4734" s="19"/>
    </row>
    <row r="4735" spans="3:4">
      <c r="C4735" s="19"/>
      <c r="D4735" s="19"/>
    </row>
    <row r="4736" spans="3:4">
      <c r="C4736" s="19"/>
      <c r="D4736" s="19"/>
    </row>
    <row r="4737" spans="3:4">
      <c r="C4737" s="19"/>
      <c r="D4737" s="19"/>
    </row>
    <row r="4738" spans="3:4">
      <c r="C4738" s="19"/>
      <c r="D4738" s="19"/>
    </row>
    <row r="4739" spans="3:4">
      <c r="C4739" s="19"/>
      <c r="D4739" s="19"/>
    </row>
    <row r="4740" spans="3:4">
      <c r="C4740" s="19"/>
      <c r="D4740" s="19"/>
    </row>
    <row r="4741" spans="3:4">
      <c r="C4741" s="19"/>
      <c r="D4741" s="19"/>
    </row>
    <row r="4742" spans="3:4">
      <c r="C4742" s="19"/>
      <c r="D4742" s="19"/>
    </row>
    <row r="4743" spans="3:4">
      <c r="C4743" s="19"/>
      <c r="D4743" s="19"/>
    </row>
    <row r="4744" spans="3:4">
      <c r="C4744" s="19"/>
      <c r="D4744" s="19"/>
    </row>
    <row r="4745" spans="3:4">
      <c r="C4745" s="19"/>
      <c r="D4745" s="19"/>
    </row>
    <row r="4746" spans="3:4">
      <c r="C4746" s="19"/>
      <c r="D4746" s="19"/>
    </row>
    <row r="4747" spans="3:4">
      <c r="C4747" s="19"/>
      <c r="D4747" s="19"/>
    </row>
    <row r="4748" spans="3:4">
      <c r="C4748" s="19"/>
      <c r="D4748" s="19"/>
    </row>
    <row r="4749" spans="3:4">
      <c r="C4749" s="19"/>
      <c r="D4749" s="19"/>
    </row>
    <row r="4750" spans="3:4">
      <c r="C4750" s="19"/>
      <c r="D4750" s="19"/>
    </row>
    <row r="4751" spans="3:4">
      <c r="C4751" s="19"/>
      <c r="D4751" s="19"/>
    </row>
    <row r="4752" spans="3:4">
      <c r="C4752" s="19"/>
      <c r="D4752" s="19"/>
    </row>
    <row r="4753" spans="3:4">
      <c r="C4753" s="19"/>
      <c r="D4753" s="19"/>
    </row>
    <row r="4754" spans="3:4">
      <c r="C4754" s="19"/>
      <c r="D4754" s="19"/>
    </row>
    <row r="4755" spans="3:4">
      <c r="C4755" s="19"/>
      <c r="D4755" s="19"/>
    </row>
    <row r="4756" spans="3:4">
      <c r="C4756" s="19"/>
      <c r="D4756" s="19"/>
    </row>
    <row r="4757" spans="3:4">
      <c r="C4757" s="19"/>
      <c r="D4757" s="19"/>
    </row>
    <row r="4758" spans="3:4">
      <c r="C4758" s="19"/>
      <c r="D4758" s="19"/>
    </row>
    <row r="4759" spans="3:4">
      <c r="C4759" s="19"/>
      <c r="D4759" s="19"/>
    </row>
    <row r="4760" spans="3:4">
      <c r="C4760" s="19"/>
      <c r="D4760" s="19"/>
    </row>
    <row r="4761" spans="3:4">
      <c r="C4761" s="19"/>
      <c r="D4761" s="19"/>
    </row>
    <row r="4762" spans="3:4">
      <c r="C4762" s="19"/>
      <c r="D4762" s="19"/>
    </row>
    <row r="4763" spans="3:4">
      <c r="C4763" s="19"/>
      <c r="D4763" s="19"/>
    </row>
    <row r="4764" spans="3:4">
      <c r="C4764" s="19"/>
      <c r="D4764" s="19"/>
    </row>
    <row r="4765" spans="3:4">
      <c r="C4765" s="19"/>
      <c r="D4765" s="19"/>
    </row>
    <row r="4766" spans="3:4">
      <c r="C4766" s="19"/>
      <c r="D4766" s="19"/>
    </row>
    <row r="4767" spans="3:4">
      <c r="C4767" s="19"/>
      <c r="D4767" s="19"/>
    </row>
    <row r="4768" spans="3:4">
      <c r="C4768" s="19"/>
      <c r="D4768" s="19"/>
    </row>
    <row r="4769" spans="3:4">
      <c r="C4769" s="19"/>
      <c r="D4769" s="19"/>
    </row>
    <row r="4770" spans="3:4">
      <c r="C4770" s="19"/>
      <c r="D4770" s="19"/>
    </row>
    <row r="4771" spans="3:4">
      <c r="C4771" s="19"/>
      <c r="D4771" s="19"/>
    </row>
    <row r="4772" spans="3:4">
      <c r="C4772" s="19"/>
      <c r="D4772" s="19"/>
    </row>
    <row r="4773" spans="3:4">
      <c r="C4773" s="19"/>
      <c r="D4773" s="19"/>
    </row>
    <row r="4774" spans="3:4">
      <c r="C4774" s="19"/>
      <c r="D4774" s="19"/>
    </row>
    <row r="4775" spans="3:4">
      <c r="C4775" s="19"/>
      <c r="D4775" s="19"/>
    </row>
    <row r="4776" spans="3:4">
      <c r="C4776" s="19"/>
      <c r="D4776" s="19"/>
    </row>
    <row r="4777" spans="3:4">
      <c r="C4777" s="19"/>
      <c r="D4777" s="19"/>
    </row>
    <row r="4778" spans="3:4">
      <c r="C4778" s="19"/>
      <c r="D4778" s="19"/>
    </row>
    <row r="4779" spans="3:4">
      <c r="C4779" s="19"/>
      <c r="D4779" s="19"/>
    </row>
    <row r="4780" spans="3:4">
      <c r="C4780" s="19"/>
      <c r="D4780" s="19"/>
    </row>
    <row r="4781" spans="3:4">
      <c r="C4781" s="19"/>
      <c r="D4781" s="19"/>
    </row>
    <row r="4782" spans="3:4">
      <c r="C4782" s="19"/>
      <c r="D4782" s="19"/>
    </row>
    <row r="4783" spans="3:4">
      <c r="C4783" s="19"/>
      <c r="D4783" s="19"/>
    </row>
    <row r="4784" spans="3:4">
      <c r="C4784" s="19"/>
      <c r="D4784" s="19"/>
    </row>
    <row r="4785" spans="3:4">
      <c r="C4785" s="19"/>
      <c r="D4785" s="19"/>
    </row>
    <row r="4786" spans="3:4">
      <c r="C4786" s="19"/>
      <c r="D4786" s="19"/>
    </row>
    <row r="4787" spans="3:4">
      <c r="C4787" s="19"/>
      <c r="D4787" s="19"/>
    </row>
    <row r="4788" spans="3:4">
      <c r="C4788" s="19"/>
      <c r="D4788" s="19"/>
    </row>
    <row r="4789" spans="3:4">
      <c r="C4789" s="19"/>
      <c r="D4789" s="19"/>
    </row>
    <row r="4790" spans="3:4">
      <c r="C4790" s="19"/>
      <c r="D4790" s="19"/>
    </row>
    <row r="4791" spans="3:4">
      <c r="C4791" s="19"/>
      <c r="D4791" s="19"/>
    </row>
    <row r="4792" spans="3:4">
      <c r="C4792" s="19"/>
      <c r="D4792" s="19"/>
    </row>
    <row r="4793" spans="3:4">
      <c r="C4793" s="19"/>
      <c r="D4793" s="19"/>
    </row>
    <row r="4794" spans="3:4">
      <c r="C4794" s="19"/>
      <c r="D4794" s="19"/>
    </row>
    <row r="4795" spans="3:4">
      <c r="C4795" s="19"/>
      <c r="D4795" s="19"/>
    </row>
    <row r="4796" spans="3:4">
      <c r="C4796" s="19"/>
      <c r="D4796" s="19"/>
    </row>
    <row r="4797" spans="3:4">
      <c r="C4797" s="19"/>
      <c r="D4797" s="19"/>
    </row>
    <row r="4798" spans="3:4">
      <c r="C4798" s="19"/>
      <c r="D4798" s="19"/>
    </row>
    <row r="4799" spans="3:4">
      <c r="C4799" s="19"/>
      <c r="D4799" s="19"/>
    </row>
    <row r="4800" spans="3:4">
      <c r="C4800" s="19"/>
      <c r="D4800" s="19"/>
    </row>
    <row r="4801" spans="3:4">
      <c r="C4801" s="19"/>
      <c r="D4801" s="19"/>
    </row>
    <row r="4802" spans="3:4">
      <c r="C4802" s="19"/>
      <c r="D4802" s="19"/>
    </row>
    <row r="4803" spans="3:4">
      <c r="C4803" s="19"/>
      <c r="D4803" s="19"/>
    </row>
    <row r="4804" spans="3:4">
      <c r="C4804" s="19"/>
      <c r="D4804" s="19"/>
    </row>
    <row r="4805" spans="3:4">
      <c r="C4805" s="19"/>
      <c r="D4805" s="19"/>
    </row>
    <row r="4806" spans="3:4">
      <c r="C4806" s="19"/>
      <c r="D4806" s="19"/>
    </row>
    <row r="4807" spans="3:4">
      <c r="C4807" s="19"/>
      <c r="D4807" s="19"/>
    </row>
    <row r="4808" spans="3:4">
      <c r="C4808" s="19"/>
      <c r="D4808" s="19"/>
    </row>
    <row r="4809" spans="3:4">
      <c r="C4809" s="19"/>
      <c r="D4809" s="19"/>
    </row>
    <row r="4810" spans="3:4">
      <c r="C4810" s="19"/>
      <c r="D4810" s="19"/>
    </row>
    <row r="4811" spans="3:4">
      <c r="C4811" s="19"/>
      <c r="D4811" s="19"/>
    </row>
    <row r="4812" spans="3:4">
      <c r="C4812" s="19"/>
      <c r="D4812" s="19"/>
    </row>
    <row r="4813" spans="3:4">
      <c r="C4813" s="19"/>
      <c r="D4813" s="19"/>
    </row>
    <row r="4814" spans="3:4">
      <c r="C4814" s="19"/>
      <c r="D4814" s="19"/>
    </row>
    <row r="4815" spans="3:4">
      <c r="C4815" s="19"/>
      <c r="D4815" s="19"/>
    </row>
    <row r="4816" spans="3:4">
      <c r="C4816" s="19"/>
      <c r="D4816" s="19"/>
    </row>
    <row r="4817" spans="3:4">
      <c r="C4817" s="19"/>
      <c r="D4817" s="19"/>
    </row>
    <row r="4818" spans="3:4">
      <c r="C4818" s="19"/>
      <c r="D4818" s="19"/>
    </row>
    <row r="4819" spans="3:4">
      <c r="C4819" s="19"/>
      <c r="D4819" s="19"/>
    </row>
    <row r="4820" spans="3:4">
      <c r="C4820" s="19"/>
      <c r="D4820" s="19"/>
    </row>
    <row r="4821" spans="3:4">
      <c r="C4821" s="19"/>
      <c r="D4821" s="19"/>
    </row>
    <row r="4822" spans="3:4">
      <c r="C4822" s="19"/>
      <c r="D4822" s="19"/>
    </row>
    <row r="4823" spans="3:4">
      <c r="C4823" s="19"/>
      <c r="D4823" s="19"/>
    </row>
    <row r="4824" spans="3:4">
      <c r="C4824" s="19"/>
      <c r="D4824" s="19"/>
    </row>
    <row r="4825" spans="3:4">
      <c r="C4825" s="19"/>
      <c r="D4825" s="19"/>
    </row>
    <row r="4826" spans="3:4">
      <c r="C4826" s="19"/>
      <c r="D4826" s="19"/>
    </row>
    <row r="4827" spans="3:4">
      <c r="C4827" s="19"/>
      <c r="D4827" s="19"/>
    </row>
    <row r="4828" spans="3:4">
      <c r="C4828" s="19"/>
      <c r="D4828" s="19"/>
    </row>
    <row r="4829" spans="3:4">
      <c r="C4829" s="19"/>
      <c r="D4829" s="19"/>
    </row>
    <row r="4830" spans="3:4">
      <c r="C4830" s="19"/>
      <c r="D4830" s="19"/>
    </row>
    <row r="4831" spans="3:4">
      <c r="C4831" s="19"/>
      <c r="D4831" s="19"/>
    </row>
    <row r="4832" spans="3:4">
      <c r="C4832" s="19"/>
      <c r="D4832" s="19"/>
    </row>
    <row r="4833" spans="3:4">
      <c r="C4833" s="19"/>
      <c r="D4833" s="19"/>
    </row>
    <row r="4834" spans="3:4">
      <c r="C4834" s="19"/>
      <c r="D4834" s="19"/>
    </row>
    <row r="4835" spans="3:4">
      <c r="C4835" s="19"/>
      <c r="D4835" s="19"/>
    </row>
    <row r="4836" spans="3:4">
      <c r="C4836" s="19"/>
      <c r="D4836" s="19"/>
    </row>
    <row r="4837" spans="3:4">
      <c r="C4837" s="19"/>
      <c r="D4837" s="19"/>
    </row>
    <row r="4838" spans="3:4">
      <c r="C4838" s="19"/>
      <c r="D4838" s="19"/>
    </row>
    <row r="4839" spans="3:4">
      <c r="C4839" s="19"/>
      <c r="D4839" s="19"/>
    </row>
    <row r="4840" spans="3:4">
      <c r="C4840" s="19"/>
      <c r="D4840" s="19"/>
    </row>
    <row r="4841" spans="3:4">
      <c r="C4841" s="19"/>
      <c r="D4841" s="19"/>
    </row>
    <row r="4842" spans="3:4">
      <c r="C4842" s="19"/>
      <c r="D4842" s="19"/>
    </row>
    <row r="4843" spans="3:4">
      <c r="C4843" s="19"/>
      <c r="D4843" s="19"/>
    </row>
    <row r="4844" spans="3:4">
      <c r="C4844" s="19"/>
      <c r="D4844" s="19"/>
    </row>
    <row r="4845" spans="3:4">
      <c r="C4845" s="19"/>
      <c r="D4845" s="19"/>
    </row>
    <row r="4846" spans="3:4">
      <c r="C4846" s="19"/>
      <c r="D4846" s="19"/>
    </row>
    <row r="4847" spans="3:4">
      <c r="C4847" s="19"/>
      <c r="D4847" s="19"/>
    </row>
    <row r="4848" spans="3:4">
      <c r="C4848" s="19"/>
      <c r="D4848" s="19"/>
    </row>
    <row r="4849" spans="3:4">
      <c r="C4849" s="19"/>
      <c r="D4849" s="19"/>
    </row>
    <row r="4850" spans="3:4">
      <c r="C4850" s="19"/>
      <c r="D4850" s="19"/>
    </row>
    <row r="4851" spans="3:4">
      <c r="C4851" s="19"/>
      <c r="D4851" s="19"/>
    </row>
    <row r="4852" spans="3:4">
      <c r="C4852" s="19"/>
      <c r="D4852" s="19"/>
    </row>
    <row r="4853" spans="3:4">
      <c r="C4853" s="19"/>
      <c r="D4853" s="19"/>
    </row>
    <row r="4854" spans="3:4">
      <c r="C4854" s="19"/>
      <c r="D4854" s="19"/>
    </row>
    <row r="4855" spans="3:4">
      <c r="C4855" s="19"/>
      <c r="D4855" s="19"/>
    </row>
    <row r="4856" spans="3:4">
      <c r="C4856" s="19"/>
      <c r="D4856" s="19"/>
    </row>
    <row r="4857" spans="3:4">
      <c r="C4857" s="19"/>
      <c r="D4857" s="19"/>
    </row>
    <row r="4858" spans="3:4">
      <c r="C4858" s="19"/>
      <c r="D4858" s="19"/>
    </row>
    <row r="4859" spans="3:4">
      <c r="C4859" s="19"/>
      <c r="D4859" s="19"/>
    </row>
    <row r="4860" spans="3:4">
      <c r="C4860" s="19"/>
      <c r="D4860" s="19"/>
    </row>
    <row r="4861" spans="3:4">
      <c r="C4861" s="19"/>
      <c r="D4861" s="19"/>
    </row>
    <row r="4862" spans="3:4">
      <c r="C4862" s="19"/>
      <c r="D4862" s="19"/>
    </row>
    <row r="4863" spans="3:4">
      <c r="C4863" s="19"/>
      <c r="D4863" s="19"/>
    </row>
    <row r="4864" spans="3:4">
      <c r="C4864" s="19"/>
      <c r="D4864" s="19"/>
    </row>
    <row r="4865" spans="3:4">
      <c r="C4865" s="19"/>
      <c r="D4865" s="19"/>
    </row>
    <row r="4866" spans="3:4">
      <c r="C4866" s="19"/>
      <c r="D4866" s="19"/>
    </row>
    <row r="4867" spans="3:4">
      <c r="C4867" s="19"/>
      <c r="D4867" s="19"/>
    </row>
    <row r="4868" spans="3:4">
      <c r="C4868" s="19"/>
      <c r="D4868" s="19"/>
    </row>
    <row r="4869" spans="3:4">
      <c r="C4869" s="19"/>
      <c r="D4869" s="19"/>
    </row>
    <row r="4870" spans="3:4">
      <c r="C4870" s="19"/>
      <c r="D4870" s="19"/>
    </row>
    <row r="4871" spans="3:4">
      <c r="C4871" s="19"/>
      <c r="D4871" s="19"/>
    </row>
    <row r="4872" spans="3:4">
      <c r="C4872" s="19"/>
      <c r="D4872" s="19"/>
    </row>
    <row r="4873" spans="3:4">
      <c r="C4873" s="19"/>
      <c r="D4873" s="19"/>
    </row>
    <row r="4874" spans="3:4">
      <c r="C4874" s="19"/>
      <c r="D4874" s="19"/>
    </row>
    <row r="4875" spans="3:4">
      <c r="C4875" s="19"/>
      <c r="D4875" s="19"/>
    </row>
    <row r="4876" spans="3:4">
      <c r="C4876" s="19"/>
      <c r="D4876" s="19"/>
    </row>
    <row r="4877" spans="3:4">
      <c r="C4877" s="19"/>
      <c r="D4877" s="19"/>
    </row>
    <row r="4878" spans="3:4">
      <c r="C4878" s="19"/>
      <c r="D4878" s="19"/>
    </row>
    <row r="4879" spans="3:4">
      <c r="C4879" s="19"/>
      <c r="D4879" s="19"/>
    </row>
    <row r="4880" spans="3:4">
      <c r="C4880" s="19"/>
      <c r="D4880" s="19"/>
    </row>
    <row r="4881" spans="3:4">
      <c r="C4881" s="19"/>
      <c r="D4881" s="19"/>
    </row>
    <row r="4882" spans="3:4">
      <c r="C4882" s="19"/>
      <c r="D4882" s="19"/>
    </row>
    <row r="4883" spans="3:4">
      <c r="C4883" s="19"/>
      <c r="D4883" s="19"/>
    </row>
    <row r="4884" spans="3:4">
      <c r="C4884" s="19"/>
      <c r="D4884" s="19"/>
    </row>
    <row r="4885" spans="3:4">
      <c r="C4885" s="19"/>
      <c r="D4885" s="19"/>
    </row>
    <row r="4886" spans="3:4">
      <c r="C4886" s="19"/>
      <c r="D4886" s="19"/>
    </row>
    <row r="4887" spans="3:4">
      <c r="C4887" s="19"/>
      <c r="D4887" s="19"/>
    </row>
    <row r="4888" spans="3:4">
      <c r="C4888" s="19"/>
      <c r="D4888" s="19"/>
    </row>
    <row r="4889" spans="3:4">
      <c r="C4889" s="19"/>
      <c r="D4889" s="19"/>
    </row>
    <row r="4890" spans="3:4">
      <c r="C4890" s="19"/>
      <c r="D4890" s="19"/>
    </row>
    <row r="4891" spans="3:4">
      <c r="C4891" s="19"/>
      <c r="D4891" s="19"/>
    </row>
    <row r="4892" spans="3:4">
      <c r="C4892" s="19"/>
      <c r="D4892" s="19"/>
    </row>
    <row r="4893" spans="3:4">
      <c r="C4893" s="19"/>
      <c r="D4893" s="19"/>
    </row>
    <row r="4894" spans="3:4">
      <c r="C4894" s="19"/>
      <c r="D4894" s="19"/>
    </row>
    <row r="4895" spans="3:4">
      <c r="C4895" s="19"/>
      <c r="D4895" s="19"/>
    </row>
    <row r="4896" spans="3:4">
      <c r="C4896" s="19"/>
      <c r="D4896" s="19"/>
    </row>
    <row r="4897" spans="3:4">
      <c r="C4897" s="19"/>
      <c r="D4897" s="19"/>
    </row>
    <row r="4898" spans="3:4">
      <c r="C4898" s="19"/>
      <c r="D4898" s="19"/>
    </row>
    <row r="4899" spans="3:4">
      <c r="C4899" s="19"/>
      <c r="D4899" s="19"/>
    </row>
    <row r="4900" spans="3:4">
      <c r="C4900" s="19"/>
      <c r="D4900" s="19"/>
    </row>
    <row r="4901" spans="3:4">
      <c r="C4901" s="19"/>
      <c r="D4901" s="19"/>
    </row>
    <row r="4902" spans="3:4">
      <c r="C4902" s="19"/>
      <c r="D4902" s="19"/>
    </row>
    <row r="4903" spans="3:4">
      <c r="C4903" s="19"/>
      <c r="D4903" s="19"/>
    </row>
    <row r="4904" spans="3:4">
      <c r="C4904" s="19"/>
      <c r="D4904" s="19"/>
    </row>
    <row r="4905" spans="3:4">
      <c r="C4905" s="19"/>
      <c r="D4905" s="19"/>
    </row>
    <row r="4906" spans="3:4">
      <c r="C4906" s="19"/>
      <c r="D4906" s="19"/>
    </row>
    <row r="4907" spans="3:4">
      <c r="C4907" s="19"/>
      <c r="D4907" s="19"/>
    </row>
    <row r="4908" spans="3:4">
      <c r="C4908" s="19"/>
      <c r="D4908" s="19"/>
    </row>
    <row r="4909" spans="3:4">
      <c r="C4909" s="19"/>
      <c r="D4909" s="19"/>
    </row>
    <row r="4910" spans="3:4">
      <c r="C4910" s="19"/>
      <c r="D4910" s="19"/>
    </row>
    <row r="4911" spans="3:4">
      <c r="C4911" s="19"/>
      <c r="D4911" s="19"/>
    </row>
    <row r="4912" spans="3:4">
      <c r="C4912" s="19"/>
      <c r="D4912" s="19"/>
    </row>
    <row r="4913" spans="3:4">
      <c r="C4913" s="19"/>
      <c r="D4913" s="19"/>
    </row>
    <row r="4914" spans="3:4">
      <c r="C4914" s="19"/>
      <c r="D4914" s="19"/>
    </row>
    <row r="4915" spans="3:4">
      <c r="C4915" s="19"/>
      <c r="D4915" s="19"/>
    </row>
    <row r="4916" spans="3:4">
      <c r="C4916" s="19"/>
      <c r="D4916" s="19"/>
    </row>
    <row r="4917" spans="3:4">
      <c r="C4917" s="19"/>
      <c r="D4917" s="19"/>
    </row>
    <row r="4918" spans="3:4">
      <c r="C4918" s="19"/>
      <c r="D4918" s="19"/>
    </row>
    <row r="4919" spans="3:4">
      <c r="C4919" s="19"/>
      <c r="D4919" s="19"/>
    </row>
    <row r="4920" spans="3:4">
      <c r="C4920" s="19"/>
      <c r="D4920" s="19"/>
    </row>
    <row r="4921" spans="3:4">
      <c r="C4921" s="19"/>
      <c r="D4921" s="19"/>
    </row>
    <row r="4922" spans="3:4">
      <c r="C4922" s="19"/>
      <c r="D4922" s="19"/>
    </row>
    <row r="4923" spans="3:4">
      <c r="C4923" s="19"/>
      <c r="D4923" s="19"/>
    </row>
    <row r="4924" spans="3:4">
      <c r="C4924" s="19"/>
      <c r="D4924" s="19"/>
    </row>
    <row r="4925" spans="3:4">
      <c r="C4925" s="19"/>
      <c r="D4925" s="19"/>
    </row>
    <row r="4926" spans="3:4">
      <c r="C4926" s="19"/>
      <c r="D4926" s="19"/>
    </row>
    <row r="4927" spans="3:4">
      <c r="C4927" s="19"/>
      <c r="D4927" s="19"/>
    </row>
    <row r="4928" spans="3:4">
      <c r="C4928" s="19"/>
      <c r="D4928" s="19"/>
    </row>
    <row r="4929" spans="3:4">
      <c r="C4929" s="19"/>
      <c r="D4929" s="19"/>
    </row>
    <row r="4930" spans="3:4">
      <c r="C4930" s="19"/>
      <c r="D4930" s="19"/>
    </row>
    <row r="4931" spans="3:4">
      <c r="C4931" s="19"/>
      <c r="D4931" s="19"/>
    </row>
    <row r="4932" spans="3:4">
      <c r="C4932" s="19"/>
      <c r="D4932" s="19"/>
    </row>
    <row r="4933" spans="3:4">
      <c r="C4933" s="19"/>
      <c r="D4933" s="19"/>
    </row>
    <row r="4934" spans="3:4">
      <c r="C4934" s="19"/>
      <c r="D4934" s="19"/>
    </row>
    <row r="4935" spans="3:4">
      <c r="C4935" s="19"/>
      <c r="D4935" s="19"/>
    </row>
    <row r="4936" spans="3:4">
      <c r="C4936" s="19"/>
      <c r="D4936" s="19"/>
    </row>
    <row r="4937" spans="3:4">
      <c r="C4937" s="19"/>
      <c r="D4937" s="19"/>
    </row>
    <row r="4938" spans="3:4">
      <c r="C4938" s="19"/>
      <c r="D4938" s="19"/>
    </row>
    <row r="4939" spans="3:4">
      <c r="C4939" s="19"/>
      <c r="D4939" s="19"/>
    </row>
    <row r="4940" spans="3:4">
      <c r="C4940" s="19"/>
      <c r="D4940" s="19"/>
    </row>
    <row r="4941" spans="3:4">
      <c r="C4941" s="19"/>
      <c r="D4941" s="19"/>
    </row>
    <row r="4942" spans="3:4">
      <c r="C4942" s="19"/>
      <c r="D4942" s="19"/>
    </row>
    <row r="4943" spans="3:4">
      <c r="C4943" s="19"/>
      <c r="D4943" s="19"/>
    </row>
    <row r="4944" spans="3:4">
      <c r="C4944" s="19"/>
      <c r="D4944" s="19"/>
    </row>
    <row r="4945" spans="3:4">
      <c r="C4945" s="19"/>
      <c r="D4945" s="19"/>
    </row>
    <row r="4946" spans="3:4">
      <c r="C4946" s="19"/>
      <c r="D4946" s="19"/>
    </row>
    <row r="4947" spans="3:4">
      <c r="C4947" s="19"/>
      <c r="D4947" s="19"/>
    </row>
    <row r="4948" spans="3:4">
      <c r="C4948" s="19"/>
      <c r="D4948" s="19"/>
    </row>
    <row r="4949" spans="3:4">
      <c r="C4949" s="19"/>
      <c r="D4949" s="19"/>
    </row>
    <row r="4950" spans="3:4">
      <c r="C4950" s="19"/>
      <c r="D4950" s="19"/>
    </row>
    <row r="4951" spans="3:4">
      <c r="C4951" s="19"/>
      <c r="D4951" s="19"/>
    </row>
    <row r="4952" spans="3:4">
      <c r="C4952" s="19"/>
      <c r="D4952" s="19"/>
    </row>
    <row r="4953" spans="3:4">
      <c r="C4953" s="19"/>
      <c r="D4953" s="19"/>
    </row>
    <row r="4954" spans="3:4">
      <c r="C4954" s="19"/>
      <c r="D4954" s="19"/>
    </row>
    <row r="4955" spans="3:4">
      <c r="C4955" s="19"/>
      <c r="D4955" s="19"/>
    </row>
    <row r="4956" spans="3:4">
      <c r="C4956" s="19"/>
      <c r="D4956" s="19"/>
    </row>
    <row r="4957" spans="3:4">
      <c r="C4957" s="19"/>
      <c r="D4957" s="19"/>
    </row>
    <row r="4958" spans="3:4">
      <c r="C4958" s="19"/>
      <c r="D4958" s="19"/>
    </row>
    <row r="4959" spans="3:4">
      <c r="C4959" s="19"/>
      <c r="D4959" s="19"/>
    </row>
    <row r="4960" spans="3:4">
      <c r="C4960" s="19"/>
      <c r="D4960" s="19"/>
    </row>
    <row r="4961" spans="3:4">
      <c r="C4961" s="19"/>
      <c r="D4961" s="19"/>
    </row>
    <row r="4962" spans="3:4">
      <c r="C4962" s="19"/>
      <c r="D4962" s="19"/>
    </row>
    <row r="4963" spans="3:4">
      <c r="C4963" s="19"/>
      <c r="D4963" s="19"/>
    </row>
    <row r="4964" spans="3:4">
      <c r="C4964" s="19"/>
      <c r="D4964" s="19"/>
    </row>
    <row r="4965" spans="3:4">
      <c r="C4965" s="19"/>
      <c r="D4965" s="19"/>
    </row>
    <row r="4966" spans="3:4">
      <c r="C4966" s="19"/>
      <c r="D4966" s="19"/>
    </row>
    <row r="4967" spans="3:4">
      <c r="C4967" s="19"/>
      <c r="D4967" s="19"/>
    </row>
    <row r="4968" spans="3:4">
      <c r="C4968" s="19"/>
      <c r="D4968" s="19"/>
    </row>
    <row r="4969" spans="3:4">
      <c r="C4969" s="19"/>
      <c r="D4969" s="19"/>
    </row>
    <row r="4970" spans="3:4">
      <c r="C4970" s="19"/>
      <c r="D4970" s="19"/>
    </row>
    <row r="4971" spans="3:4">
      <c r="C4971" s="19"/>
      <c r="D4971" s="19"/>
    </row>
    <row r="4972" spans="3:4">
      <c r="C4972" s="19"/>
      <c r="D4972" s="19"/>
    </row>
    <row r="4973" spans="3:4">
      <c r="C4973" s="19"/>
      <c r="D4973" s="19"/>
    </row>
    <row r="4974" spans="3:4">
      <c r="C4974" s="19"/>
      <c r="D4974" s="19"/>
    </row>
    <row r="4975" spans="3:4">
      <c r="C4975" s="19"/>
      <c r="D4975" s="19"/>
    </row>
    <row r="4976" spans="3:4">
      <c r="C4976" s="19"/>
      <c r="D4976" s="19"/>
    </row>
    <row r="4977" spans="3:4">
      <c r="C4977" s="19"/>
      <c r="D4977" s="19"/>
    </row>
    <row r="4978" spans="3:4">
      <c r="C4978" s="19"/>
      <c r="D4978" s="19"/>
    </row>
    <row r="4979" spans="3:4">
      <c r="C4979" s="19"/>
      <c r="D4979" s="19"/>
    </row>
    <row r="4980" spans="3:4">
      <c r="C4980" s="19"/>
      <c r="D4980" s="19"/>
    </row>
    <row r="4981" spans="3:4">
      <c r="C4981" s="19"/>
      <c r="D4981" s="19"/>
    </row>
    <row r="4982" spans="3:4">
      <c r="C4982" s="19"/>
      <c r="D4982" s="19"/>
    </row>
    <row r="4983" spans="3:4">
      <c r="C4983" s="19"/>
      <c r="D4983" s="19"/>
    </row>
    <row r="4984" spans="3:4">
      <c r="C4984" s="19"/>
      <c r="D4984" s="19"/>
    </row>
    <row r="4985" spans="3:4">
      <c r="C4985" s="19"/>
      <c r="D4985" s="19"/>
    </row>
    <row r="4986" spans="3:4">
      <c r="C4986" s="19"/>
      <c r="D4986" s="19"/>
    </row>
    <row r="4987" spans="3:4">
      <c r="C4987" s="19"/>
      <c r="D4987" s="19"/>
    </row>
    <row r="4988" spans="3:4">
      <c r="C4988" s="19"/>
      <c r="D4988" s="19"/>
    </row>
    <row r="4989" spans="3:4">
      <c r="C4989" s="19"/>
      <c r="D4989" s="19"/>
    </row>
    <row r="4990" spans="3:4">
      <c r="C4990" s="19"/>
      <c r="D4990" s="19"/>
    </row>
    <row r="4991" spans="3:4">
      <c r="C4991" s="19"/>
      <c r="D4991" s="19"/>
    </row>
    <row r="4992" spans="3:4">
      <c r="C4992" s="19"/>
      <c r="D4992" s="19"/>
    </row>
    <row r="4993" spans="3:4">
      <c r="C4993" s="19"/>
      <c r="D4993" s="19"/>
    </row>
    <row r="4994" spans="3:4">
      <c r="C4994" s="19"/>
      <c r="D4994" s="19"/>
    </row>
    <row r="4995" spans="3:4">
      <c r="C4995" s="19"/>
      <c r="D4995" s="19"/>
    </row>
    <row r="4996" spans="3:4">
      <c r="C4996" s="19"/>
      <c r="D4996" s="19"/>
    </row>
    <row r="4997" spans="3:4">
      <c r="C4997" s="19"/>
      <c r="D4997" s="19"/>
    </row>
    <row r="4998" spans="3:4">
      <c r="C4998" s="19"/>
      <c r="D4998" s="19"/>
    </row>
    <row r="4999" spans="3:4">
      <c r="C4999" s="19"/>
      <c r="D4999" s="19"/>
    </row>
    <row r="5000" spans="3:4">
      <c r="C5000" s="19"/>
      <c r="D5000" s="19"/>
    </row>
    <row r="5001" spans="3:4">
      <c r="C5001" s="19"/>
      <c r="D5001" s="19"/>
    </row>
    <row r="5002" spans="3:4">
      <c r="C5002" s="19"/>
      <c r="D5002" s="19"/>
    </row>
    <row r="5003" spans="3:4">
      <c r="C5003" s="19"/>
      <c r="D5003" s="19"/>
    </row>
    <row r="5004" spans="3:4">
      <c r="C5004" s="19"/>
      <c r="D5004" s="19"/>
    </row>
    <row r="5005" spans="3:4">
      <c r="C5005" s="19"/>
      <c r="D5005" s="19"/>
    </row>
    <row r="5006" spans="3:4">
      <c r="C5006" s="19"/>
      <c r="D5006" s="19"/>
    </row>
    <row r="5007" spans="3:4">
      <c r="C5007" s="19"/>
      <c r="D5007" s="19"/>
    </row>
    <row r="5008" spans="3:4">
      <c r="C5008" s="19"/>
      <c r="D5008" s="19"/>
    </row>
    <row r="5009" spans="3:4">
      <c r="C5009" s="19"/>
      <c r="D5009" s="19"/>
    </row>
    <row r="5010" spans="3:4">
      <c r="C5010" s="19"/>
      <c r="D5010" s="19"/>
    </row>
    <row r="5011" spans="3:4">
      <c r="C5011" s="19"/>
      <c r="D5011" s="19"/>
    </row>
    <row r="5012" spans="3:4">
      <c r="C5012" s="19"/>
      <c r="D5012" s="19"/>
    </row>
    <row r="5013" spans="3:4">
      <c r="C5013" s="19"/>
      <c r="D5013" s="19"/>
    </row>
    <row r="5014" spans="3:4">
      <c r="C5014" s="19"/>
      <c r="D5014" s="19"/>
    </row>
    <row r="5015" spans="3:4">
      <c r="C5015" s="19"/>
      <c r="D5015" s="19"/>
    </row>
    <row r="5016" spans="3:4">
      <c r="C5016" s="19"/>
      <c r="D5016" s="19"/>
    </row>
    <row r="5017" spans="3:4">
      <c r="C5017" s="19"/>
      <c r="D5017" s="19"/>
    </row>
    <row r="5018" spans="3:4">
      <c r="C5018" s="19"/>
      <c r="D5018" s="19"/>
    </row>
    <row r="5019" spans="3:4">
      <c r="C5019" s="19"/>
      <c r="D5019" s="19"/>
    </row>
    <row r="5020" spans="3:4">
      <c r="C5020" s="19"/>
      <c r="D5020" s="19"/>
    </row>
    <row r="5021" spans="3:4">
      <c r="C5021" s="19"/>
      <c r="D5021" s="19"/>
    </row>
    <row r="5022" spans="3:4">
      <c r="C5022" s="19"/>
      <c r="D5022" s="19"/>
    </row>
    <row r="5023" spans="3:4">
      <c r="C5023" s="19"/>
      <c r="D5023" s="19"/>
    </row>
    <row r="5024" spans="3:4">
      <c r="C5024" s="19"/>
      <c r="D5024" s="19"/>
    </row>
    <row r="5025" spans="3:4">
      <c r="C5025" s="19"/>
      <c r="D5025" s="19"/>
    </row>
    <row r="5026" spans="3:4">
      <c r="C5026" s="19"/>
      <c r="D5026" s="19"/>
    </row>
    <row r="5027" spans="3:4">
      <c r="C5027" s="19"/>
      <c r="D5027" s="19"/>
    </row>
    <row r="5028" spans="3:4">
      <c r="C5028" s="19"/>
      <c r="D5028" s="19"/>
    </row>
    <row r="5029" spans="3:4">
      <c r="C5029" s="19"/>
      <c r="D5029" s="19"/>
    </row>
    <row r="5030" spans="3:4">
      <c r="C5030" s="19"/>
      <c r="D5030" s="19"/>
    </row>
    <row r="5031" spans="3:4">
      <c r="C5031" s="19"/>
      <c r="D5031" s="19"/>
    </row>
    <row r="5032" spans="3:4">
      <c r="C5032" s="19"/>
      <c r="D5032" s="19"/>
    </row>
    <row r="5033" spans="3:4">
      <c r="C5033" s="19"/>
      <c r="D5033" s="19"/>
    </row>
    <row r="5034" spans="3:4">
      <c r="C5034" s="19"/>
      <c r="D5034" s="19"/>
    </row>
    <row r="5035" spans="3:4">
      <c r="C5035" s="19"/>
      <c r="D5035" s="19"/>
    </row>
    <row r="5036" spans="3:4">
      <c r="C5036" s="19"/>
      <c r="D5036" s="19"/>
    </row>
    <row r="5037" spans="3:4">
      <c r="C5037" s="19"/>
      <c r="D5037" s="19"/>
    </row>
    <row r="5038" spans="3:4">
      <c r="C5038" s="19"/>
      <c r="D5038" s="19"/>
    </row>
    <row r="5039" spans="3:4">
      <c r="C5039" s="19"/>
      <c r="D5039" s="19"/>
    </row>
    <row r="5040" spans="3:4">
      <c r="C5040" s="19"/>
      <c r="D5040" s="19"/>
    </row>
    <row r="5041" spans="3:4">
      <c r="C5041" s="19"/>
      <c r="D5041" s="19"/>
    </row>
    <row r="5042" spans="3:4">
      <c r="C5042" s="19"/>
      <c r="D5042" s="19"/>
    </row>
    <row r="5043" spans="3:4">
      <c r="C5043" s="19"/>
      <c r="D5043" s="19"/>
    </row>
    <row r="5044" spans="3:4">
      <c r="C5044" s="19"/>
      <c r="D5044" s="19"/>
    </row>
    <row r="5045" spans="3:4">
      <c r="C5045" s="19"/>
      <c r="D5045" s="19"/>
    </row>
    <row r="5046" spans="3:4">
      <c r="C5046" s="19"/>
      <c r="D5046" s="19"/>
    </row>
    <row r="5047" spans="3:4">
      <c r="C5047" s="19"/>
      <c r="D5047" s="19"/>
    </row>
    <row r="5048" spans="3:4">
      <c r="C5048" s="19"/>
      <c r="D5048" s="19"/>
    </row>
    <row r="5049" spans="3:4">
      <c r="C5049" s="19"/>
      <c r="D5049" s="19"/>
    </row>
    <row r="5050" spans="3:4">
      <c r="C5050" s="19"/>
      <c r="D5050" s="19"/>
    </row>
    <row r="5051" spans="3:4">
      <c r="C5051" s="19"/>
      <c r="D5051" s="19"/>
    </row>
    <row r="5052" spans="3:4">
      <c r="C5052" s="19"/>
      <c r="D5052" s="19"/>
    </row>
    <row r="5053" spans="3:4">
      <c r="C5053" s="19"/>
      <c r="D5053" s="19"/>
    </row>
    <row r="5054" spans="3:4">
      <c r="C5054" s="19"/>
      <c r="D5054" s="19"/>
    </row>
    <row r="5055" spans="3:4">
      <c r="C5055" s="19"/>
      <c r="D5055" s="19"/>
    </row>
    <row r="5056" spans="3:4">
      <c r="C5056" s="19"/>
      <c r="D5056" s="19"/>
    </row>
    <row r="5057" spans="3:4">
      <c r="C5057" s="19"/>
      <c r="D5057" s="19"/>
    </row>
    <row r="5058" spans="3:4">
      <c r="C5058" s="19"/>
      <c r="D5058" s="19"/>
    </row>
    <row r="5059" spans="3:4">
      <c r="C5059" s="19"/>
      <c r="D5059" s="19"/>
    </row>
    <row r="5060" spans="3:4">
      <c r="C5060" s="19"/>
      <c r="D5060" s="19"/>
    </row>
    <row r="5061" spans="3:4">
      <c r="C5061" s="19"/>
      <c r="D5061" s="19"/>
    </row>
    <row r="5062" spans="3:4">
      <c r="C5062" s="19"/>
      <c r="D5062" s="19"/>
    </row>
    <row r="5063" spans="3:4">
      <c r="C5063" s="19"/>
      <c r="D5063" s="19"/>
    </row>
    <row r="5064" spans="3:4">
      <c r="C5064" s="19"/>
      <c r="D5064" s="19"/>
    </row>
    <row r="5065" spans="3:4">
      <c r="C5065" s="19"/>
      <c r="D5065" s="19"/>
    </row>
    <row r="5066" spans="3:4">
      <c r="C5066" s="19"/>
      <c r="D5066" s="19"/>
    </row>
    <row r="5067" spans="3:4">
      <c r="C5067" s="19"/>
      <c r="D5067" s="19"/>
    </row>
    <row r="5068" spans="3:4">
      <c r="C5068" s="19"/>
      <c r="D5068" s="19"/>
    </row>
    <row r="5069" spans="3:4">
      <c r="C5069" s="19"/>
      <c r="D5069" s="19"/>
    </row>
    <row r="5070" spans="3:4">
      <c r="C5070" s="19"/>
      <c r="D5070" s="19"/>
    </row>
    <row r="5071" spans="3:4">
      <c r="C5071" s="19"/>
      <c r="D5071" s="19"/>
    </row>
    <row r="5072" spans="3:4">
      <c r="C5072" s="19"/>
      <c r="D5072" s="19"/>
    </row>
    <row r="5073" spans="3:4">
      <c r="C5073" s="19"/>
      <c r="D5073" s="19"/>
    </row>
    <row r="5074" spans="3:4">
      <c r="C5074" s="19"/>
      <c r="D5074" s="19"/>
    </row>
    <row r="5075" spans="3:4">
      <c r="C5075" s="19"/>
      <c r="D5075" s="19"/>
    </row>
    <row r="5076" spans="3:4">
      <c r="C5076" s="19"/>
      <c r="D5076" s="19"/>
    </row>
    <row r="5077" spans="3:4">
      <c r="C5077" s="19"/>
      <c r="D5077" s="19"/>
    </row>
    <row r="5078" spans="3:4">
      <c r="C5078" s="19"/>
      <c r="D5078" s="19"/>
    </row>
    <row r="5079" spans="3:4">
      <c r="C5079" s="19"/>
      <c r="D5079" s="19"/>
    </row>
    <row r="5080" spans="3:4">
      <c r="C5080" s="19"/>
      <c r="D5080" s="19"/>
    </row>
    <row r="5081" spans="3:4">
      <c r="C5081" s="19"/>
      <c r="D5081" s="19"/>
    </row>
    <row r="5082" spans="3:4">
      <c r="C5082" s="19"/>
      <c r="D5082" s="19"/>
    </row>
    <row r="5083" spans="3:4">
      <c r="C5083" s="19"/>
      <c r="D5083" s="19"/>
    </row>
    <row r="5084" spans="3:4">
      <c r="C5084" s="19"/>
      <c r="D5084" s="19"/>
    </row>
    <row r="5085" spans="3:4">
      <c r="C5085" s="19"/>
      <c r="D5085" s="19"/>
    </row>
    <row r="5086" spans="3:4">
      <c r="C5086" s="19"/>
      <c r="D5086" s="19"/>
    </row>
    <row r="5087" spans="3:4">
      <c r="C5087" s="19"/>
      <c r="D5087" s="19"/>
    </row>
    <row r="5088" spans="3:4">
      <c r="C5088" s="19"/>
      <c r="D5088" s="19"/>
    </row>
    <row r="5089" spans="3:4">
      <c r="C5089" s="19"/>
      <c r="D5089" s="19"/>
    </row>
    <row r="5090" spans="3:4">
      <c r="C5090" s="19"/>
      <c r="D5090" s="19"/>
    </row>
    <row r="5091" spans="3:4">
      <c r="C5091" s="19"/>
      <c r="D5091" s="19"/>
    </row>
    <row r="5092" spans="3:4">
      <c r="C5092" s="19"/>
      <c r="D5092" s="19"/>
    </row>
    <row r="5093" spans="3:4">
      <c r="C5093" s="19"/>
      <c r="D5093" s="19"/>
    </row>
    <row r="5094" spans="3:4">
      <c r="C5094" s="19"/>
      <c r="D5094" s="19"/>
    </row>
    <row r="5095" spans="3:4">
      <c r="C5095" s="19"/>
      <c r="D5095" s="19"/>
    </row>
    <row r="5096" spans="3:4">
      <c r="C5096" s="19"/>
      <c r="D5096" s="19"/>
    </row>
    <row r="5097" spans="3:4">
      <c r="C5097" s="19"/>
      <c r="D5097" s="19"/>
    </row>
    <row r="5098" spans="3:4">
      <c r="C5098" s="19"/>
      <c r="D5098" s="19"/>
    </row>
    <row r="5099" spans="3:4">
      <c r="C5099" s="19"/>
      <c r="D5099" s="19"/>
    </row>
    <row r="5100" spans="3:4">
      <c r="C5100" s="19"/>
      <c r="D5100" s="19"/>
    </row>
    <row r="5101" spans="3:4">
      <c r="C5101" s="19"/>
      <c r="D5101" s="19"/>
    </row>
    <row r="5102" spans="3:4">
      <c r="C5102" s="19"/>
      <c r="D5102" s="19"/>
    </row>
    <row r="5103" spans="3:4">
      <c r="C5103" s="19"/>
      <c r="D5103" s="19"/>
    </row>
    <row r="5104" spans="3:4">
      <c r="C5104" s="19"/>
      <c r="D5104" s="19"/>
    </row>
    <row r="5105" spans="3:4">
      <c r="C5105" s="19"/>
      <c r="D5105" s="19"/>
    </row>
    <row r="5106" spans="3:4">
      <c r="C5106" s="19"/>
      <c r="D5106" s="19"/>
    </row>
    <row r="5107" spans="3:4">
      <c r="C5107" s="19"/>
      <c r="D5107" s="19"/>
    </row>
    <row r="5108" spans="3:4">
      <c r="C5108" s="19"/>
      <c r="D5108" s="19"/>
    </row>
    <row r="5109" spans="3:4">
      <c r="C5109" s="19"/>
      <c r="D5109" s="19"/>
    </row>
    <row r="5110" spans="3:4">
      <c r="C5110" s="19"/>
      <c r="D5110" s="19"/>
    </row>
    <row r="5111" spans="3:4">
      <c r="C5111" s="19"/>
      <c r="D5111" s="19"/>
    </row>
    <row r="5112" spans="3:4">
      <c r="C5112" s="19"/>
      <c r="D5112" s="19"/>
    </row>
    <row r="5113" spans="3:4">
      <c r="C5113" s="19"/>
      <c r="D5113" s="19"/>
    </row>
    <row r="5114" spans="3:4">
      <c r="C5114" s="19"/>
      <c r="D5114" s="19"/>
    </row>
    <row r="5115" spans="3:4">
      <c r="C5115" s="19"/>
      <c r="D5115" s="19"/>
    </row>
    <row r="5116" spans="3:4">
      <c r="C5116" s="19"/>
      <c r="D5116" s="19"/>
    </row>
    <row r="5117" spans="3:4">
      <c r="C5117" s="19"/>
      <c r="D5117" s="19"/>
    </row>
    <row r="5118" spans="3:4">
      <c r="C5118" s="19"/>
      <c r="D5118" s="19"/>
    </row>
    <row r="5119" spans="3:4">
      <c r="C5119" s="19"/>
      <c r="D5119" s="19"/>
    </row>
    <row r="5120" spans="3:4">
      <c r="C5120" s="19"/>
      <c r="D5120" s="19"/>
    </row>
    <row r="5121" spans="3:4">
      <c r="C5121" s="19"/>
      <c r="D5121" s="19"/>
    </row>
    <row r="5122" spans="3:4">
      <c r="C5122" s="19"/>
      <c r="D5122" s="19"/>
    </row>
    <row r="5123" spans="3:4">
      <c r="C5123" s="19"/>
      <c r="D5123" s="19"/>
    </row>
    <row r="5124" spans="3:4">
      <c r="C5124" s="19"/>
      <c r="D5124" s="19"/>
    </row>
    <row r="5125" spans="3:4">
      <c r="C5125" s="19"/>
      <c r="D5125" s="19"/>
    </row>
    <row r="5126" spans="3:4">
      <c r="C5126" s="19"/>
      <c r="D5126" s="19"/>
    </row>
    <row r="5127" spans="3:4">
      <c r="C5127" s="19"/>
      <c r="D5127" s="19"/>
    </row>
    <row r="5128" spans="3:4">
      <c r="C5128" s="19"/>
      <c r="D5128" s="19"/>
    </row>
    <row r="5129" spans="3:4">
      <c r="C5129" s="19"/>
      <c r="D5129" s="19"/>
    </row>
    <row r="5130" spans="3:4">
      <c r="C5130" s="19"/>
      <c r="D5130" s="19"/>
    </row>
    <row r="5131" spans="3:4">
      <c r="C5131" s="19"/>
      <c r="D5131" s="19"/>
    </row>
    <row r="5132" spans="3:4">
      <c r="C5132" s="19"/>
      <c r="D5132" s="19"/>
    </row>
    <row r="5133" spans="3:4">
      <c r="C5133" s="19"/>
      <c r="D5133" s="19"/>
    </row>
    <row r="5134" spans="3:4">
      <c r="C5134" s="19"/>
      <c r="D5134" s="19"/>
    </row>
    <row r="5135" spans="3:4">
      <c r="C5135" s="19"/>
      <c r="D5135" s="19"/>
    </row>
    <row r="5136" spans="3:4">
      <c r="C5136" s="19"/>
      <c r="D5136" s="19"/>
    </row>
    <row r="5137" spans="3:4">
      <c r="C5137" s="19"/>
      <c r="D5137" s="19"/>
    </row>
    <row r="5138" spans="3:4">
      <c r="C5138" s="19"/>
      <c r="D5138" s="19"/>
    </row>
    <row r="5139" spans="3:4">
      <c r="C5139" s="19"/>
      <c r="D5139" s="19"/>
    </row>
    <row r="5140" spans="3:4">
      <c r="C5140" s="19"/>
      <c r="D5140" s="19"/>
    </row>
    <row r="5141" spans="3:4">
      <c r="C5141" s="19"/>
      <c r="D5141" s="19"/>
    </row>
    <row r="5142" spans="3:4">
      <c r="C5142" s="19"/>
      <c r="D5142" s="19"/>
    </row>
    <row r="5143" spans="3:4">
      <c r="C5143" s="19"/>
      <c r="D5143" s="19"/>
    </row>
    <row r="5144" spans="3:4">
      <c r="C5144" s="19"/>
      <c r="D5144" s="19"/>
    </row>
    <row r="5145" spans="3:4">
      <c r="C5145" s="19"/>
      <c r="D5145" s="19"/>
    </row>
    <row r="5146" spans="3:4">
      <c r="C5146" s="19"/>
      <c r="D5146" s="19"/>
    </row>
    <row r="5147" spans="3:4">
      <c r="C5147" s="19"/>
      <c r="D5147" s="19"/>
    </row>
    <row r="5148" spans="3:4">
      <c r="C5148" s="19"/>
      <c r="D5148" s="19"/>
    </row>
    <row r="5149" spans="3:4">
      <c r="C5149" s="19"/>
      <c r="D5149" s="19"/>
    </row>
    <row r="5150" spans="3:4">
      <c r="C5150" s="19"/>
      <c r="D5150" s="19"/>
    </row>
    <row r="5151" spans="3:4">
      <c r="C5151" s="19"/>
      <c r="D5151" s="19"/>
    </row>
    <row r="5152" spans="3:4">
      <c r="C5152" s="19"/>
      <c r="D5152" s="19"/>
    </row>
    <row r="5153" spans="3:4">
      <c r="C5153" s="19"/>
      <c r="D5153" s="19"/>
    </row>
    <row r="5154" spans="3:4">
      <c r="C5154" s="19"/>
      <c r="D5154" s="19"/>
    </row>
    <row r="5155" spans="3:4">
      <c r="C5155" s="19"/>
      <c r="D5155" s="19"/>
    </row>
    <row r="5156" spans="3:4">
      <c r="C5156" s="19"/>
      <c r="D5156" s="19"/>
    </row>
    <row r="5157" spans="3:4">
      <c r="C5157" s="19"/>
      <c r="D5157" s="19"/>
    </row>
    <row r="5158" spans="3:4">
      <c r="C5158" s="19"/>
      <c r="D5158" s="19"/>
    </row>
    <row r="5159" spans="3:4">
      <c r="C5159" s="19"/>
      <c r="D5159" s="19"/>
    </row>
    <row r="5160" spans="3:4">
      <c r="C5160" s="19"/>
      <c r="D5160" s="19"/>
    </row>
    <row r="5161" spans="3:4">
      <c r="C5161" s="19"/>
      <c r="D5161" s="19"/>
    </row>
    <row r="5162" spans="3:4">
      <c r="C5162" s="19"/>
      <c r="D5162" s="19"/>
    </row>
    <row r="5163" spans="3:4">
      <c r="C5163" s="19"/>
      <c r="D5163" s="19"/>
    </row>
    <row r="5164" spans="3:4">
      <c r="C5164" s="19"/>
      <c r="D5164" s="19"/>
    </row>
    <row r="5165" spans="3:4">
      <c r="C5165" s="19"/>
      <c r="D5165" s="19"/>
    </row>
    <row r="5166" spans="3:4">
      <c r="C5166" s="19"/>
      <c r="D5166" s="19"/>
    </row>
    <row r="5167" spans="3:4">
      <c r="C5167" s="19"/>
      <c r="D5167" s="19"/>
    </row>
    <row r="5168" spans="3:4">
      <c r="C5168" s="19"/>
      <c r="D5168" s="19"/>
    </row>
    <row r="5169" spans="3:4">
      <c r="C5169" s="19"/>
      <c r="D5169" s="19"/>
    </row>
    <row r="5170" spans="3:4">
      <c r="C5170" s="19"/>
      <c r="D5170" s="19"/>
    </row>
    <row r="5171" spans="3:4">
      <c r="C5171" s="19"/>
      <c r="D5171" s="19"/>
    </row>
    <row r="5172" spans="3:4">
      <c r="C5172" s="19"/>
      <c r="D5172" s="19"/>
    </row>
    <row r="5173" spans="3:4">
      <c r="C5173" s="19"/>
      <c r="D5173" s="19"/>
    </row>
    <row r="5174" spans="3:4">
      <c r="C5174" s="19"/>
      <c r="D5174" s="19"/>
    </row>
    <row r="5175" spans="3:4">
      <c r="C5175" s="19"/>
      <c r="D5175" s="19"/>
    </row>
    <row r="5176" spans="3:4">
      <c r="C5176" s="19"/>
      <c r="D5176" s="19"/>
    </row>
    <row r="5177" spans="3:4">
      <c r="C5177" s="19"/>
      <c r="D5177" s="19"/>
    </row>
    <row r="5178" spans="3:4">
      <c r="C5178" s="19"/>
      <c r="D5178" s="19"/>
    </row>
    <row r="5179" spans="3:4">
      <c r="C5179" s="19"/>
      <c r="D5179" s="19"/>
    </row>
    <row r="5180" spans="3:4">
      <c r="C5180" s="19"/>
      <c r="D5180" s="19"/>
    </row>
    <row r="5181" spans="3:4">
      <c r="C5181" s="19"/>
      <c r="D5181" s="19"/>
    </row>
    <row r="5182" spans="3:4">
      <c r="C5182" s="19"/>
      <c r="D5182" s="19"/>
    </row>
    <row r="5183" spans="3:4">
      <c r="C5183" s="19"/>
      <c r="D5183" s="19"/>
    </row>
    <row r="5184" spans="3:4">
      <c r="C5184" s="19"/>
      <c r="D5184" s="19"/>
    </row>
    <row r="5185" spans="3:4">
      <c r="C5185" s="19"/>
      <c r="D5185" s="19"/>
    </row>
    <row r="5186" spans="3:4">
      <c r="C5186" s="19"/>
      <c r="D5186" s="19"/>
    </row>
    <row r="5187" spans="3:4">
      <c r="C5187" s="19"/>
      <c r="D5187" s="19"/>
    </row>
    <row r="5188" spans="3:4">
      <c r="C5188" s="19"/>
      <c r="D5188" s="19"/>
    </row>
    <row r="5189" spans="3:4">
      <c r="C5189" s="19"/>
      <c r="D5189" s="19"/>
    </row>
    <row r="5190" spans="3:4">
      <c r="C5190" s="19"/>
      <c r="D5190" s="19"/>
    </row>
    <row r="5191" spans="3:4">
      <c r="C5191" s="19"/>
      <c r="D5191" s="19"/>
    </row>
    <row r="5192" spans="3:4">
      <c r="C5192" s="19"/>
      <c r="D5192" s="19"/>
    </row>
    <row r="5193" spans="3:4">
      <c r="C5193" s="19"/>
      <c r="D5193" s="19"/>
    </row>
    <row r="5194" spans="3:4">
      <c r="C5194" s="19"/>
      <c r="D5194" s="19"/>
    </row>
    <row r="5195" spans="3:4">
      <c r="C5195" s="19"/>
      <c r="D5195" s="19"/>
    </row>
    <row r="5196" spans="3:4">
      <c r="C5196" s="19"/>
      <c r="D5196" s="19"/>
    </row>
    <row r="5197" spans="3:4">
      <c r="C5197" s="19"/>
      <c r="D5197" s="19"/>
    </row>
    <row r="5198" spans="3:4">
      <c r="C5198" s="19"/>
      <c r="D5198" s="19"/>
    </row>
    <row r="5199" spans="3:4">
      <c r="C5199" s="19"/>
      <c r="D5199" s="19"/>
    </row>
    <row r="5200" spans="3:4">
      <c r="C5200" s="19"/>
      <c r="D5200" s="19"/>
    </row>
    <row r="5201" spans="3:4">
      <c r="C5201" s="19"/>
      <c r="D5201" s="19"/>
    </row>
    <row r="5202" spans="3:4">
      <c r="C5202" s="19"/>
      <c r="D5202" s="19"/>
    </row>
    <row r="5203" spans="3:4">
      <c r="C5203" s="19"/>
      <c r="D5203" s="19"/>
    </row>
    <row r="5204" spans="3:4">
      <c r="C5204" s="19"/>
      <c r="D5204" s="19"/>
    </row>
    <row r="5205" spans="3:4">
      <c r="C5205" s="19"/>
      <c r="D5205" s="19"/>
    </row>
    <row r="5206" spans="3:4">
      <c r="C5206" s="19"/>
      <c r="D5206" s="19"/>
    </row>
    <row r="5207" spans="3:4">
      <c r="C5207" s="19"/>
      <c r="D5207" s="19"/>
    </row>
    <row r="5208" spans="3:4">
      <c r="C5208" s="19"/>
      <c r="D5208" s="19"/>
    </row>
    <row r="5209" spans="3:4">
      <c r="C5209" s="19"/>
      <c r="D5209" s="19"/>
    </row>
    <row r="5210" spans="3:4">
      <c r="C5210" s="19"/>
      <c r="D5210" s="19"/>
    </row>
    <row r="5211" spans="3:4">
      <c r="C5211" s="19"/>
      <c r="D5211" s="19"/>
    </row>
    <row r="5212" spans="3:4">
      <c r="C5212" s="19"/>
      <c r="D5212" s="19"/>
    </row>
    <row r="5213" spans="3:4">
      <c r="C5213" s="19"/>
      <c r="D5213" s="19"/>
    </row>
    <row r="5214" spans="3:4">
      <c r="C5214" s="19"/>
      <c r="D5214" s="19"/>
    </row>
    <row r="5215" spans="3:4">
      <c r="C5215" s="19"/>
      <c r="D5215" s="19"/>
    </row>
    <row r="5216" spans="3:4">
      <c r="C5216" s="19"/>
      <c r="D5216" s="19"/>
    </row>
    <row r="5217" spans="3:4">
      <c r="C5217" s="19"/>
      <c r="D5217" s="19"/>
    </row>
    <row r="5218" spans="3:4">
      <c r="C5218" s="19"/>
      <c r="D5218" s="19"/>
    </row>
    <row r="5219" spans="3:4">
      <c r="C5219" s="19"/>
      <c r="D5219" s="19"/>
    </row>
    <row r="5220" spans="3:4">
      <c r="C5220" s="19"/>
      <c r="D5220" s="19"/>
    </row>
    <row r="5221" spans="3:4">
      <c r="C5221" s="19"/>
      <c r="D5221" s="19"/>
    </row>
    <row r="5222" spans="3:4">
      <c r="C5222" s="19"/>
      <c r="D5222" s="19"/>
    </row>
    <row r="5223" spans="3:4">
      <c r="C5223" s="19"/>
      <c r="D5223" s="19"/>
    </row>
    <row r="5224" spans="3:4">
      <c r="C5224" s="19"/>
      <c r="D5224" s="19"/>
    </row>
    <row r="5225" spans="3:4">
      <c r="C5225" s="19"/>
      <c r="D5225" s="19"/>
    </row>
    <row r="5226" spans="3:4">
      <c r="C5226" s="19"/>
      <c r="D5226" s="19"/>
    </row>
    <row r="5227" spans="3:4">
      <c r="C5227" s="19"/>
      <c r="D5227" s="19"/>
    </row>
    <row r="5228" spans="3:4">
      <c r="C5228" s="19"/>
      <c r="D5228" s="19"/>
    </row>
    <row r="5229" spans="3:4">
      <c r="C5229" s="19"/>
      <c r="D5229" s="19"/>
    </row>
    <row r="5230" spans="3:4">
      <c r="C5230" s="19"/>
      <c r="D5230" s="19"/>
    </row>
    <row r="5231" spans="3:4">
      <c r="C5231" s="19"/>
      <c r="D5231" s="19"/>
    </row>
    <row r="5232" spans="3:4">
      <c r="C5232" s="19"/>
      <c r="D5232" s="19"/>
    </row>
    <row r="5233" spans="3:4">
      <c r="C5233" s="19"/>
      <c r="D5233" s="19"/>
    </row>
    <row r="5234" spans="3:4">
      <c r="C5234" s="19"/>
      <c r="D5234" s="19"/>
    </row>
    <row r="5235" spans="3:4">
      <c r="C5235" s="19"/>
      <c r="D5235" s="19"/>
    </row>
    <row r="5236" spans="3:4">
      <c r="C5236" s="19"/>
      <c r="D5236" s="19"/>
    </row>
    <row r="5237" spans="3:4">
      <c r="C5237" s="19"/>
      <c r="D5237" s="19"/>
    </row>
    <row r="5238" spans="3:4">
      <c r="C5238" s="19"/>
      <c r="D5238" s="19"/>
    </row>
    <row r="5239" spans="3:4">
      <c r="C5239" s="19"/>
      <c r="D5239" s="19"/>
    </row>
    <row r="5240" spans="3:4">
      <c r="C5240" s="19"/>
      <c r="D5240" s="19"/>
    </row>
    <row r="5241" spans="3:4">
      <c r="C5241" s="19"/>
      <c r="D5241" s="19"/>
    </row>
    <row r="5242" spans="3:4">
      <c r="C5242" s="19"/>
      <c r="D5242" s="19"/>
    </row>
    <row r="5243" spans="3:4">
      <c r="C5243" s="19"/>
      <c r="D5243" s="19"/>
    </row>
    <row r="5244" spans="3:4">
      <c r="C5244" s="19"/>
      <c r="D5244" s="19"/>
    </row>
    <row r="5245" spans="3:4">
      <c r="C5245" s="19"/>
      <c r="D5245" s="19"/>
    </row>
    <row r="5246" spans="3:4">
      <c r="C5246" s="19"/>
      <c r="D5246" s="19"/>
    </row>
    <row r="5247" spans="3:4">
      <c r="C5247" s="19"/>
      <c r="D5247" s="19"/>
    </row>
    <row r="5248" spans="3:4">
      <c r="C5248" s="19"/>
      <c r="D5248" s="19"/>
    </row>
    <row r="5249" spans="3:4">
      <c r="C5249" s="19"/>
      <c r="D5249" s="19"/>
    </row>
    <row r="5250" spans="3:4">
      <c r="C5250" s="19"/>
      <c r="D5250" s="19"/>
    </row>
    <row r="5251" spans="3:4">
      <c r="C5251" s="19"/>
      <c r="D5251" s="19"/>
    </row>
    <row r="5252" spans="3:4">
      <c r="C5252" s="19"/>
      <c r="D5252" s="19"/>
    </row>
    <row r="5253" spans="3:4">
      <c r="C5253" s="19"/>
      <c r="D5253" s="19"/>
    </row>
    <row r="5254" spans="3:4">
      <c r="C5254" s="19"/>
      <c r="D5254" s="19"/>
    </row>
    <row r="5255" spans="3:4">
      <c r="C5255" s="19"/>
      <c r="D5255" s="19"/>
    </row>
    <row r="5256" spans="3:4">
      <c r="C5256" s="19"/>
      <c r="D5256" s="19"/>
    </row>
    <row r="5257" spans="3:4">
      <c r="C5257" s="19"/>
      <c r="D5257" s="19"/>
    </row>
    <row r="5258" spans="3:4">
      <c r="C5258" s="19"/>
      <c r="D5258" s="19"/>
    </row>
    <row r="5259" spans="3:4">
      <c r="C5259" s="19"/>
      <c r="D5259" s="19"/>
    </row>
    <row r="5260" spans="3:4">
      <c r="C5260" s="19"/>
      <c r="D5260" s="19"/>
    </row>
    <row r="5261" spans="3:4">
      <c r="C5261" s="19"/>
      <c r="D5261" s="19"/>
    </row>
    <row r="5262" spans="3:4">
      <c r="C5262" s="19"/>
      <c r="D5262" s="19"/>
    </row>
    <row r="5263" spans="3:4">
      <c r="C5263" s="19"/>
      <c r="D5263" s="19"/>
    </row>
    <row r="5264" spans="3:4">
      <c r="C5264" s="19"/>
      <c r="D5264" s="19"/>
    </row>
    <row r="5265" spans="3:4">
      <c r="C5265" s="19"/>
      <c r="D5265" s="19"/>
    </row>
    <row r="5266" spans="3:4">
      <c r="C5266" s="19"/>
      <c r="D5266" s="19"/>
    </row>
    <row r="5267" spans="3:4">
      <c r="C5267" s="19"/>
      <c r="D5267" s="19"/>
    </row>
    <row r="5268" spans="3:4">
      <c r="C5268" s="19"/>
      <c r="D5268" s="19"/>
    </row>
    <row r="5269" spans="3:4">
      <c r="C5269" s="19"/>
      <c r="D5269" s="19"/>
    </row>
    <row r="5270" spans="3:4">
      <c r="C5270" s="19"/>
      <c r="D5270" s="19"/>
    </row>
    <row r="5271" spans="3:4">
      <c r="C5271" s="19"/>
      <c r="D5271" s="19"/>
    </row>
    <row r="5272" spans="3:4">
      <c r="C5272" s="19"/>
      <c r="D5272" s="19"/>
    </row>
    <row r="5273" spans="3:4">
      <c r="C5273" s="19"/>
      <c r="D5273" s="19"/>
    </row>
    <row r="5274" spans="3:4">
      <c r="C5274" s="19"/>
      <c r="D5274" s="19"/>
    </row>
    <row r="5275" spans="3:4">
      <c r="C5275" s="19"/>
      <c r="D5275" s="19"/>
    </row>
    <row r="5276" spans="3:4">
      <c r="C5276" s="19"/>
      <c r="D5276" s="19"/>
    </row>
    <row r="5277" spans="3:4">
      <c r="C5277" s="19"/>
      <c r="D5277" s="19"/>
    </row>
    <row r="5278" spans="3:4">
      <c r="C5278" s="19"/>
      <c r="D5278" s="19"/>
    </row>
    <row r="5279" spans="3:4">
      <c r="C5279" s="19"/>
      <c r="D5279" s="19"/>
    </row>
    <row r="5280" spans="3:4">
      <c r="C5280" s="19"/>
      <c r="D5280" s="19"/>
    </row>
    <row r="5281" spans="3:4">
      <c r="C5281" s="19"/>
      <c r="D5281" s="19"/>
    </row>
    <row r="5282" spans="3:4">
      <c r="C5282" s="19"/>
      <c r="D5282" s="19"/>
    </row>
    <row r="5283" spans="3:4">
      <c r="C5283" s="19"/>
      <c r="D5283" s="19"/>
    </row>
    <row r="5284" spans="3:4">
      <c r="C5284" s="19"/>
      <c r="D5284" s="19"/>
    </row>
    <row r="5285" spans="3:4">
      <c r="C5285" s="19"/>
      <c r="D5285" s="19"/>
    </row>
    <row r="5286" spans="3:4">
      <c r="C5286" s="19"/>
      <c r="D5286" s="19"/>
    </row>
    <row r="5287" spans="3:4">
      <c r="C5287" s="19"/>
      <c r="D5287" s="19"/>
    </row>
    <row r="5288" spans="3:4">
      <c r="C5288" s="19"/>
      <c r="D5288" s="19"/>
    </row>
    <row r="5289" spans="3:4">
      <c r="C5289" s="19"/>
      <c r="D5289" s="19"/>
    </row>
    <row r="5290" spans="3:4">
      <c r="C5290" s="19"/>
      <c r="D5290" s="19"/>
    </row>
    <row r="5291" spans="3:4">
      <c r="C5291" s="19"/>
      <c r="D5291" s="19"/>
    </row>
    <row r="5292" spans="3:4">
      <c r="C5292" s="19"/>
      <c r="D5292" s="19"/>
    </row>
    <row r="5293" spans="3:4">
      <c r="C5293" s="19"/>
      <c r="D5293" s="19"/>
    </row>
    <row r="5294" spans="3:4">
      <c r="C5294" s="19"/>
      <c r="D5294" s="19"/>
    </row>
    <row r="5295" spans="3:4">
      <c r="C5295" s="19"/>
      <c r="D5295" s="19"/>
    </row>
    <row r="5296" spans="3:4">
      <c r="C5296" s="19"/>
      <c r="D5296" s="19"/>
    </row>
    <row r="5297" spans="3:4">
      <c r="C5297" s="19"/>
      <c r="D5297" s="19"/>
    </row>
    <row r="5298" spans="3:4">
      <c r="C5298" s="19"/>
      <c r="D5298" s="19"/>
    </row>
    <row r="5299" spans="3:4">
      <c r="C5299" s="19"/>
      <c r="D5299" s="19"/>
    </row>
    <row r="5300" spans="3:4">
      <c r="C5300" s="19"/>
      <c r="D5300" s="19"/>
    </row>
    <row r="5301" spans="3:4">
      <c r="C5301" s="19"/>
      <c r="D5301" s="19"/>
    </row>
    <row r="5302" spans="3:4">
      <c r="C5302" s="19"/>
      <c r="D5302" s="19"/>
    </row>
    <row r="5303" spans="3:4">
      <c r="C5303" s="19"/>
      <c r="D5303" s="19"/>
    </row>
    <row r="5304" spans="3:4">
      <c r="C5304" s="19"/>
      <c r="D5304" s="19"/>
    </row>
    <row r="5305" spans="3:4">
      <c r="C5305" s="19"/>
      <c r="D5305" s="19"/>
    </row>
    <row r="5306" spans="3:4">
      <c r="C5306" s="19"/>
      <c r="D5306" s="19"/>
    </row>
    <row r="5307" spans="3:4">
      <c r="C5307" s="19"/>
      <c r="D5307" s="19"/>
    </row>
    <row r="5308" spans="3:4">
      <c r="C5308" s="19"/>
      <c r="D5308" s="19"/>
    </row>
    <row r="5309" spans="3:4">
      <c r="C5309" s="19"/>
      <c r="D5309" s="19"/>
    </row>
    <row r="5310" spans="3:4">
      <c r="C5310" s="19"/>
      <c r="D5310" s="19"/>
    </row>
    <row r="5311" spans="3:4">
      <c r="C5311" s="19"/>
      <c r="D5311" s="19"/>
    </row>
    <row r="5312" spans="3:4">
      <c r="C5312" s="19"/>
      <c r="D5312" s="19"/>
    </row>
    <row r="5313" spans="3:4">
      <c r="C5313" s="19"/>
      <c r="D5313" s="19"/>
    </row>
    <row r="5314" spans="3:4">
      <c r="C5314" s="19"/>
      <c r="D5314" s="19"/>
    </row>
    <row r="5315" spans="3:4">
      <c r="C5315" s="19"/>
      <c r="D5315" s="19"/>
    </row>
    <row r="5316" spans="3:4">
      <c r="C5316" s="19"/>
      <c r="D5316" s="19"/>
    </row>
    <row r="5317" spans="3:4">
      <c r="C5317" s="19"/>
      <c r="D5317" s="19"/>
    </row>
    <row r="5318" spans="3:4">
      <c r="C5318" s="19"/>
      <c r="D5318" s="19"/>
    </row>
    <row r="5319" spans="3:4">
      <c r="C5319" s="19"/>
      <c r="D5319" s="19"/>
    </row>
    <row r="5320" spans="3:4">
      <c r="C5320" s="19"/>
      <c r="D5320" s="19"/>
    </row>
    <row r="5321" spans="3:4">
      <c r="C5321" s="19"/>
      <c r="D5321" s="19"/>
    </row>
    <row r="5322" spans="3:4">
      <c r="C5322" s="19"/>
      <c r="D5322" s="19"/>
    </row>
    <row r="5323" spans="3:4">
      <c r="C5323" s="19"/>
      <c r="D5323" s="19"/>
    </row>
    <row r="5324" spans="3:4">
      <c r="C5324" s="19"/>
      <c r="D5324" s="19"/>
    </row>
    <row r="5325" spans="3:4">
      <c r="C5325" s="19"/>
      <c r="D5325" s="19"/>
    </row>
    <row r="5326" spans="3:4">
      <c r="C5326" s="19"/>
      <c r="D5326" s="19"/>
    </row>
    <row r="5327" spans="3:4">
      <c r="C5327" s="19"/>
      <c r="D5327" s="19"/>
    </row>
    <row r="5328" spans="3:4">
      <c r="C5328" s="19"/>
      <c r="D5328" s="19"/>
    </row>
    <row r="5329" spans="3:4">
      <c r="C5329" s="19"/>
      <c r="D5329" s="19"/>
    </row>
    <row r="5330" spans="3:4">
      <c r="C5330" s="19"/>
      <c r="D5330" s="19"/>
    </row>
    <row r="5331" spans="3:4">
      <c r="C5331" s="19"/>
      <c r="D5331" s="19"/>
    </row>
    <row r="5332" spans="3:4">
      <c r="C5332" s="19"/>
      <c r="D5332" s="19"/>
    </row>
    <row r="5333" spans="3:4">
      <c r="C5333" s="19"/>
      <c r="D5333" s="19"/>
    </row>
    <row r="5334" spans="3:4">
      <c r="C5334" s="19"/>
      <c r="D5334" s="19"/>
    </row>
    <row r="5335" spans="3:4">
      <c r="C5335" s="19"/>
      <c r="D5335" s="19"/>
    </row>
    <row r="5336" spans="3:4">
      <c r="C5336" s="19"/>
      <c r="D5336" s="19"/>
    </row>
    <row r="5337" spans="3:4">
      <c r="C5337" s="19"/>
      <c r="D5337" s="19"/>
    </row>
    <row r="5338" spans="3:4">
      <c r="C5338" s="19"/>
      <c r="D5338" s="19"/>
    </row>
    <row r="5339" spans="3:4">
      <c r="C5339" s="19"/>
      <c r="D5339" s="19"/>
    </row>
    <row r="5340" spans="3:4">
      <c r="C5340" s="19"/>
      <c r="D5340" s="19"/>
    </row>
    <row r="5341" spans="3:4">
      <c r="C5341" s="19"/>
      <c r="D5341" s="19"/>
    </row>
    <row r="5342" spans="3:4">
      <c r="C5342" s="19"/>
      <c r="D5342" s="19"/>
    </row>
    <row r="5343" spans="3:4">
      <c r="C5343" s="19"/>
      <c r="D5343" s="19"/>
    </row>
    <row r="5344" spans="3:4">
      <c r="C5344" s="19"/>
      <c r="D5344" s="19"/>
    </row>
    <row r="5345" spans="3:4">
      <c r="C5345" s="19"/>
      <c r="D5345" s="19"/>
    </row>
    <row r="5346" spans="3:4">
      <c r="C5346" s="19"/>
      <c r="D5346" s="19"/>
    </row>
    <row r="5347" spans="3:4">
      <c r="C5347" s="19"/>
      <c r="D5347" s="19"/>
    </row>
    <row r="5348" spans="3:4">
      <c r="C5348" s="19"/>
      <c r="D5348" s="19"/>
    </row>
    <row r="5349" spans="3:4">
      <c r="C5349" s="19"/>
      <c r="D5349" s="19"/>
    </row>
    <row r="5350" spans="3:4">
      <c r="C5350" s="19"/>
      <c r="D5350" s="19"/>
    </row>
    <row r="5351" spans="3:4">
      <c r="C5351" s="19"/>
      <c r="D5351" s="19"/>
    </row>
    <row r="5352" spans="3:4">
      <c r="C5352" s="19"/>
      <c r="D5352" s="19"/>
    </row>
    <row r="5353" spans="3:4">
      <c r="C5353" s="19"/>
      <c r="D5353" s="19"/>
    </row>
    <row r="5354" spans="3:4">
      <c r="C5354" s="19"/>
      <c r="D5354" s="19"/>
    </row>
    <row r="5355" spans="3:4">
      <c r="C5355" s="19"/>
      <c r="D5355" s="19"/>
    </row>
    <row r="5356" spans="3:4">
      <c r="C5356" s="19"/>
      <c r="D5356" s="19"/>
    </row>
    <row r="5357" spans="3:4">
      <c r="C5357" s="19"/>
      <c r="D5357" s="19"/>
    </row>
    <row r="5358" spans="3:4">
      <c r="C5358" s="19"/>
      <c r="D5358" s="19"/>
    </row>
    <row r="5359" spans="3:4">
      <c r="C5359" s="19"/>
      <c r="D5359" s="19"/>
    </row>
    <row r="5360" spans="3:4">
      <c r="C5360" s="19"/>
      <c r="D5360" s="19"/>
    </row>
    <row r="5361" spans="3:4">
      <c r="C5361" s="19"/>
      <c r="D5361" s="19"/>
    </row>
    <row r="5362" spans="3:4">
      <c r="C5362" s="19"/>
      <c r="D5362" s="19"/>
    </row>
    <row r="5363" spans="3:4">
      <c r="C5363" s="19"/>
      <c r="D5363" s="19"/>
    </row>
    <row r="5364" spans="3:4">
      <c r="C5364" s="19"/>
      <c r="D5364" s="19"/>
    </row>
    <row r="5365" spans="3:4">
      <c r="C5365" s="19"/>
      <c r="D5365" s="19"/>
    </row>
    <row r="5366" spans="3:4">
      <c r="C5366" s="19"/>
      <c r="D5366" s="19"/>
    </row>
    <row r="5367" spans="3:4">
      <c r="C5367" s="19"/>
      <c r="D5367" s="19"/>
    </row>
    <row r="5368" spans="3:4">
      <c r="C5368" s="19"/>
      <c r="D5368" s="19"/>
    </row>
    <row r="5369" spans="3:4">
      <c r="C5369" s="19"/>
      <c r="D5369" s="19"/>
    </row>
    <row r="5370" spans="3:4">
      <c r="C5370" s="19"/>
      <c r="D5370" s="19"/>
    </row>
    <row r="5371" spans="3:4">
      <c r="C5371" s="19"/>
      <c r="D5371" s="19"/>
    </row>
    <row r="5372" spans="3:4">
      <c r="C5372" s="19"/>
      <c r="D5372" s="19"/>
    </row>
    <row r="5373" spans="3:4">
      <c r="C5373" s="19"/>
      <c r="D5373" s="19"/>
    </row>
    <row r="5374" spans="3:4">
      <c r="C5374" s="19"/>
      <c r="D5374" s="19"/>
    </row>
    <row r="5375" spans="3:4">
      <c r="C5375" s="19"/>
      <c r="D5375" s="19"/>
    </row>
    <row r="5376" spans="3:4">
      <c r="C5376" s="19"/>
      <c r="D5376" s="19"/>
    </row>
    <row r="5377" spans="3:4">
      <c r="C5377" s="19"/>
      <c r="D5377" s="19"/>
    </row>
    <row r="5378" spans="3:4">
      <c r="C5378" s="19"/>
      <c r="D5378" s="19"/>
    </row>
    <row r="5379" spans="3:4">
      <c r="C5379" s="19"/>
      <c r="D5379" s="19"/>
    </row>
    <row r="5380" spans="3:4">
      <c r="C5380" s="19"/>
      <c r="D5380" s="19"/>
    </row>
    <row r="5381" spans="3:4">
      <c r="C5381" s="19"/>
      <c r="D5381" s="19"/>
    </row>
    <row r="5382" spans="3:4">
      <c r="C5382" s="19"/>
      <c r="D5382" s="19"/>
    </row>
    <row r="5383" spans="3:4">
      <c r="C5383" s="19"/>
      <c r="D5383" s="19"/>
    </row>
    <row r="5384" spans="3:4">
      <c r="C5384" s="19"/>
      <c r="D5384" s="19"/>
    </row>
    <row r="5385" spans="3:4">
      <c r="C5385" s="19"/>
      <c r="D5385" s="19"/>
    </row>
    <row r="5386" spans="3:4">
      <c r="C5386" s="19"/>
      <c r="D5386" s="19"/>
    </row>
    <row r="5387" spans="3:4">
      <c r="C5387" s="19"/>
      <c r="D5387" s="19"/>
    </row>
    <row r="5388" spans="3:4">
      <c r="C5388" s="19"/>
      <c r="D5388" s="19"/>
    </row>
    <row r="5389" spans="3:4">
      <c r="C5389" s="19"/>
      <c r="D5389" s="19"/>
    </row>
    <row r="5390" spans="3:4">
      <c r="C5390" s="19"/>
      <c r="D5390" s="19"/>
    </row>
    <row r="5391" spans="3:4">
      <c r="C5391" s="19"/>
      <c r="D5391" s="19"/>
    </row>
    <row r="5392" spans="3:4">
      <c r="C5392" s="19"/>
      <c r="D5392" s="19"/>
    </row>
    <row r="5393" spans="3:4">
      <c r="C5393" s="19"/>
      <c r="D5393" s="19"/>
    </row>
    <row r="5394" spans="3:4">
      <c r="C5394" s="19"/>
      <c r="D5394" s="19"/>
    </row>
    <row r="5395" spans="3:4">
      <c r="C5395" s="19"/>
      <c r="D5395" s="19"/>
    </row>
    <row r="5396" spans="3:4">
      <c r="C5396" s="19"/>
      <c r="D5396" s="19"/>
    </row>
    <row r="5397" spans="3:4">
      <c r="C5397" s="19"/>
      <c r="D5397" s="19"/>
    </row>
    <row r="5398" spans="3:4">
      <c r="C5398" s="19"/>
      <c r="D5398" s="19"/>
    </row>
    <row r="5399" spans="3:4">
      <c r="C5399" s="19"/>
      <c r="D5399" s="19"/>
    </row>
    <row r="5400" spans="3:4">
      <c r="C5400" s="19"/>
      <c r="D5400" s="19"/>
    </row>
    <row r="5401" spans="3:4">
      <c r="C5401" s="19"/>
      <c r="D5401" s="19"/>
    </row>
    <row r="5402" spans="3:4">
      <c r="C5402" s="19"/>
      <c r="D5402" s="19"/>
    </row>
    <row r="5403" spans="3:4">
      <c r="C5403" s="19"/>
      <c r="D5403" s="19"/>
    </row>
    <row r="5404" spans="3:4">
      <c r="C5404" s="19"/>
      <c r="D5404" s="19"/>
    </row>
    <row r="5405" spans="3:4">
      <c r="C5405" s="19"/>
      <c r="D5405" s="19"/>
    </row>
    <row r="5406" spans="3:4">
      <c r="C5406" s="19"/>
      <c r="D5406" s="19"/>
    </row>
    <row r="5407" spans="3:4">
      <c r="C5407" s="19"/>
      <c r="D5407" s="19"/>
    </row>
    <row r="5408" spans="3:4">
      <c r="C5408" s="19"/>
      <c r="D5408" s="19"/>
    </row>
    <row r="5409" spans="3:4">
      <c r="C5409" s="19"/>
      <c r="D5409" s="19"/>
    </row>
    <row r="5410" spans="3:4">
      <c r="C5410" s="19"/>
      <c r="D5410" s="19"/>
    </row>
    <row r="5411" spans="3:4">
      <c r="C5411" s="19"/>
      <c r="D5411" s="19"/>
    </row>
    <row r="5412" spans="3:4">
      <c r="C5412" s="19"/>
      <c r="D5412" s="19"/>
    </row>
    <row r="5413" spans="3:4">
      <c r="C5413" s="19"/>
      <c r="D5413" s="19"/>
    </row>
    <row r="5414" spans="3:4">
      <c r="C5414" s="19"/>
      <c r="D5414" s="19"/>
    </row>
    <row r="5415" spans="3:4">
      <c r="C5415" s="19"/>
      <c r="D5415" s="19"/>
    </row>
    <row r="5416" spans="3:4">
      <c r="C5416" s="19"/>
      <c r="D5416" s="19"/>
    </row>
    <row r="5417" spans="3:4">
      <c r="C5417" s="19"/>
      <c r="D5417" s="19"/>
    </row>
    <row r="5418" spans="3:4">
      <c r="C5418" s="19"/>
      <c r="D5418" s="19"/>
    </row>
    <row r="5419" spans="3:4">
      <c r="C5419" s="19"/>
      <c r="D5419" s="19"/>
    </row>
    <row r="5420" spans="3:4">
      <c r="C5420" s="19"/>
      <c r="D5420" s="19"/>
    </row>
    <row r="5421" spans="3:4">
      <c r="C5421" s="19"/>
      <c r="D5421" s="19"/>
    </row>
    <row r="5422" spans="3:4">
      <c r="C5422" s="19"/>
      <c r="D5422" s="19"/>
    </row>
    <row r="5423" spans="3:4">
      <c r="C5423" s="19"/>
      <c r="D5423" s="19"/>
    </row>
    <row r="5424" spans="3:4">
      <c r="C5424" s="19"/>
      <c r="D5424" s="19"/>
    </row>
    <row r="5425" spans="3:4">
      <c r="C5425" s="19"/>
      <c r="D5425" s="19"/>
    </row>
    <row r="5426" spans="3:4">
      <c r="C5426" s="19"/>
      <c r="D5426" s="19"/>
    </row>
    <row r="5427" spans="3:4">
      <c r="C5427" s="19"/>
      <c r="D5427" s="19"/>
    </row>
    <row r="5428" spans="3:4">
      <c r="C5428" s="19"/>
      <c r="D5428" s="19"/>
    </row>
    <row r="5429" spans="3:4">
      <c r="C5429" s="19"/>
      <c r="D5429" s="19"/>
    </row>
    <row r="5430" spans="3:4">
      <c r="C5430" s="19"/>
      <c r="D5430" s="19"/>
    </row>
    <row r="5431" spans="3:4">
      <c r="C5431" s="19"/>
      <c r="D5431" s="19"/>
    </row>
    <row r="5432" spans="3:4">
      <c r="C5432" s="19"/>
      <c r="D5432" s="19"/>
    </row>
    <row r="5433" spans="3:4">
      <c r="C5433" s="19"/>
      <c r="D5433" s="19"/>
    </row>
    <row r="5434" spans="3:4">
      <c r="C5434" s="19"/>
      <c r="D5434" s="19"/>
    </row>
    <row r="5435" spans="3:4">
      <c r="C5435" s="19"/>
      <c r="D5435" s="19"/>
    </row>
    <row r="5436" spans="3:4">
      <c r="C5436" s="19"/>
      <c r="D5436" s="19"/>
    </row>
    <row r="5437" spans="3:4">
      <c r="C5437" s="19"/>
      <c r="D5437" s="19"/>
    </row>
    <row r="5438" spans="3:4">
      <c r="C5438" s="19"/>
      <c r="D5438" s="19"/>
    </row>
    <row r="5439" spans="3:4">
      <c r="C5439" s="19"/>
      <c r="D5439" s="19"/>
    </row>
    <row r="5440" spans="3:4">
      <c r="C5440" s="19"/>
      <c r="D5440" s="19"/>
    </row>
    <row r="5441" spans="3:4">
      <c r="C5441" s="19"/>
      <c r="D5441" s="19"/>
    </row>
    <row r="5442" spans="3:4">
      <c r="C5442" s="19"/>
      <c r="D5442" s="19"/>
    </row>
    <row r="5443" spans="3:4">
      <c r="C5443" s="19"/>
      <c r="D5443" s="19"/>
    </row>
    <row r="5444" spans="3:4">
      <c r="C5444" s="19"/>
      <c r="D5444" s="19"/>
    </row>
    <row r="5445" spans="3:4">
      <c r="C5445" s="19"/>
      <c r="D5445" s="19"/>
    </row>
    <row r="5446" spans="3:4">
      <c r="C5446" s="19"/>
      <c r="D5446" s="19"/>
    </row>
    <row r="5447" spans="3:4">
      <c r="C5447" s="19"/>
      <c r="D5447" s="19"/>
    </row>
    <row r="5448" spans="3:4">
      <c r="C5448" s="19"/>
      <c r="D5448" s="19"/>
    </row>
    <row r="5449" spans="3:4">
      <c r="C5449" s="19"/>
      <c r="D5449" s="19"/>
    </row>
    <row r="5450" spans="3:4">
      <c r="C5450" s="19"/>
      <c r="D5450" s="19"/>
    </row>
    <row r="5451" spans="3:4">
      <c r="C5451" s="19"/>
      <c r="D5451" s="19"/>
    </row>
    <row r="5452" spans="3:4">
      <c r="C5452" s="19"/>
      <c r="D5452" s="19"/>
    </row>
    <row r="5453" spans="3:4">
      <c r="C5453" s="19"/>
      <c r="D5453" s="19"/>
    </row>
    <row r="5454" spans="3:4">
      <c r="C5454" s="19"/>
      <c r="D5454" s="19"/>
    </row>
    <row r="5455" spans="3:4">
      <c r="C5455" s="19"/>
      <c r="D5455" s="19"/>
    </row>
    <row r="5456" spans="3:4">
      <c r="C5456" s="19"/>
      <c r="D5456" s="19"/>
    </row>
    <row r="5457" spans="3:4">
      <c r="C5457" s="19"/>
      <c r="D5457" s="19"/>
    </row>
    <row r="5458" spans="3:4">
      <c r="C5458" s="19"/>
      <c r="D5458" s="19"/>
    </row>
    <row r="5459" spans="3:4">
      <c r="C5459" s="19"/>
      <c r="D5459" s="19"/>
    </row>
    <row r="5460" spans="3:4">
      <c r="C5460" s="19"/>
      <c r="D5460" s="19"/>
    </row>
    <row r="5461" spans="3:4">
      <c r="C5461" s="19"/>
      <c r="D5461" s="19"/>
    </row>
    <row r="5462" spans="3:4">
      <c r="C5462" s="19"/>
      <c r="D5462" s="19"/>
    </row>
    <row r="5463" spans="3:4">
      <c r="C5463" s="19"/>
      <c r="D5463" s="19"/>
    </row>
    <row r="5464" spans="3:4">
      <c r="C5464" s="19"/>
      <c r="D5464" s="19"/>
    </row>
    <row r="5465" spans="3:4">
      <c r="C5465" s="19"/>
      <c r="D5465" s="19"/>
    </row>
    <row r="5466" spans="3:4">
      <c r="C5466" s="19"/>
      <c r="D5466" s="19"/>
    </row>
    <row r="5467" spans="3:4">
      <c r="C5467" s="19"/>
      <c r="D5467" s="19"/>
    </row>
    <row r="5468" spans="3:4">
      <c r="C5468" s="19"/>
      <c r="D5468" s="19"/>
    </row>
    <row r="5469" spans="3:4">
      <c r="C5469" s="19"/>
      <c r="D5469" s="19"/>
    </row>
    <row r="5470" spans="3:4">
      <c r="C5470" s="19"/>
      <c r="D5470" s="19"/>
    </row>
    <row r="5471" spans="3:4">
      <c r="C5471" s="19"/>
      <c r="D5471" s="19"/>
    </row>
    <row r="5472" spans="3:4">
      <c r="C5472" s="19"/>
      <c r="D5472" s="19"/>
    </row>
    <row r="5473" spans="3:4">
      <c r="C5473" s="19"/>
      <c r="D5473" s="19"/>
    </row>
    <row r="5474" spans="3:4">
      <c r="C5474" s="19"/>
      <c r="D5474" s="19"/>
    </row>
    <row r="5475" spans="3:4">
      <c r="C5475" s="19"/>
      <c r="D5475" s="19"/>
    </row>
    <row r="5476" spans="3:4">
      <c r="C5476" s="19"/>
      <c r="D5476" s="19"/>
    </row>
    <row r="5477" spans="3:4">
      <c r="C5477" s="19"/>
      <c r="D5477" s="19"/>
    </row>
    <row r="5478" spans="3:4">
      <c r="C5478" s="19"/>
      <c r="D5478" s="19"/>
    </row>
    <row r="5479" spans="3:4">
      <c r="C5479" s="19"/>
      <c r="D5479" s="19"/>
    </row>
    <row r="5480" spans="3:4">
      <c r="C5480" s="19"/>
      <c r="D5480" s="19"/>
    </row>
    <row r="5481" spans="3:4">
      <c r="C5481" s="19"/>
      <c r="D5481" s="19"/>
    </row>
    <row r="5482" spans="3:4">
      <c r="C5482" s="19"/>
      <c r="D5482" s="19"/>
    </row>
    <row r="5483" spans="3:4">
      <c r="C5483" s="19"/>
      <c r="D5483" s="19"/>
    </row>
    <row r="5484" spans="3:4">
      <c r="C5484" s="19"/>
      <c r="D5484" s="19"/>
    </row>
    <row r="5485" spans="3:4">
      <c r="C5485" s="19"/>
      <c r="D5485" s="19"/>
    </row>
    <row r="5486" spans="3:4">
      <c r="C5486" s="19"/>
      <c r="D5486" s="19"/>
    </row>
    <row r="5487" spans="3:4">
      <c r="C5487" s="19"/>
      <c r="D5487" s="19"/>
    </row>
    <row r="5488" spans="3:4">
      <c r="C5488" s="19"/>
      <c r="D5488" s="19"/>
    </row>
    <row r="5489" spans="3:4">
      <c r="C5489" s="19"/>
      <c r="D5489" s="19"/>
    </row>
    <row r="5490" spans="3:4">
      <c r="C5490" s="19"/>
      <c r="D5490" s="19"/>
    </row>
    <row r="5491" spans="3:4">
      <c r="C5491" s="19"/>
      <c r="D5491" s="19"/>
    </row>
    <row r="5492" spans="3:4">
      <c r="C5492" s="19"/>
      <c r="D5492" s="19"/>
    </row>
    <row r="5493" spans="3:4">
      <c r="C5493" s="19"/>
      <c r="D5493" s="19"/>
    </row>
    <row r="5494" spans="3:4">
      <c r="C5494" s="19"/>
      <c r="D5494" s="19"/>
    </row>
    <row r="5495" spans="3:4">
      <c r="C5495" s="19"/>
      <c r="D5495" s="19"/>
    </row>
    <row r="5496" spans="3:4">
      <c r="C5496" s="19"/>
      <c r="D5496" s="19"/>
    </row>
    <row r="5497" spans="3:4">
      <c r="C5497" s="19"/>
      <c r="D5497" s="19"/>
    </row>
    <row r="5498" spans="3:4">
      <c r="C5498" s="19"/>
      <c r="D5498" s="19"/>
    </row>
    <row r="5499" spans="3:4">
      <c r="C5499" s="19"/>
      <c r="D5499" s="19"/>
    </row>
    <row r="5500" spans="3:4">
      <c r="C5500" s="19"/>
      <c r="D5500" s="19"/>
    </row>
    <row r="5501" spans="3:4">
      <c r="C5501" s="19"/>
      <c r="D5501" s="19"/>
    </row>
    <row r="5502" spans="3:4">
      <c r="C5502" s="19"/>
      <c r="D5502" s="19"/>
    </row>
    <row r="5503" spans="3:4">
      <c r="C5503" s="19"/>
      <c r="D5503" s="19"/>
    </row>
    <row r="5504" spans="3:4">
      <c r="C5504" s="19"/>
      <c r="D5504" s="19"/>
    </row>
    <row r="5505" spans="3:4">
      <c r="C5505" s="19"/>
      <c r="D5505" s="19"/>
    </row>
    <row r="5506" spans="3:4">
      <c r="C5506" s="19"/>
      <c r="D5506" s="19"/>
    </row>
    <row r="5507" spans="3:4">
      <c r="C5507" s="19"/>
      <c r="D5507" s="19"/>
    </row>
    <row r="5508" spans="3:4">
      <c r="C5508" s="19"/>
      <c r="D5508" s="19"/>
    </row>
    <row r="5509" spans="3:4">
      <c r="C5509" s="19"/>
      <c r="D5509" s="19"/>
    </row>
    <row r="5510" spans="3:4">
      <c r="C5510" s="19"/>
      <c r="D5510" s="19"/>
    </row>
    <row r="5511" spans="3:4">
      <c r="C5511" s="19"/>
      <c r="D5511" s="19"/>
    </row>
    <row r="5512" spans="3:4">
      <c r="C5512" s="19"/>
      <c r="D5512" s="19"/>
    </row>
    <row r="5513" spans="3:4">
      <c r="C5513" s="19"/>
      <c r="D5513" s="19"/>
    </row>
    <row r="5514" spans="3:4">
      <c r="C5514" s="19"/>
      <c r="D5514" s="19"/>
    </row>
    <row r="5515" spans="3:4">
      <c r="C5515" s="19"/>
      <c r="D5515" s="19"/>
    </row>
    <row r="5516" spans="3:4">
      <c r="C5516" s="19"/>
      <c r="D5516" s="19"/>
    </row>
    <row r="5517" spans="3:4">
      <c r="C5517" s="19"/>
      <c r="D5517" s="19"/>
    </row>
    <row r="5518" spans="3:4">
      <c r="C5518" s="19"/>
      <c r="D5518" s="19"/>
    </row>
    <row r="5519" spans="3:4">
      <c r="C5519" s="19"/>
      <c r="D5519" s="19"/>
    </row>
    <row r="5520" spans="3:4">
      <c r="C5520" s="19"/>
      <c r="D5520" s="19"/>
    </row>
    <row r="5521" spans="3:4">
      <c r="C5521" s="19"/>
      <c r="D5521" s="19"/>
    </row>
    <row r="5522" spans="3:4">
      <c r="C5522" s="19"/>
      <c r="D5522" s="19"/>
    </row>
    <row r="5523" spans="3:4">
      <c r="C5523" s="19"/>
      <c r="D5523" s="19"/>
    </row>
    <row r="5524" spans="3:4">
      <c r="C5524" s="19"/>
      <c r="D5524" s="19"/>
    </row>
    <row r="5525" spans="3:4">
      <c r="C5525" s="19"/>
      <c r="D5525" s="19"/>
    </row>
    <row r="5526" spans="3:4">
      <c r="C5526" s="19"/>
      <c r="D5526" s="19"/>
    </row>
    <row r="5527" spans="3:4">
      <c r="C5527" s="19"/>
      <c r="D5527" s="19"/>
    </row>
    <row r="5528" spans="3:4">
      <c r="C5528" s="19"/>
      <c r="D5528" s="19"/>
    </row>
    <row r="5529" spans="3:4">
      <c r="C5529" s="19"/>
      <c r="D5529" s="19"/>
    </row>
    <row r="5530" spans="3:4">
      <c r="C5530" s="19"/>
      <c r="D5530" s="19"/>
    </row>
    <row r="5531" spans="3:4">
      <c r="C5531" s="19"/>
      <c r="D5531" s="19"/>
    </row>
    <row r="5532" spans="3:4">
      <c r="C5532" s="19"/>
      <c r="D5532" s="19"/>
    </row>
    <row r="5533" spans="3:4">
      <c r="C5533" s="19"/>
      <c r="D5533" s="19"/>
    </row>
    <row r="5534" spans="3:4">
      <c r="C5534" s="19"/>
      <c r="D5534" s="19"/>
    </row>
    <row r="5535" spans="3:4">
      <c r="C5535" s="19"/>
      <c r="D5535" s="19"/>
    </row>
    <row r="5536" spans="3:4">
      <c r="C5536" s="19"/>
      <c r="D5536" s="19"/>
    </row>
    <row r="5537" spans="3:4">
      <c r="C5537" s="19"/>
      <c r="D5537" s="19"/>
    </row>
    <row r="5538" spans="3:4">
      <c r="C5538" s="19"/>
      <c r="D5538" s="19"/>
    </row>
    <row r="5539" spans="3:4">
      <c r="C5539" s="19"/>
      <c r="D5539" s="19"/>
    </row>
    <row r="5540" spans="3:4">
      <c r="C5540" s="19"/>
      <c r="D5540" s="19"/>
    </row>
    <row r="5541" spans="3:4">
      <c r="C5541" s="19"/>
      <c r="D5541" s="19"/>
    </row>
    <row r="5542" spans="3:4">
      <c r="C5542" s="19"/>
      <c r="D5542" s="19"/>
    </row>
    <row r="5543" spans="3:4">
      <c r="C5543" s="19"/>
      <c r="D5543" s="19"/>
    </row>
    <row r="5544" spans="3:4">
      <c r="C5544" s="19"/>
      <c r="D5544" s="19"/>
    </row>
    <row r="5545" spans="3:4">
      <c r="C5545" s="19"/>
      <c r="D5545" s="19"/>
    </row>
    <row r="5546" spans="3:4">
      <c r="C5546" s="19"/>
      <c r="D5546" s="19"/>
    </row>
    <row r="5547" spans="3:4">
      <c r="C5547" s="19"/>
      <c r="D5547" s="19"/>
    </row>
    <row r="5548" spans="3:4">
      <c r="C5548" s="19"/>
      <c r="D5548" s="19"/>
    </row>
    <row r="5549" spans="3:4">
      <c r="C5549" s="19"/>
      <c r="D5549" s="19"/>
    </row>
    <row r="5550" spans="3:4">
      <c r="C5550" s="19"/>
      <c r="D5550" s="19"/>
    </row>
    <row r="5551" spans="3:4">
      <c r="C5551" s="19"/>
      <c r="D5551" s="19"/>
    </row>
    <row r="5552" spans="3:4">
      <c r="C5552" s="19"/>
      <c r="D5552" s="19"/>
    </row>
    <row r="5553" spans="3:4">
      <c r="C5553" s="19"/>
      <c r="D5553" s="19"/>
    </row>
    <row r="5554" spans="3:4">
      <c r="C5554" s="19"/>
      <c r="D5554" s="19"/>
    </row>
    <row r="5555" spans="3:4">
      <c r="C5555" s="19"/>
      <c r="D5555" s="19"/>
    </row>
    <row r="5556" spans="3:4">
      <c r="C5556" s="19"/>
      <c r="D5556" s="19"/>
    </row>
    <row r="5557" spans="3:4">
      <c r="C5557" s="19"/>
      <c r="D5557" s="19"/>
    </row>
    <row r="5558" spans="3:4">
      <c r="C5558" s="19"/>
      <c r="D5558" s="19"/>
    </row>
    <row r="5559" spans="3:4">
      <c r="C5559" s="19"/>
      <c r="D5559" s="19"/>
    </row>
    <row r="5560" spans="3:4">
      <c r="C5560" s="19"/>
      <c r="D5560" s="19"/>
    </row>
    <row r="5561" spans="3:4">
      <c r="C5561" s="19"/>
      <c r="D5561" s="19"/>
    </row>
    <row r="5562" spans="3:4">
      <c r="C5562" s="19"/>
      <c r="D5562" s="19"/>
    </row>
    <row r="5563" spans="3:4">
      <c r="C5563" s="19"/>
      <c r="D5563" s="19"/>
    </row>
    <row r="5564" spans="3:4">
      <c r="C5564" s="19"/>
      <c r="D5564" s="19"/>
    </row>
    <row r="5565" spans="3:4">
      <c r="C5565" s="19"/>
      <c r="D5565" s="19"/>
    </row>
    <row r="5566" spans="3:4">
      <c r="C5566" s="19"/>
      <c r="D5566" s="19"/>
    </row>
    <row r="5567" spans="3:4">
      <c r="C5567" s="19"/>
      <c r="D5567" s="19"/>
    </row>
    <row r="5568" spans="3:4">
      <c r="C5568" s="19"/>
      <c r="D5568" s="19"/>
    </row>
    <row r="5569" spans="3:4">
      <c r="C5569" s="19"/>
      <c r="D5569" s="19"/>
    </row>
    <row r="5570" spans="3:4">
      <c r="C5570" s="19"/>
      <c r="D5570" s="19"/>
    </row>
    <row r="5571" spans="3:4">
      <c r="C5571" s="19"/>
      <c r="D5571" s="19"/>
    </row>
    <row r="5572" spans="3:4">
      <c r="C5572" s="19"/>
      <c r="D5572" s="19"/>
    </row>
    <row r="5573" spans="3:4">
      <c r="C5573" s="19"/>
      <c r="D5573" s="19"/>
    </row>
    <row r="5574" spans="3:4">
      <c r="C5574" s="19"/>
      <c r="D5574" s="19"/>
    </row>
    <row r="5575" spans="3:4">
      <c r="C5575" s="19"/>
      <c r="D5575" s="19"/>
    </row>
    <row r="5576" spans="3:4">
      <c r="C5576" s="19"/>
      <c r="D5576" s="19"/>
    </row>
    <row r="5577" spans="3:4">
      <c r="C5577" s="19"/>
      <c r="D5577" s="19"/>
    </row>
    <row r="5578" spans="3:4">
      <c r="C5578" s="19"/>
      <c r="D5578" s="19"/>
    </row>
    <row r="5579" spans="3:4">
      <c r="C5579" s="19"/>
      <c r="D5579" s="19"/>
    </row>
    <row r="5580" spans="3:4">
      <c r="C5580" s="19"/>
      <c r="D5580" s="19"/>
    </row>
    <row r="5581" spans="3:4">
      <c r="C5581" s="19"/>
      <c r="D5581" s="19"/>
    </row>
    <row r="5582" spans="3:4">
      <c r="C5582" s="19"/>
      <c r="D5582" s="19"/>
    </row>
    <row r="5583" spans="3:4">
      <c r="C5583" s="19"/>
      <c r="D5583" s="19"/>
    </row>
    <row r="5584" spans="3:4">
      <c r="C5584" s="19"/>
      <c r="D5584" s="19"/>
    </row>
    <row r="5585" spans="3:4">
      <c r="C5585" s="19"/>
      <c r="D5585" s="19"/>
    </row>
    <row r="5586" spans="3:4">
      <c r="C5586" s="19"/>
      <c r="D5586" s="19"/>
    </row>
    <row r="5587" spans="3:4">
      <c r="C5587" s="19"/>
      <c r="D5587" s="19"/>
    </row>
    <row r="5588" spans="3:4">
      <c r="C5588" s="19"/>
      <c r="D5588" s="19"/>
    </row>
    <row r="5589" spans="3:4">
      <c r="C5589" s="19"/>
      <c r="D5589" s="19"/>
    </row>
    <row r="5590" spans="3:4">
      <c r="C5590" s="19"/>
      <c r="D5590" s="19"/>
    </row>
    <row r="5591" spans="3:4">
      <c r="C5591" s="19"/>
      <c r="D5591" s="19"/>
    </row>
    <row r="5592" spans="3:4">
      <c r="C5592" s="19"/>
      <c r="D5592" s="19"/>
    </row>
    <row r="5593" spans="3:4">
      <c r="C5593" s="19"/>
      <c r="D5593" s="19"/>
    </row>
    <row r="5594" spans="3:4">
      <c r="C5594" s="19"/>
      <c r="D5594" s="19"/>
    </row>
    <row r="5595" spans="3:4">
      <c r="C5595" s="19"/>
      <c r="D5595" s="19"/>
    </row>
    <row r="5596" spans="3:4">
      <c r="C5596" s="19"/>
      <c r="D5596" s="19"/>
    </row>
    <row r="5597" spans="3:4">
      <c r="C5597" s="19"/>
      <c r="D5597" s="19"/>
    </row>
    <row r="5598" spans="3:4">
      <c r="C5598" s="19"/>
      <c r="D5598" s="19"/>
    </row>
    <row r="5599" spans="3:4">
      <c r="C5599" s="19"/>
      <c r="D5599" s="19"/>
    </row>
    <row r="5600" spans="3:4">
      <c r="C5600" s="19"/>
      <c r="D5600" s="19"/>
    </row>
    <row r="5601" spans="3:4">
      <c r="C5601" s="19"/>
      <c r="D5601" s="19"/>
    </row>
    <row r="5602" spans="3:4">
      <c r="C5602" s="19"/>
      <c r="D5602" s="19"/>
    </row>
    <row r="5603" spans="3:4">
      <c r="C5603" s="19"/>
      <c r="D5603" s="19"/>
    </row>
    <row r="5604" spans="3:4">
      <c r="C5604" s="19"/>
      <c r="D5604" s="19"/>
    </row>
    <row r="5605" spans="3:4">
      <c r="C5605" s="19"/>
      <c r="D5605" s="19"/>
    </row>
    <row r="5606" spans="3:4">
      <c r="C5606" s="19"/>
      <c r="D5606" s="19"/>
    </row>
    <row r="5607" spans="3:4">
      <c r="C5607" s="19"/>
      <c r="D5607" s="19"/>
    </row>
    <row r="5608" spans="3:4">
      <c r="C5608" s="19"/>
      <c r="D5608" s="19"/>
    </row>
    <row r="5609" spans="3:4">
      <c r="C5609" s="19"/>
      <c r="D5609" s="19"/>
    </row>
    <row r="5610" spans="3:4">
      <c r="C5610" s="19"/>
      <c r="D5610" s="19"/>
    </row>
    <row r="5611" spans="3:4">
      <c r="C5611" s="19"/>
      <c r="D5611" s="19"/>
    </row>
    <row r="5612" spans="3:4">
      <c r="C5612" s="19"/>
      <c r="D5612" s="19"/>
    </row>
    <row r="5613" spans="3:4">
      <c r="C5613" s="19"/>
      <c r="D5613" s="19"/>
    </row>
    <row r="5614" spans="3:4">
      <c r="C5614" s="19"/>
      <c r="D5614" s="19"/>
    </row>
    <row r="5615" spans="3:4">
      <c r="C5615" s="19"/>
      <c r="D5615" s="19"/>
    </row>
    <row r="5616" spans="3:4">
      <c r="C5616" s="19"/>
      <c r="D5616" s="19"/>
    </row>
    <row r="5617" spans="3:4">
      <c r="C5617" s="19"/>
      <c r="D5617" s="19"/>
    </row>
    <row r="5618" spans="3:4">
      <c r="C5618" s="19"/>
      <c r="D5618" s="19"/>
    </row>
    <row r="5619" spans="3:4">
      <c r="C5619" s="19"/>
      <c r="D5619" s="19"/>
    </row>
    <row r="5620" spans="3:4">
      <c r="C5620" s="19"/>
      <c r="D5620" s="19"/>
    </row>
    <row r="5621" spans="3:4">
      <c r="C5621" s="19"/>
      <c r="D5621" s="19"/>
    </row>
    <row r="5622" spans="3:4">
      <c r="C5622" s="19"/>
      <c r="D5622" s="19"/>
    </row>
    <row r="5623" spans="3:4">
      <c r="C5623" s="19"/>
      <c r="D5623" s="19"/>
    </row>
    <row r="5624" spans="3:4">
      <c r="C5624" s="19"/>
      <c r="D5624" s="19"/>
    </row>
    <row r="5625" spans="3:4">
      <c r="C5625" s="19"/>
      <c r="D5625" s="19"/>
    </row>
    <row r="5626" spans="3:4">
      <c r="C5626" s="19"/>
      <c r="D5626" s="19"/>
    </row>
    <row r="5627" spans="3:4">
      <c r="C5627" s="19"/>
      <c r="D5627" s="19"/>
    </row>
    <row r="5628" spans="3:4">
      <c r="C5628" s="19"/>
      <c r="D5628" s="19"/>
    </row>
    <row r="5629" spans="3:4">
      <c r="C5629" s="19"/>
      <c r="D5629" s="19"/>
    </row>
    <row r="5630" spans="3:4">
      <c r="C5630" s="19"/>
      <c r="D5630" s="19"/>
    </row>
    <row r="5631" spans="3:4">
      <c r="C5631" s="19"/>
      <c r="D5631" s="19"/>
    </row>
    <row r="5632" spans="3:4">
      <c r="C5632" s="19"/>
      <c r="D5632" s="19"/>
    </row>
    <row r="5633" spans="3:4">
      <c r="C5633" s="19"/>
      <c r="D5633" s="19"/>
    </row>
    <row r="5634" spans="3:4">
      <c r="C5634" s="19"/>
      <c r="D5634" s="19"/>
    </row>
    <row r="5635" spans="3:4">
      <c r="C5635" s="19"/>
      <c r="D5635" s="19"/>
    </row>
    <row r="5636" spans="3:4">
      <c r="C5636" s="19"/>
      <c r="D5636" s="19"/>
    </row>
    <row r="5637" spans="3:4">
      <c r="C5637" s="19"/>
      <c r="D5637" s="19"/>
    </row>
    <row r="5638" spans="3:4">
      <c r="C5638" s="19"/>
      <c r="D5638" s="19"/>
    </row>
    <row r="5639" spans="3:4">
      <c r="C5639" s="19"/>
      <c r="D5639" s="19"/>
    </row>
    <row r="5640" spans="3:4">
      <c r="C5640" s="19"/>
      <c r="D5640" s="19"/>
    </row>
    <row r="5641" spans="3:4">
      <c r="C5641" s="19"/>
      <c r="D5641" s="19"/>
    </row>
    <row r="5642" spans="3:4">
      <c r="C5642" s="19"/>
      <c r="D5642" s="19"/>
    </row>
    <row r="5643" spans="3:4">
      <c r="C5643" s="19"/>
      <c r="D5643" s="19"/>
    </row>
    <row r="5644" spans="3:4">
      <c r="C5644" s="19"/>
      <c r="D5644" s="19"/>
    </row>
    <row r="5645" spans="3:4">
      <c r="C5645" s="19"/>
      <c r="D5645" s="19"/>
    </row>
    <row r="5646" spans="3:4">
      <c r="C5646" s="19"/>
      <c r="D5646" s="19"/>
    </row>
    <row r="5647" spans="3:4">
      <c r="C5647" s="19"/>
      <c r="D5647" s="19"/>
    </row>
    <row r="5648" spans="3:4">
      <c r="C5648" s="19"/>
      <c r="D5648" s="19"/>
    </row>
    <row r="5649" spans="3:4">
      <c r="C5649" s="19"/>
      <c r="D5649" s="19"/>
    </row>
    <row r="5650" spans="3:4">
      <c r="C5650" s="19"/>
      <c r="D5650" s="19"/>
    </row>
    <row r="5651" spans="3:4">
      <c r="C5651" s="19"/>
      <c r="D5651" s="19"/>
    </row>
    <row r="5652" spans="3:4">
      <c r="C5652" s="19"/>
      <c r="D5652" s="19"/>
    </row>
    <row r="5653" spans="3:4">
      <c r="C5653" s="19"/>
      <c r="D5653" s="19"/>
    </row>
    <row r="5654" spans="3:4">
      <c r="C5654" s="19"/>
      <c r="D5654" s="19"/>
    </row>
    <row r="5655" spans="3:4">
      <c r="C5655" s="19"/>
      <c r="D5655" s="19"/>
    </row>
    <row r="5656" spans="3:4">
      <c r="C5656" s="19"/>
      <c r="D5656" s="19"/>
    </row>
    <row r="5657" spans="3:4">
      <c r="C5657" s="19"/>
      <c r="D5657" s="19"/>
    </row>
    <row r="5658" spans="3:4">
      <c r="C5658" s="19"/>
      <c r="D5658" s="19"/>
    </row>
    <row r="5659" spans="3:4">
      <c r="C5659" s="19"/>
      <c r="D5659" s="19"/>
    </row>
    <row r="5660" spans="3:4">
      <c r="C5660" s="19"/>
      <c r="D5660" s="19"/>
    </row>
    <row r="5661" spans="3:4">
      <c r="C5661" s="19"/>
      <c r="D5661" s="19"/>
    </row>
    <row r="5662" spans="3:4">
      <c r="C5662" s="19"/>
      <c r="D5662" s="19"/>
    </row>
    <row r="5663" spans="3:4">
      <c r="C5663" s="19"/>
      <c r="D5663" s="19"/>
    </row>
    <row r="5664" spans="3:4">
      <c r="C5664" s="19"/>
      <c r="D5664" s="19"/>
    </row>
    <row r="5665" spans="3:4">
      <c r="C5665" s="19"/>
      <c r="D5665" s="19"/>
    </row>
    <row r="5666" spans="3:4">
      <c r="C5666" s="19"/>
      <c r="D5666" s="19"/>
    </row>
    <row r="5667" spans="3:4">
      <c r="C5667" s="19"/>
      <c r="D5667" s="19"/>
    </row>
    <row r="5668" spans="3:4">
      <c r="C5668" s="19"/>
      <c r="D5668" s="19"/>
    </row>
    <row r="5669" spans="3:4">
      <c r="C5669" s="19"/>
      <c r="D5669" s="19"/>
    </row>
    <row r="5670" spans="3:4">
      <c r="C5670" s="19"/>
      <c r="D5670" s="19"/>
    </row>
    <row r="5671" spans="3:4">
      <c r="C5671" s="19"/>
      <c r="D5671" s="19"/>
    </row>
    <row r="5672" spans="3:4">
      <c r="C5672" s="19"/>
      <c r="D5672" s="19"/>
    </row>
    <row r="5673" spans="3:4">
      <c r="C5673" s="19"/>
      <c r="D5673" s="19"/>
    </row>
    <row r="5674" spans="3:4">
      <c r="C5674" s="19"/>
      <c r="D5674" s="19"/>
    </row>
    <row r="5675" spans="3:4">
      <c r="C5675" s="19"/>
      <c r="D5675" s="19"/>
    </row>
    <row r="5676" spans="3:4">
      <c r="C5676" s="19"/>
      <c r="D5676" s="19"/>
    </row>
    <row r="5677" spans="3:4">
      <c r="C5677" s="19"/>
      <c r="D5677" s="19"/>
    </row>
    <row r="5678" spans="3:4">
      <c r="C5678" s="19"/>
      <c r="D5678" s="19"/>
    </row>
    <row r="5679" spans="3:4">
      <c r="C5679" s="19"/>
      <c r="D5679" s="19"/>
    </row>
    <row r="5680" spans="3:4">
      <c r="C5680" s="19"/>
      <c r="D5680" s="19"/>
    </row>
    <row r="5681" spans="3:4">
      <c r="C5681" s="19"/>
      <c r="D5681" s="19"/>
    </row>
    <row r="5682" spans="3:4">
      <c r="C5682" s="19"/>
      <c r="D5682" s="19"/>
    </row>
    <row r="5683" spans="3:4">
      <c r="C5683" s="19"/>
      <c r="D5683" s="19"/>
    </row>
    <row r="5684" spans="3:4">
      <c r="C5684" s="19"/>
      <c r="D5684" s="19"/>
    </row>
    <row r="5685" spans="3:4">
      <c r="C5685" s="19"/>
      <c r="D5685" s="19"/>
    </row>
    <row r="5686" spans="3:4">
      <c r="C5686" s="19"/>
      <c r="D5686" s="19"/>
    </row>
    <row r="5687" spans="3:4">
      <c r="C5687" s="19"/>
      <c r="D5687" s="19"/>
    </row>
    <row r="5688" spans="3:4">
      <c r="C5688" s="19"/>
      <c r="D5688" s="19"/>
    </row>
    <row r="5689" spans="3:4">
      <c r="C5689" s="19"/>
      <c r="D5689" s="19"/>
    </row>
    <row r="5690" spans="3:4">
      <c r="C5690" s="19"/>
      <c r="D5690" s="19"/>
    </row>
    <row r="5691" spans="3:4">
      <c r="C5691" s="19"/>
      <c r="D5691" s="19"/>
    </row>
    <row r="5692" spans="3:4">
      <c r="C5692" s="19"/>
      <c r="D5692" s="19"/>
    </row>
    <row r="5693" spans="3:4">
      <c r="C5693" s="19"/>
      <c r="D5693" s="19"/>
    </row>
    <row r="5694" spans="3:4">
      <c r="C5694" s="19"/>
      <c r="D5694" s="19"/>
    </row>
    <row r="5695" spans="3:4">
      <c r="C5695" s="19"/>
      <c r="D5695" s="19"/>
    </row>
    <row r="5696" spans="3:4">
      <c r="C5696" s="19"/>
      <c r="D5696" s="19"/>
    </row>
    <row r="5697" spans="3:4">
      <c r="C5697" s="19"/>
      <c r="D5697" s="19"/>
    </row>
    <row r="5698" spans="3:4">
      <c r="C5698" s="19"/>
      <c r="D5698" s="19"/>
    </row>
    <row r="5699" spans="3:4">
      <c r="C5699" s="19"/>
      <c r="D5699" s="19"/>
    </row>
    <row r="5700" spans="3:4">
      <c r="C5700" s="19"/>
      <c r="D5700" s="19"/>
    </row>
    <row r="5701" spans="3:4">
      <c r="C5701" s="19"/>
      <c r="D5701" s="19"/>
    </row>
    <row r="5702" spans="3:4">
      <c r="C5702" s="19"/>
      <c r="D5702" s="19"/>
    </row>
    <row r="5703" spans="3:4">
      <c r="C5703" s="19"/>
      <c r="D5703" s="19"/>
    </row>
    <row r="5704" spans="3:4">
      <c r="C5704" s="19"/>
      <c r="D5704" s="19"/>
    </row>
    <row r="5705" spans="3:4">
      <c r="C5705" s="19"/>
      <c r="D5705" s="19"/>
    </row>
    <row r="5706" spans="3:4">
      <c r="C5706" s="19"/>
      <c r="D5706" s="19"/>
    </row>
    <row r="5707" spans="3:4">
      <c r="C5707" s="19"/>
      <c r="D5707" s="19"/>
    </row>
    <row r="5708" spans="3:4">
      <c r="C5708" s="19"/>
      <c r="D5708" s="19"/>
    </row>
    <row r="5709" spans="3:4">
      <c r="C5709" s="19"/>
      <c r="D5709" s="19"/>
    </row>
    <row r="5710" spans="3:4">
      <c r="C5710" s="19"/>
      <c r="D5710" s="19"/>
    </row>
    <row r="5711" spans="3:4">
      <c r="C5711" s="19"/>
      <c r="D5711" s="19"/>
    </row>
    <row r="5712" spans="3:4">
      <c r="C5712" s="19"/>
      <c r="D5712" s="19"/>
    </row>
    <row r="5713" spans="3:4">
      <c r="C5713" s="19"/>
      <c r="D5713" s="19"/>
    </row>
    <row r="5714" spans="3:4">
      <c r="C5714" s="19"/>
      <c r="D5714" s="19"/>
    </row>
    <row r="5715" spans="3:4">
      <c r="C5715" s="19"/>
      <c r="D5715" s="19"/>
    </row>
    <row r="5716" spans="3:4">
      <c r="C5716" s="19"/>
      <c r="D5716" s="19"/>
    </row>
    <row r="5717" spans="3:4">
      <c r="C5717" s="19"/>
      <c r="D5717" s="19"/>
    </row>
    <row r="5718" spans="3:4">
      <c r="C5718" s="19"/>
      <c r="D5718" s="19"/>
    </row>
    <row r="5719" spans="3:4">
      <c r="C5719" s="19"/>
      <c r="D5719" s="19"/>
    </row>
    <row r="5720" spans="3:4">
      <c r="C5720" s="19"/>
      <c r="D5720" s="19"/>
    </row>
    <row r="5721" spans="3:4">
      <c r="C5721" s="19"/>
      <c r="D5721" s="19"/>
    </row>
    <row r="5722" spans="3:4">
      <c r="C5722" s="19"/>
      <c r="D5722" s="19"/>
    </row>
    <row r="5723" spans="3:4">
      <c r="C5723" s="19"/>
      <c r="D5723" s="19"/>
    </row>
    <row r="5724" spans="3:4">
      <c r="C5724" s="19"/>
      <c r="D5724" s="19"/>
    </row>
    <row r="5725" spans="3:4">
      <c r="C5725" s="19"/>
      <c r="D5725" s="19"/>
    </row>
    <row r="5726" spans="3:4">
      <c r="C5726" s="19"/>
      <c r="D5726" s="19"/>
    </row>
    <row r="5727" spans="3:4">
      <c r="C5727" s="19"/>
      <c r="D5727" s="19"/>
    </row>
    <row r="5728" spans="3:4">
      <c r="C5728" s="19"/>
      <c r="D5728" s="19"/>
    </row>
    <row r="5729" spans="3:4">
      <c r="C5729" s="19"/>
      <c r="D5729" s="19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"/>
  <sheetViews>
    <sheetView workbookViewId="0">
      <selection activeCell="B24" sqref="B24"/>
    </sheetView>
  </sheetViews>
  <sheetFormatPr defaultRowHeight="12.75"/>
  <cols>
    <col min="1" max="1" width="21.42578125" customWidth="1"/>
    <col min="13" max="13" width="12.140625" customWidth="1"/>
  </cols>
  <sheetData>
    <row r="1" spans="1:14" ht="18.75">
      <c r="A1" s="26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4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1"/>
    </row>
    <row r="4" spans="1:14" ht="15.75">
      <c r="A4" s="32" t="s">
        <v>24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1"/>
    </row>
    <row r="6" spans="1:14" ht="15.75">
      <c r="A6" s="43" t="s">
        <v>25</v>
      </c>
      <c r="B6" s="30"/>
      <c r="C6" s="33" t="s">
        <v>30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1"/>
    </row>
    <row r="7" spans="1:14" ht="15">
      <c r="A7" s="37"/>
      <c r="B7" s="30"/>
      <c r="C7" s="33"/>
      <c r="D7" s="30" t="s">
        <v>35</v>
      </c>
      <c r="E7" s="30"/>
      <c r="F7" s="30"/>
      <c r="G7" s="30"/>
      <c r="H7" s="30"/>
      <c r="I7" s="30"/>
      <c r="J7" s="30"/>
      <c r="K7" s="30"/>
      <c r="L7" s="30"/>
      <c r="M7" s="30"/>
      <c r="N7" s="31"/>
    </row>
    <row r="8" spans="1:14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1"/>
    </row>
    <row r="9" spans="1:14" s="25" customFormat="1" ht="15.75">
      <c r="A9" s="43" t="s">
        <v>26</v>
      </c>
      <c r="B9" s="30"/>
      <c r="C9" s="33" t="s">
        <v>31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s="25" customForma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s="25" customFormat="1" ht="15.75">
      <c r="A11" s="30"/>
      <c r="B11" s="30"/>
      <c r="C11" s="33" t="s">
        <v>33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1:14" s="25" customFormat="1">
      <c r="A12" s="30"/>
      <c r="B12" s="30"/>
      <c r="C12" s="33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4" s="25" customFormat="1" ht="15.75">
      <c r="A13" s="30"/>
      <c r="B13" s="30"/>
      <c r="C13" s="33" t="s">
        <v>32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1"/>
    </row>
    <row r="15" spans="1:14" ht="15.75">
      <c r="A15" s="43" t="s">
        <v>27</v>
      </c>
      <c r="B15" s="30"/>
      <c r="C15" s="30" t="s">
        <v>34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1"/>
    </row>
    <row r="16" spans="1:14">
      <c r="A16" s="30"/>
      <c r="B16" s="30"/>
      <c r="C16" s="30"/>
      <c r="D16" s="30" t="s">
        <v>28</v>
      </c>
      <c r="E16" s="30"/>
      <c r="F16" s="30"/>
      <c r="G16" s="30"/>
      <c r="H16" s="30"/>
      <c r="I16" s="30"/>
      <c r="J16" s="30"/>
      <c r="K16" s="30"/>
      <c r="L16" s="30"/>
      <c r="M16" s="30"/>
      <c r="N16" s="31"/>
    </row>
    <row r="17" spans="1:14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1"/>
    </row>
    <row r="18" spans="1:14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1"/>
    </row>
    <row r="19" spans="1:14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1"/>
    </row>
    <row r="20" spans="1:14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1"/>
    </row>
    <row r="21" spans="1:14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1"/>
    </row>
    <row r="22" spans="1:14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1"/>
    </row>
    <row r="23" spans="1:14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1"/>
    </row>
    <row r="24" spans="1:14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1"/>
    </row>
    <row r="25" spans="1:14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1"/>
    </row>
    <row r="26" spans="1:14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1"/>
    </row>
    <row r="27" spans="1:14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1"/>
    </row>
    <row r="28" spans="1:14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1"/>
    </row>
    <row r="29" spans="1:14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1"/>
    </row>
    <row r="30" spans="1:14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1"/>
    </row>
    <row r="31" spans="1:14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1"/>
    </row>
    <row r="33" spans="1:14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1"/>
    </row>
    <row r="34" spans="1:14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1"/>
    </row>
    <row r="35" spans="1:14" ht="13.5" thickBot="1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6"/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D163"/>
  <sheetViews>
    <sheetView workbookViewId="0">
      <selection activeCell="A2" sqref="A2"/>
    </sheetView>
  </sheetViews>
  <sheetFormatPr defaultRowHeight="12.75"/>
  <cols>
    <col min="1" max="1" width="31" customWidth="1"/>
    <col min="2" max="2" width="16.7109375" customWidth="1"/>
    <col min="3" max="3" width="14.85546875" bestFit="1" customWidth="1"/>
    <col min="4" max="4" width="13.140625" style="14" customWidth="1"/>
    <col min="5" max="5" width="22.85546875" style="14" customWidth="1"/>
    <col min="6" max="6" width="15" style="14" customWidth="1"/>
    <col min="7" max="7" width="14.85546875" style="14" customWidth="1"/>
    <col min="8" max="8" width="13.85546875" style="14" customWidth="1"/>
    <col min="9" max="9" width="9.140625" style="14"/>
    <col min="10" max="10" width="5.42578125" style="14" customWidth="1"/>
    <col min="11" max="11" width="31.140625" style="14" customWidth="1"/>
    <col min="12" max="12" width="14.85546875" style="14" customWidth="1"/>
    <col min="13" max="13" width="13.85546875" customWidth="1"/>
    <col min="14" max="14" width="12.85546875" style="14" customWidth="1"/>
    <col min="15" max="15" width="6" style="14" customWidth="1"/>
    <col min="16" max="16" width="5.7109375" style="14" customWidth="1"/>
    <col min="17" max="25" width="9.5703125" style="14" customWidth="1"/>
    <col min="26" max="37" width="9.5703125" customWidth="1"/>
    <col min="38" max="38" width="9.5703125" bestFit="1" customWidth="1"/>
    <col min="39" max="39" width="9.5703125" customWidth="1"/>
    <col min="40" max="40" width="9.5703125" bestFit="1" customWidth="1"/>
    <col min="41" max="53" width="9.5703125" customWidth="1"/>
    <col min="54" max="54" width="12" customWidth="1"/>
    <col min="55" max="55" width="7.140625" customWidth="1"/>
    <col min="56" max="56" width="12.28515625" customWidth="1"/>
    <col min="57" max="57" width="12.140625" bestFit="1" customWidth="1"/>
    <col min="58" max="58" width="12.7109375" bestFit="1" customWidth="1"/>
    <col min="59" max="59" width="16.7109375" bestFit="1" customWidth="1"/>
    <col min="60" max="60" width="8.140625" customWidth="1"/>
    <col min="61" max="61" width="12.7109375" bestFit="1" customWidth="1"/>
    <col min="62" max="62" width="12" customWidth="1"/>
    <col min="63" max="63" width="13.5703125" bestFit="1" customWidth="1"/>
    <col min="64" max="64" width="12.7109375" bestFit="1" customWidth="1"/>
    <col min="65" max="65" width="18.140625" bestFit="1" customWidth="1"/>
    <col min="66" max="66" width="8.42578125" customWidth="1"/>
    <col min="67" max="67" width="13" customWidth="1"/>
    <col min="68" max="68" width="8.140625" customWidth="1"/>
    <col min="69" max="69" width="12.7109375" bestFit="1" customWidth="1"/>
    <col min="70" max="70" width="12.85546875" customWidth="1"/>
    <col min="71" max="71" width="12" bestFit="1" customWidth="1"/>
    <col min="72" max="72" width="11.7109375" bestFit="1" customWidth="1"/>
    <col min="73" max="73" width="16.5703125" bestFit="1" customWidth="1"/>
    <col min="74" max="74" width="12.85546875" bestFit="1" customWidth="1"/>
    <col min="75" max="75" width="12.7109375" customWidth="1"/>
    <col min="76" max="76" width="17.42578125" bestFit="1" customWidth="1"/>
    <col min="77" max="77" width="8.140625" customWidth="1"/>
    <col min="78" max="78" width="12.7109375" bestFit="1" customWidth="1"/>
    <col min="79" max="80" width="9.85546875" customWidth="1"/>
    <col min="81" max="81" width="12.7109375" bestFit="1" customWidth="1"/>
    <col min="82" max="82" width="14.42578125" bestFit="1" customWidth="1"/>
    <col min="83" max="83" width="12.42578125" customWidth="1"/>
    <col min="84" max="84" width="12.7109375" bestFit="1" customWidth="1"/>
    <col min="85" max="85" width="17" bestFit="1" customWidth="1"/>
    <col min="86" max="86" width="9.85546875" bestFit="1" customWidth="1"/>
    <col min="87" max="87" width="12.7109375" bestFit="1" customWidth="1"/>
    <col min="88" max="88" width="14.42578125" bestFit="1" customWidth="1"/>
    <col min="89" max="89" width="12.5703125" bestFit="1" customWidth="1"/>
    <col min="90" max="90" width="12.7109375" bestFit="1" customWidth="1"/>
    <col min="91" max="91" width="17.140625" bestFit="1" customWidth="1"/>
    <col min="92" max="92" width="16.42578125" bestFit="1" customWidth="1"/>
    <col min="93" max="93" width="12.7109375" bestFit="1" customWidth="1"/>
    <col min="94" max="94" width="21" bestFit="1" customWidth="1"/>
    <col min="95" max="95" width="15.28515625" bestFit="1" customWidth="1"/>
    <col min="96" max="96" width="12.7109375" bestFit="1" customWidth="1"/>
    <col min="97" max="97" width="19.85546875" bestFit="1" customWidth="1"/>
    <col min="98" max="98" width="8.140625" bestFit="1" customWidth="1"/>
    <col min="99" max="99" width="12.7109375" bestFit="1" customWidth="1"/>
    <col min="100" max="100" width="12.140625" bestFit="1" customWidth="1"/>
    <col min="101" max="101" width="8.140625" customWidth="1"/>
    <col min="102" max="102" width="12.7109375" bestFit="1" customWidth="1"/>
    <col min="103" max="103" width="11.42578125" customWidth="1"/>
    <col min="104" max="104" width="8.140625" customWidth="1"/>
    <col min="105" max="105" width="12.7109375" customWidth="1"/>
    <col min="106" max="106" width="10.5703125" bestFit="1" customWidth="1"/>
    <col min="107" max="107" width="8.140625" customWidth="1"/>
    <col min="108" max="108" width="12.7109375" bestFit="1" customWidth="1"/>
    <col min="110" max="110" width="12" customWidth="1"/>
    <col min="111" max="111" width="12.7109375" bestFit="1" customWidth="1"/>
    <col min="112" max="112" width="16.5703125" bestFit="1" customWidth="1"/>
    <col min="113" max="113" width="8.140625" customWidth="1"/>
    <col min="114" max="114" width="12.7109375" bestFit="1" customWidth="1"/>
    <col min="115" max="115" width="11.140625" customWidth="1"/>
    <col min="117" max="117" width="13.28515625" bestFit="1" customWidth="1"/>
    <col min="118" max="118" width="11.140625" customWidth="1"/>
    <col min="119" max="119" width="14.42578125" bestFit="1" customWidth="1"/>
    <col min="120" max="120" width="8.140625" bestFit="1" customWidth="1"/>
    <col min="121" max="121" width="12.7109375" bestFit="1" customWidth="1"/>
    <col min="123" max="123" width="8.140625" bestFit="1" customWidth="1"/>
    <col min="124" max="124" width="12.7109375" bestFit="1" customWidth="1"/>
    <col min="125" max="125" width="11.42578125" bestFit="1" customWidth="1"/>
    <col min="126" max="126" width="8.42578125" bestFit="1" customWidth="1"/>
    <col min="127" max="127" width="13" bestFit="1" customWidth="1"/>
    <col min="128" max="128" width="11.28515625" bestFit="1" customWidth="1"/>
    <col min="129" max="129" width="12.85546875" bestFit="1" customWidth="1"/>
    <col min="130" max="130" width="12" bestFit="1" customWidth="1"/>
    <col min="131" max="131" width="11.7109375" bestFit="1" customWidth="1"/>
    <col min="133" max="133" width="16.5703125" bestFit="1" customWidth="1"/>
    <col min="134" max="134" width="12.85546875" bestFit="1" customWidth="1"/>
    <col min="135" max="135" width="12.7109375" bestFit="1" customWidth="1"/>
    <col min="137" max="137" width="17.42578125" bestFit="1" customWidth="1"/>
    <col min="138" max="138" width="8.140625" bestFit="1" customWidth="1"/>
    <col min="139" max="139" width="12.7109375" bestFit="1" customWidth="1"/>
    <col min="140" max="140" width="8.85546875" bestFit="1" customWidth="1"/>
    <col min="141" max="141" width="8.140625" bestFit="1" customWidth="1"/>
    <col min="142" max="142" width="12.7109375" bestFit="1" customWidth="1"/>
    <col min="144" max="144" width="8.140625" bestFit="1" customWidth="1"/>
    <col min="145" max="145" width="12.7109375" bestFit="1" customWidth="1"/>
    <col min="146" max="146" width="11.28515625" bestFit="1" customWidth="1"/>
    <col min="147" max="148" width="9.85546875" bestFit="1" customWidth="1"/>
    <col min="149" max="149" width="12.7109375" bestFit="1" customWidth="1"/>
    <col min="151" max="151" width="14.42578125" bestFit="1" customWidth="1"/>
    <col min="152" max="152" width="12.42578125" bestFit="1" customWidth="1"/>
    <col min="153" max="153" width="12.7109375" bestFit="1" customWidth="1"/>
    <col min="155" max="155" width="17" bestFit="1" customWidth="1"/>
    <col min="156" max="156" width="9.85546875" bestFit="1" customWidth="1"/>
    <col min="157" max="157" width="12.7109375" bestFit="1" customWidth="1"/>
    <col min="158" max="158" width="8.85546875" bestFit="1" customWidth="1"/>
    <col min="159" max="159" width="14.42578125" bestFit="1" customWidth="1"/>
    <col min="160" max="160" width="12.5703125" bestFit="1" customWidth="1"/>
    <col min="161" max="161" width="12.7109375" bestFit="1" customWidth="1"/>
    <col min="162" max="162" width="12.5703125" bestFit="1" customWidth="1"/>
    <col min="163" max="163" width="17.140625" bestFit="1" customWidth="1"/>
    <col min="164" max="164" width="16.42578125" bestFit="1" customWidth="1"/>
    <col min="165" max="165" width="12.7109375" bestFit="1" customWidth="1"/>
    <col min="166" max="166" width="8.85546875" bestFit="1" customWidth="1"/>
    <col min="167" max="167" width="21" bestFit="1" customWidth="1"/>
    <col min="168" max="168" width="15.28515625" bestFit="1" customWidth="1"/>
    <col min="169" max="169" width="12.7109375" bestFit="1" customWidth="1"/>
    <col min="170" max="170" width="8.85546875" bestFit="1" customWidth="1"/>
    <col min="171" max="171" width="19.85546875" bestFit="1" customWidth="1"/>
    <col min="172" max="172" width="8.140625" bestFit="1" customWidth="1"/>
    <col min="173" max="173" width="12.7109375" bestFit="1" customWidth="1"/>
    <col min="175" max="175" width="12.140625" bestFit="1" customWidth="1"/>
    <col min="176" max="176" width="8.140625" bestFit="1" customWidth="1"/>
    <col min="177" max="177" width="12.7109375" bestFit="1" customWidth="1"/>
    <col min="178" max="178" width="8.85546875" bestFit="1" customWidth="1"/>
    <col min="179" max="179" width="11.42578125" bestFit="1" customWidth="1"/>
    <col min="180" max="180" width="8.140625" bestFit="1" customWidth="1"/>
    <col min="181" max="181" width="12.7109375" bestFit="1" customWidth="1"/>
    <col min="183" max="183" width="10.5703125" bestFit="1" customWidth="1"/>
    <col min="184" max="184" width="8.140625" bestFit="1" customWidth="1"/>
    <col min="185" max="185" width="12.7109375" bestFit="1" customWidth="1"/>
    <col min="188" max="188" width="12" bestFit="1" customWidth="1"/>
    <col min="189" max="189" width="12.7109375" bestFit="1" customWidth="1"/>
    <col min="190" max="190" width="8.85546875" bestFit="1" customWidth="1"/>
    <col min="191" max="191" width="16.5703125" bestFit="1" customWidth="1"/>
    <col min="192" max="192" width="8.140625" bestFit="1" customWidth="1"/>
    <col min="193" max="193" width="12.7109375" bestFit="1" customWidth="1"/>
    <col min="195" max="195" width="11.140625" bestFit="1" customWidth="1"/>
    <col min="197" max="197" width="13.28515625" bestFit="1" customWidth="1"/>
    <col min="198" max="198" width="6.85546875" bestFit="1" customWidth="1"/>
    <col min="199" max="199" width="11.140625" bestFit="1" customWidth="1"/>
    <col min="200" max="200" width="10.5703125" bestFit="1" customWidth="1"/>
  </cols>
  <sheetData>
    <row r="1" spans="1:56">
      <c r="A1" s="60" t="s">
        <v>6</v>
      </c>
      <c r="B1" s="60" t="s">
        <v>29</v>
      </c>
      <c r="C1" s="54"/>
      <c r="E1" s="11" t="s">
        <v>0</v>
      </c>
      <c r="F1" s="11" t="s">
        <v>29</v>
      </c>
      <c r="G1"/>
      <c r="H1" s="55"/>
      <c r="I1" s="48"/>
      <c r="K1"/>
      <c r="L1"/>
      <c r="M1" s="14"/>
    </row>
    <row r="2" spans="1:56">
      <c r="A2" s="72"/>
      <c r="B2" s="72"/>
      <c r="C2" s="54"/>
      <c r="E2"/>
      <c r="F2"/>
      <c r="G2"/>
      <c r="H2" s="55"/>
      <c r="I2" s="48"/>
      <c r="K2"/>
      <c r="L2"/>
      <c r="M2" s="14"/>
    </row>
    <row r="3" spans="1:56">
      <c r="A3" s="60" t="s">
        <v>0</v>
      </c>
      <c r="B3" s="60" t="s">
        <v>179</v>
      </c>
      <c r="C3" s="59" t="s">
        <v>20</v>
      </c>
      <c r="E3" s="11" t="s">
        <v>6</v>
      </c>
      <c r="F3" s="11" t="s">
        <v>179</v>
      </c>
      <c r="G3" s="23" t="s">
        <v>20</v>
      </c>
      <c r="H3" s="56"/>
      <c r="I3" s="49"/>
      <c r="K3"/>
      <c r="L3"/>
      <c r="N3"/>
      <c r="O3"/>
      <c r="P3"/>
    </row>
    <row r="4" spans="1:56">
      <c r="A4" s="57" t="s">
        <v>114</v>
      </c>
      <c r="B4" s="61" t="s">
        <v>22</v>
      </c>
      <c r="C4" s="62">
        <v>14200</v>
      </c>
      <c r="E4" s="12" t="s">
        <v>8</v>
      </c>
      <c r="F4" s="12" t="s">
        <v>22</v>
      </c>
      <c r="G4" s="24">
        <v>10969070</v>
      </c>
      <c r="H4" s="56"/>
      <c r="I4" s="49"/>
      <c r="K4"/>
      <c r="L4"/>
      <c r="N4"/>
      <c r="O4"/>
      <c r="P4"/>
    </row>
    <row r="5" spans="1:56">
      <c r="A5" s="58"/>
      <c r="B5" s="63" t="s">
        <v>183</v>
      </c>
      <c r="C5" s="64">
        <v>2</v>
      </c>
      <c r="D5" s="48"/>
      <c r="E5" s="51"/>
      <c r="F5" s="66" t="s">
        <v>180</v>
      </c>
      <c r="G5" s="67">
        <v>154</v>
      </c>
      <c r="H5" s="56"/>
      <c r="I5" s="49"/>
      <c r="K5"/>
      <c r="L5"/>
      <c r="N5"/>
      <c r="O5"/>
      <c r="P5"/>
    </row>
    <row r="6" spans="1:56">
      <c r="A6" s="57" t="s">
        <v>106</v>
      </c>
      <c r="B6" s="61" t="s">
        <v>22</v>
      </c>
      <c r="C6" s="62">
        <v>56550</v>
      </c>
      <c r="D6" s="48"/>
      <c r="E6" s="12" t="s">
        <v>76</v>
      </c>
      <c r="F6" s="12" t="s">
        <v>22</v>
      </c>
      <c r="G6" s="24">
        <v>39493380</v>
      </c>
      <c r="H6" s="56"/>
      <c r="I6" s="49"/>
      <c r="K6"/>
      <c r="L6"/>
      <c r="N6"/>
      <c r="O6"/>
      <c r="P6"/>
    </row>
    <row r="7" spans="1:56">
      <c r="A7" s="58"/>
      <c r="B7" s="63" t="s">
        <v>183</v>
      </c>
      <c r="C7" s="64">
        <v>4</v>
      </c>
      <c r="D7" s="49"/>
      <c r="E7" s="51"/>
      <c r="F7" s="66" t="s">
        <v>180</v>
      </c>
      <c r="G7" s="67">
        <v>9</v>
      </c>
      <c r="H7" s="56"/>
      <c r="I7" s="49"/>
      <c r="K7"/>
      <c r="L7"/>
      <c r="N7"/>
      <c r="O7"/>
      <c r="P7"/>
    </row>
    <row r="8" spans="1:56" s="14" customFormat="1">
      <c r="A8" s="57" t="s">
        <v>51</v>
      </c>
      <c r="B8" s="61" t="s">
        <v>22</v>
      </c>
      <c r="C8" s="62">
        <v>4500</v>
      </c>
      <c r="E8" s="12" t="s">
        <v>13</v>
      </c>
      <c r="F8" s="12" t="s">
        <v>22</v>
      </c>
      <c r="G8" s="24">
        <v>5092489.55</v>
      </c>
      <c r="H8" s="56"/>
      <c r="I8" s="49"/>
      <c r="K8"/>
      <c r="L8"/>
      <c r="M8"/>
      <c r="N8"/>
      <c r="O8"/>
      <c r="P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s="14" customFormat="1">
      <c r="A9" s="58"/>
      <c r="B9" s="63" t="s">
        <v>183</v>
      </c>
      <c r="C9" s="64">
        <v>3</v>
      </c>
      <c r="E9" s="51"/>
      <c r="F9" s="66" t="s">
        <v>180</v>
      </c>
      <c r="G9" s="67">
        <v>61</v>
      </c>
      <c r="H9" s="56"/>
      <c r="I9" s="49"/>
      <c r="K9"/>
      <c r="L9"/>
      <c r="M9"/>
      <c r="N9"/>
      <c r="O9"/>
      <c r="P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s="14" customFormat="1">
      <c r="A10" s="57" t="s">
        <v>119</v>
      </c>
      <c r="B10" s="61" t="s">
        <v>22</v>
      </c>
      <c r="C10" s="62">
        <v>4662</v>
      </c>
      <c r="E10" s="12" t="s">
        <v>10</v>
      </c>
      <c r="F10" s="12" t="s">
        <v>22</v>
      </c>
      <c r="G10" s="24">
        <v>2069516.75</v>
      </c>
      <c r="H10" s="56"/>
      <c r="I10" s="49"/>
      <c r="K10"/>
      <c r="L10"/>
      <c r="M10"/>
      <c r="N10"/>
      <c r="O10"/>
      <c r="P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s="14" customFormat="1">
      <c r="A11" s="58"/>
      <c r="B11" s="63" t="s">
        <v>183</v>
      </c>
      <c r="C11" s="64">
        <v>2</v>
      </c>
      <c r="E11" s="51"/>
      <c r="F11" s="66" t="s">
        <v>180</v>
      </c>
      <c r="G11" s="67">
        <v>46</v>
      </c>
      <c r="H11" s="56"/>
      <c r="I11" s="49"/>
      <c r="K11"/>
      <c r="L11"/>
      <c r="M11"/>
      <c r="N11"/>
      <c r="O11"/>
      <c r="P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s="14" customFormat="1">
      <c r="A12" s="57" t="s">
        <v>132</v>
      </c>
      <c r="B12" s="61" t="s">
        <v>22</v>
      </c>
      <c r="C12" s="62">
        <v>309840</v>
      </c>
      <c r="E12" s="12" t="s">
        <v>69</v>
      </c>
      <c r="F12" s="12" t="s">
        <v>22</v>
      </c>
      <c r="G12" s="24">
        <v>3440572</v>
      </c>
      <c r="H12" s="56"/>
      <c r="I12" s="49"/>
      <c r="K12"/>
      <c r="L12"/>
      <c r="M12"/>
      <c r="N12"/>
      <c r="O12"/>
      <c r="P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s="14" customFormat="1">
      <c r="A13" s="58"/>
      <c r="B13" s="63" t="s">
        <v>183</v>
      </c>
      <c r="C13" s="64">
        <v>3</v>
      </c>
      <c r="E13" s="51"/>
      <c r="F13" s="66" t="s">
        <v>180</v>
      </c>
      <c r="G13" s="67">
        <v>11</v>
      </c>
      <c r="H13" s="56"/>
      <c r="I13" s="49"/>
      <c r="K13"/>
      <c r="L13"/>
      <c r="M13"/>
      <c r="N13"/>
      <c r="O13"/>
      <c r="P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s="14" customFormat="1">
      <c r="A14" s="57" t="s">
        <v>41</v>
      </c>
      <c r="B14" s="61" t="s">
        <v>22</v>
      </c>
      <c r="C14" s="62">
        <v>109377</v>
      </c>
      <c r="E14" s="12" t="s">
        <v>116</v>
      </c>
      <c r="F14" s="12" t="s">
        <v>22</v>
      </c>
      <c r="G14" s="24">
        <v>1607600</v>
      </c>
      <c r="H14" s="56"/>
      <c r="I14" s="49"/>
      <c r="K14"/>
      <c r="L14"/>
      <c r="M14"/>
      <c r="N14"/>
      <c r="O14"/>
      <c r="P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s="14" customFormat="1">
      <c r="A15" s="58"/>
      <c r="B15" s="63" t="s">
        <v>183</v>
      </c>
      <c r="C15" s="64">
        <v>39</v>
      </c>
      <c r="E15" s="51"/>
      <c r="F15" s="66" t="s">
        <v>180</v>
      </c>
      <c r="G15" s="67">
        <v>6</v>
      </c>
      <c r="H15" s="56"/>
      <c r="I15" s="49"/>
      <c r="K15"/>
      <c r="L15"/>
      <c r="M15"/>
      <c r="N15"/>
      <c r="O15"/>
      <c r="P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s="14" customFormat="1">
      <c r="A16" s="57" t="s">
        <v>75</v>
      </c>
      <c r="B16" s="61" t="s">
        <v>22</v>
      </c>
      <c r="C16" s="62">
        <v>35660972</v>
      </c>
      <c r="E16" s="12" t="s">
        <v>9</v>
      </c>
      <c r="F16" s="12" t="s">
        <v>22</v>
      </c>
      <c r="G16" s="24">
        <v>1399242.71</v>
      </c>
      <c r="H16" s="56"/>
      <c r="I16" s="49"/>
      <c r="K16"/>
      <c r="L16"/>
      <c r="M16"/>
      <c r="N16"/>
      <c r="O16"/>
      <c r="P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s="14" customFormat="1">
      <c r="A17" s="58"/>
      <c r="B17" s="63" t="s">
        <v>183</v>
      </c>
      <c r="C17" s="64">
        <v>76</v>
      </c>
      <c r="E17" s="51"/>
      <c r="F17" s="66" t="s">
        <v>180</v>
      </c>
      <c r="G17" s="67">
        <v>67</v>
      </c>
      <c r="H17" s="56"/>
      <c r="I17" s="49"/>
      <c r="K17"/>
      <c r="L17"/>
      <c r="M17"/>
      <c r="N17"/>
      <c r="O17"/>
      <c r="P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s="14" customFormat="1">
      <c r="A18" s="57" t="s">
        <v>49</v>
      </c>
      <c r="B18" s="61" t="s">
        <v>22</v>
      </c>
      <c r="C18" s="62">
        <v>122400</v>
      </c>
      <c r="E18" s="12" t="s">
        <v>7</v>
      </c>
      <c r="F18" s="12" t="s">
        <v>22</v>
      </c>
      <c r="G18" s="24">
        <v>1267022.8999999999</v>
      </c>
      <c r="H18" s="56"/>
      <c r="I18" s="49"/>
      <c r="K18"/>
      <c r="L18"/>
      <c r="M18"/>
      <c r="N18"/>
      <c r="O18"/>
      <c r="P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s="14" customFormat="1">
      <c r="A19" s="58"/>
      <c r="B19" s="63" t="s">
        <v>183</v>
      </c>
      <c r="C19" s="64">
        <v>4</v>
      </c>
      <c r="E19" s="51"/>
      <c r="F19" s="66" t="s">
        <v>180</v>
      </c>
      <c r="G19" s="67">
        <v>135</v>
      </c>
      <c r="H19" s="56"/>
      <c r="K19"/>
      <c r="L19"/>
      <c r="M19"/>
      <c r="N19"/>
      <c r="O19"/>
      <c r="P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s="14" customFormat="1">
      <c r="A20" s="57" t="s">
        <v>68</v>
      </c>
      <c r="B20" s="61" t="s">
        <v>22</v>
      </c>
      <c r="C20" s="62">
        <v>17000</v>
      </c>
      <c r="E20" s="12" t="s">
        <v>52</v>
      </c>
      <c r="F20" s="12" t="s">
        <v>22</v>
      </c>
      <c r="G20" s="24">
        <v>810920</v>
      </c>
      <c r="H20" s="56"/>
      <c r="K20"/>
      <c r="L20"/>
      <c r="M20"/>
      <c r="N20"/>
      <c r="O20"/>
      <c r="P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s="14" customFormat="1">
      <c r="A21" s="58"/>
      <c r="B21" s="63" t="s">
        <v>183</v>
      </c>
      <c r="C21" s="64">
        <v>3</v>
      </c>
      <c r="E21" s="51"/>
      <c r="F21" s="66" t="s">
        <v>180</v>
      </c>
      <c r="G21" s="67">
        <v>45</v>
      </c>
      <c r="H21" s="18"/>
      <c r="K21"/>
      <c r="L21"/>
      <c r="M21"/>
      <c r="N21"/>
      <c r="O21"/>
      <c r="P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s="14" customFormat="1">
      <c r="A22" s="57" t="s">
        <v>55</v>
      </c>
      <c r="B22" s="61" t="s">
        <v>22</v>
      </c>
      <c r="C22" s="62">
        <v>350849.36</v>
      </c>
      <c r="E22" s="12" t="s">
        <v>157</v>
      </c>
      <c r="F22" s="12" t="s">
        <v>22</v>
      </c>
      <c r="G22" s="24">
        <v>725000</v>
      </c>
      <c r="K22"/>
      <c r="L22"/>
      <c r="M22"/>
      <c r="N22"/>
      <c r="O22"/>
      <c r="P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s="14" customFormat="1">
      <c r="A23" s="58"/>
      <c r="B23" s="63" t="s">
        <v>183</v>
      </c>
      <c r="C23" s="64">
        <v>7</v>
      </c>
      <c r="E23" s="51"/>
      <c r="F23" s="66" t="s">
        <v>180</v>
      </c>
      <c r="G23" s="67">
        <v>2</v>
      </c>
      <c r="K23"/>
      <c r="L23"/>
      <c r="M23"/>
      <c r="N23"/>
      <c r="O23"/>
      <c r="P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s="14" customFormat="1">
      <c r="A24" s="57" t="s">
        <v>140</v>
      </c>
      <c r="B24" s="61" t="s">
        <v>22</v>
      </c>
      <c r="C24" s="62">
        <v>0</v>
      </c>
      <c r="E24" s="12" t="s">
        <v>142</v>
      </c>
      <c r="F24" s="12" t="s">
        <v>22</v>
      </c>
      <c r="G24" s="24">
        <v>501700</v>
      </c>
      <c r="K24"/>
      <c r="L24"/>
      <c r="M24"/>
      <c r="N24"/>
      <c r="O24"/>
      <c r="P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s="14" customFormat="1">
      <c r="A25" s="58"/>
      <c r="B25" s="63" t="s">
        <v>183</v>
      </c>
      <c r="C25" s="64">
        <v>1</v>
      </c>
      <c r="E25" s="51"/>
      <c r="F25" s="66" t="s">
        <v>180</v>
      </c>
      <c r="G25" s="67">
        <v>3</v>
      </c>
      <c r="K25"/>
      <c r="L25"/>
      <c r="M25"/>
      <c r="N25"/>
      <c r="O25"/>
      <c r="P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s="14" customFormat="1">
      <c r="A26" s="57" t="s">
        <v>174</v>
      </c>
      <c r="B26" s="61" t="s">
        <v>22</v>
      </c>
      <c r="C26" s="62">
        <v>6000000</v>
      </c>
      <c r="E26" s="12" t="s">
        <v>124</v>
      </c>
      <c r="F26" s="12" t="s">
        <v>22</v>
      </c>
      <c r="G26" s="24">
        <v>446536</v>
      </c>
      <c r="K26"/>
      <c r="L26"/>
      <c r="M26"/>
      <c r="N26"/>
      <c r="O26"/>
      <c r="P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s="14" customFormat="1">
      <c r="A27" s="58"/>
      <c r="B27" s="63" t="s">
        <v>183</v>
      </c>
      <c r="C27" s="64">
        <v>1</v>
      </c>
      <c r="E27" s="51"/>
      <c r="F27" s="66" t="s">
        <v>180</v>
      </c>
      <c r="G27" s="67">
        <v>12</v>
      </c>
      <c r="K27"/>
      <c r="L27"/>
      <c r="M27"/>
      <c r="N27"/>
      <c r="O27"/>
      <c r="P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s="14" customFormat="1">
      <c r="A28" s="57" t="s">
        <v>37</v>
      </c>
      <c r="B28" s="61" t="s">
        <v>22</v>
      </c>
      <c r="C28" s="62">
        <v>7598</v>
      </c>
      <c r="E28" s="12" t="s">
        <v>93</v>
      </c>
      <c r="F28" s="12" t="s">
        <v>22</v>
      </c>
      <c r="G28" s="24">
        <v>415437.38932828</v>
      </c>
      <c r="K28"/>
      <c r="L28"/>
      <c r="M28"/>
      <c r="N28"/>
      <c r="O28"/>
      <c r="P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s="14" customFormat="1">
      <c r="A29" s="58"/>
      <c r="B29" s="63" t="s">
        <v>183</v>
      </c>
      <c r="C29" s="64">
        <v>9</v>
      </c>
      <c r="E29" s="51"/>
      <c r="F29" s="66" t="s">
        <v>180</v>
      </c>
      <c r="G29" s="67">
        <v>4</v>
      </c>
      <c r="K29"/>
      <c r="L29"/>
      <c r="M29"/>
      <c r="N29"/>
      <c r="O29"/>
      <c r="P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s="14" customFormat="1">
      <c r="A30" s="57" t="s">
        <v>115</v>
      </c>
      <c r="B30" s="61" t="s">
        <v>22</v>
      </c>
      <c r="C30" s="62">
        <v>98042</v>
      </c>
      <c r="E30" s="12" t="s">
        <v>11</v>
      </c>
      <c r="F30" s="12" t="s">
        <v>22</v>
      </c>
      <c r="G30" s="24">
        <v>248200</v>
      </c>
      <c r="K30"/>
      <c r="L30"/>
      <c r="M30"/>
      <c r="N30"/>
      <c r="O30"/>
      <c r="P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s="14" customFormat="1">
      <c r="A31" s="58"/>
      <c r="B31" s="63" t="s">
        <v>183</v>
      </c>
      <c r="C31" s="64">
        <v>7</v>
      </c>
      <c r="E31" s="51"/>
      <c r="F31" s="66" t="s">
        <v>180</v>
      </c>
      <c r="G31" s="67">
        <v>4</v>
      </c>
      <c r="K31"/>
      <c r="L31"/>
      <c r="M31"/>
      <c r="N31"/>
      <c r="O31"/>
      <c r="P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s="14" customFormat="1">
      <c r="A32" s="57" t="s">
        <v>50</v>
      </c>
      <c r="B32" s="61" t="s">
        <v>22</v>
      </c>
      <c r="C32" s="62">
        <v>423194.05</v>
      </c>
      <c r="E32" s="12" t="s">
        <v>54</v>
      </c>
      <c r="F32" s="12" t="s">
        <v>22</v>
      </c>
      <c r="G32" s="24">
        <v>210500</v>
      </c>
      <c r="K32"/>
      <c r="L32"/>
      <c r="M32"/>
      <c r="N32"/>
      <c r="O32"/>
      <c r="P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s="14" customFormat="1">
      <c r="A33" s="58"/>
      <c r="B33" s="63" t="s">
        <v>183</v>
      </c>
      <c r="C33" s="64">
        <v>14</v>
      </c>
      <c r="E33" s="51"/>
      <c r="F33" s="66" t="s">
        <v>180</v>
      </c>
      <c r="G33" s="67">
        <v>5</v>
      </c>
      <c r="K33"/>
      <c r="L33"/>
      <c r="M33"/>
      <c r="N33"/>
      <c r="O33"/>
      <c r="P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s="14" customFormat="1">
      <c r="A34" s="57" t="s">
        <v>155</v>
      </c>
      <c r="B34" s="61" t="s">
        <v>22</v>
      </c>
      <c r="C34" s="62">
        <v>381000</v>
      </c>
      <c r="E34" s="12" t="s">
        <v>79</v>
      </c>
      <c r="F34" s="12" t="s">
        <v>22</v>
      </c>
      <c r="G34" s="24">
        <v>109800</v>
      </c>
      <c r="K34"/>
      <c r="L34"/>
      <c r="M34"/>
      <c r="N34"/>
      <c r="O34"/>
      <c r="P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s="14" customFormat="1">
      <c r="A35" s="58"/>
      <c r="B35" s="63" t="s">
        <v>183</v>
      </c>
      <c r="C35" s="64">
        <v>5</v>
      </c>
      <c r="E35" s="51"/>
      <c r="F35" s="66" t="s">
        <v>180</v>
      </c>
      <c r="G35" s="67">
        <v>2</v>
      </c>
      <c r="K35"/>
      <c r="L35"/>
      <c r="M35"/>
      <c r="N35"/>
      <c r="O35"/>
      <c r="P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s="14" customFormat="1">
      <c r="A36" s="57" t="s">
        <v>94</v>
      </c>
      <c r="B36" s="61" t="s">
        <v>22</v>
      </c>
      <c r="C36" s="62">
        <v>268990</v>
      </c>
      <c r="E36" s="12" t="s">
        <v>66</v>
      </c>
      <c r="F36" s="12" t="s">
        <v>22</v>
      </c>
      <c r="G36" s="24">
        <v>105570</v>
      </c>
      <c r="K36"/>
      <c r="L36"/>
      <c r="M36"/>
      <c r="N36"/>
      <c r="O36"/>
      <c r="P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s="14" customFormat="1">
      <c r="A37" s="58"/>
      <c r="B37" s="63" t="s">
        <v>183</v>
      </c>
      <c r="C37" s="64">
        <v>10</v>
      </c>
      <c r="E37" s="51"/>
      <c r="F37" s="66" t="s">
        <v>180</v>
      </c>
      <c r="G37" s="67">
        <v>8</v>
      </c>
      <c r="K37"/>
      <c r="L37"/>
      <c r="M37"/>
      <c r="N37"/>
      <c r="O37"/>
      <c r="P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s="14" customFormat="1">
      <c r="A38" s="57" t="s">
        <v>113</v>
      </c>
      <c r="B38" s="61" t="s">
        <v>22</v>
      </c>
      <c r="C38" s="62">
        <v>303400</v>
      </c>
      <c r="E38" s="12" t="s">
        <v>88</v>
      </c>
      <c r="F38" s="12" t="s">
        <v>22</v>
      </c>
      <c r="G38" s="24">
        <v>100000</v>
      </c>
      <c r="K38"/>
      <c r="L38"/>
      <c r="M38"/>
      <c r="N38"/>
      <c r="O38"/>
      <c r="P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s="14" customFormat="1">
      <c r="A39" s="58"/>
      <c r="B39" s="63" t="s">
        <v>183</v>
      </c>
      <c r="C39" s="64">
        <v>5</v>
      </c>
      <c r="E39" s="51"/>
      <c r="F39" s="66" t="s">
        <v>180</v>
      </c>
      <c r="G39" s="67">
        <v>1</v>
      </c>
      <c r="K39"/>
      <c r="L39"/>
      <c r="M39"/>
      <c r="N39"/>
      <c r="O39"/>
      <c r="P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s="14" customFormat="1">
      <c r="A40" s="57" t="s">
        <v>92</v>
      </c>
      <c r="B40" s="61" t="s">
        <v>22</v>
      </c>
      <c r="C40" s="62">
        <v>912388</v>
      </c>
      <c r="E40" s="12" t="s">
        <v>100</v>
      </c>
      <c r="F40" s="12" t="s">
        <v>22</v>
      </c>
      <c r="G40" s="24">
        <v>84168</v>
      </c>
      <c r="K40"/>
      <c r="L40"/>
      <c r="M40"/>
      <c r="N40"/>
      <c r="O40"/>
      <c r="P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s="14" customFormat="1">
      <c r="A41" s="58"/>
      <c r="B41" s="63" t="s">
        <v>183</v>
      </c>
      <c r="C41" s="64">
        <v>22</v>
      </c>
      <c r="E41" s="51"/>
      <c r="F41" s="66" t="s">
        <v>180</v>
      </c>
      <c r="G41" s="67">
        <v>6</v>
      </c>
      <c r="K41"/>
      <c r="L41"/>
      <c r="M41"/>
      <c r="N41"/>
      <c r="O41"/>
      <c r="P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s="14" customFormat="1">
      <c r="A42" s="57" t="s">
        <v>36</v>
      </c>
      <c r="B42" s="61" t="s">
        <v>22</v>
      </c>
      <c r="C42" s="62">
        <v>17223.5</v>
      </c>
      <c r="E42" s="12" t="s">
        <v>59</v>
      </c>
      <c r="F42" s="12" t="s">
        <v>22</v>
      </c>
      <c r="G42" s="24">
        <v>77400</v>
      </c>
      <c r="K42"/>
      <c r="L42"/>
      <c r="M42"/>
      <c r="N42"/>
      <c r="O42"/>
      <c r="P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s="14" customFormat="1">
      <c r="A43" s="58"/>
      <c r="B43" s="63" t="s">
        <v>183</v>
      </c>
      <c r="C43" s="64">
        <v>14</v>
      </c>
      <c r="E43" s="51"/>
      <c r="F43" s="66" t="s">
        <v>180</v>
      </c>
      <c r="G43" s="67">
        <v>4</v>
      </c>
      <c r="K43"/>
      <c r="L43"/>
      <c r="M43"/>
      <c r="N43"/>
      <c r="O43"/>
      <c r="P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s="14" customFormat="1">
      <c r="A44" s="57" t="s">
        <v>58</v>
      </c>
      <c r="B44" s="61" t="s">
        <v>22</v>
      </c>
      <c r="C44" s="62">
        <v>304247.84999999998</v>
      </c>
      <c r="E44" s="12" t="s">
        <v>169</v>
      </c>
      <c r="F44" s="12" t="s">
        <v>22</v>
      </c>
      <c r="G44" s="24">
        <v>29146</v>
      </c>
      <c r="K44"/>
      <c r="L44"/>
      <c r="M44"/>
      <c r="N44"/>
      <c r="O44"/>
      <c r="P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s="14" customFormat="1">
      <c r="A45" s="58"/>
      <c r="B45" s="63" t="s">
        <v>183</v>
      </c>
      <c r="C45" s="64">
        <v>41</v>
      </c>
      <c r="E45" s="51"/>
      <c r="F45" s="66" t="s">
        <v>180</v>
      </c>
      <c r="G45" s="67">
        <v>1</v>
      </c>
      <c r="K45"/>
      <c r="L45"/>
      <c r="M45"/>
      <c r="N45"/>
      <c r="O45"/>
      <c r="P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s="14" customFormat="1">
      <c r="A46" s="57" t="s">
        <v>152</v>
      </c>
      <c r="B46" s="61" t="s">
        <v>22</v>
      </c>
      <c r="C46" s="62">
        <v>0</v>
      </c>
      <c r="E46" s="12" t="s">
        <v>143</v>
      </c>
      <c r="F46" s="12" t="s">
        <v>22</v>
      </c>
      <c r="G46" s="24">
        <v>22800</v>
      </c>
      <c r="K46"/>
      <c r="L46"/>
      <c r="M46"/>
      <c r="N46"/>
      <c r="O46"/>
      <c r="P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s="14" customFormat="1">
      <c r="A47" s="58"/>
      <c r="B47" s="63" t="s">
        <v>183</v>
      </c>
      <c r="C47" s="64">
        <v>1</v>
      </c>
      <c r="E47" s="51"/>
      <c r="F47" s="66" t="s">
        <v>180</v>
      </c>
      <c r="G47" s="67">
        <v>1</v>
      </c>
      <c r="K47"/>
      <c r="L47"/>
      <c r="M47"/>
      <c r="N47"/>
      <c r="O47"/>
      <c r="P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s="14" customFormat="1">
      <c r="A48" s="57" t="s">
        <v>61</v>
      </c>
      <c r="B48" s="61" t="s">
        <v>22</v>
      </c>
      <c r="C48" s="62">
        <v>647108</v>
      </c>
      <c r="E48" s="12" t="s">
        <v>159</v>
      </c>
      <c r="F48" s="12" t="s">
        <v>22</v>
      </c>
      <c r="G48" s="24">
        <v>12000</v>
      </c>
      <c r="K48"/>
      <c r="L48"/>
      <c r="M48"/>
      <c r="N48"/>
      <c r="O48"/>
      <c r="P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s="14" customFormat="1">
      <c r="A49" s="58"/>
      <c r="B49" s="63" t="s">
        <v>183</v>
      </c>
      <c r="C49" s="64">
        <v>12</v>
      </c>
      <c r="E49" s="51"/>
      <c r="F49" s="66" t="s">
        <v>180</v>
      </c>
      <c r="G49" s="67">
        <v>2</v>
      </c>
      <c r="K49"/>
      <c r="L49"/>
      <c r="M49"/>
      <c r="N49"/>
      <c r="O49"/>
      <c r="P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s="14" customFormat="1">
      <c r="A50" s="57" t="s">
        <v>62</v>
      </c>
      <c r="B50" s="61" t="s">
        <v>22</v>
      </c>
      <c r="C50" s="62">
        <v>1800</v>
      </c>
      <c r="E50" s="12" t="s">
        <v>175</v>
      </c>
      <c r="F50" s="12" t="s">
        <v>22</v>
      </c>
      <c r="G50" s="24">
        <v>2400</v>
      </c>
      <c r="K50"/>
      <c r="L50"/>
      <c r="M50"/>
      <c r="N50"/>
      <c r="O50"/>
      <c r="P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s="14" customFormat="1">
      <c r="A51" s="58"/>
      <c r="B51" s="63" t="s">
        <v>183</v>
      </c>
      <c r="C51" s="64">
        <v>2</v>
      </c>
      <c r="E51" s="51"/>
      <c r="F51" s="66" t="s">
        <v>180</v>
      </c>
      <c r="G51" s="67">
        <v>1</v>
      </c>
      <c r="K51"/>
      <c r="L51"/>
      <c r="M51"/>
      <c r="N51"/>
      <c r="O51"/>
      <c r="P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s="14" customFormat="1">
      <c r="A52" s="57" t="s">
        <v>42</v>
      </c>
      <c r="B52" s="61" t="s">
        <v>22</v>
      </c>
      <c r="C52" s="62">
        <v>1072470</v>
      </c>
      <c r="E52" s="12" t="s">
        <v>127</v>
      </c>
      <c r="F52" s="12" t="s">
        <v>22</v>
      </c>
      <c r="G52" s="24">
        <v>240</v>
      </c>
      <c r="K52"/>
      <c r="L52"/>
      <c r="M52"/>
      <c r="N52"/>
      <c r="O52"/>
      <c r="P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s="14" customFormat="1">
      <c r="A53" s="58"/>
      <c r="B53" s="63" t="s">
        <v>183</v>
      </c>
      <c r="C53" s="64">
        <v>14</v>
      </c>
      <c r="E53" s="51"/>
      <c r="F53" s="66" t="s">
        <v>180</v>
      </c>
      <c r="G53" s="67">
        <v>1</v>
      </c>
      <c r="K53"/>
      <c r="L53"/>
      <c r="M53"/>
      <c r="N53"/>
      <c r="O53"/>
      <c r="P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s="14" customFormat="1">
      <c r="A54" s="57" t="s">
        <v>176</v>
      </c>
      <c r="B54" s="61" t="s">
        <v>22</v>
      </c>
      <c r="C54" s="62">
        <v>1806804</v>
      </c>
      <c r="E54" s="12" t="s">
        <v>177</v>
      </c>
      <c r="F54" s="12" t="s">
        <v>22</v>
      </c>
      <c r="G54" s="24">
        <v>338100</v>
      </c>
      <c r="K54"/>
      <c r="L54"/>
      <c r="M54"/>
      <c r="N54"/>
      <c r="O54"/>
      <c r="P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>
      <c r="A55" s="58"/>
      <c r="B55" s="63" t="s">
        <v>183</v>
      </c>
      <c r="C55" s="64">
        <v>5</v>
      </c>
      <c r="E55" s="51"/>
      <c r="F55" s="66" t="s">
        <v>180</v>
      </c>
      <c r="G55" s="67">
        <v>1</v>
      </c>
      <c r="K55"/>
      <c r="L55"/>
      <c r="N55"/>
      <c r="O55"/>
      <c r="P55"/>
    </row>
    <row r="56" spans="1:56">
      <c r="A56" s="57" t="s">
        <v>71</v>
      </c>
      <c r="B56" s="61" t="s">
        <v>22</v>
      </c>
      <c r="C56" s="62">
        <v>1000</v>
      </c>
      <c r="E56" s="12" t="s">
        <v>181</v>
      </c>
      <c r="F56" s="52"/>
      <c r="G56" s="24">
        <v>69578811.299328282</v>
      </c>
      <c r="K56"/>
      <c r="L56"/>
      <c r="N56"/>
      <c r="O56"/>
      <c r="P56"/>
    </row>
    <row r="57" spans="1:56">
      <c r="A57" s="58"/>
      <c r="B57" s="63" t="s">
        <v>183</v>
      </c>
      <c r="C57" s="64">
        <v>1</v>
      </c>
      <c r="E57" s="13" t="s">
        <v>182</v>
      </c>
      <c r="F57" s="53"/>
      <c r="G57" s="68">
        <v>592</v>
      </c>
      <c r="K57"/>
      <c r="L57"/>
      <c r="N57"/>
      <c r="O57"/>
      <c r="P57"/>
    </row>
    <row r="58" spans="1:56">
      <c r="A58" s="57" t="s">
        <v>121</v>
      </c>
      <c r="B58" s="61" t="s">
        <v>22</v>
      </c>
      <c r="C58" s="62">
        <v>6765000</v>
      </c>
      <c r="K58"/>
      <c r="L58"/>
      <c r="N58"/>
      <c r="O58"/>
      <c r="P58"/>
    </row>
    <row r="59" spans="1:56">
      <c r="A59" s="58"/>
      <c r="B59" s="63" t="s">
        <v>183</v>
      </c>
      <c r="C59" s="64">
        <v>5</v>
      </c>
      <c r="K59"/>
      <c r="L59"/>
      <c r="N59"/>
      <c r="O59"/>
      <c r="P59"/>
    </row>
    <row r="60" spans="1:56">
      <c r="A60" s="57" t="s">
        <v>60</v>
      </c>
      <c r="B60" s="61" t="s">
        <v>22</v>
      </c>
      <c r="C60" s="62">
        <v>161612</v>
      </c>
      <c r="K60"/>
      <c r="L60"/>
      <c r="N60"/>
      <c r="O60"/>
      <c r="P60"/>
    </row>
    <row r="61" spans="1:56">
      <c r="A61" s="58"/>
      <c r="B61" s="63" t="s">
        <v>183</v>
      </c>
      <c r="C61" s="64">
        <v>7</v>
      </c>
      <c r="K61"/>
      <c r="L61"/>
      <c r="N61"/>
      <c r="O61"/>
      <c r="P61"/>
    </row>
    <row r="62" spans="1:56">
      <c r="A62" s="57" t="s">
        <v>134</v>
      </c>
      <c r="B62" s="61" t="s">
        <v>22</v>
      </c>
      <c r="C62" s="62">
        <v>336977</v>
      </c>
      <c r="K62"/>
      <c r="L62"/>
      <c r="N62"/>
      <c r="O62"/>
      <c r="P62"/>
    </row>
    <row r="63" spans="1:56">
      <c r="A63" s="58"/>
      <c r="B63" s="63" t="s">
        <v>183</v>
      </c>
      <c r="C63" s="64">
        <v>4</v>
      </c>
      <c r="K63"/>
      <c r="L63"/>
      <c r="N63"/>
      <c r="O63"/>
      <c r="P63"/>
    </row>
    <row r="64" spans="1:56">
      <c r="A64" s="57" t="s">
        <v>150</v>
      </c>
      <c r="B64" s="61" t="s">
        <v>22</v>
      </c>
      <c r="C64" s="62">
        <v>547500</v>
      </c>
      <c r="K64"/>
      <c r="L64"/>
      <c r="N64"/>
      <c r="O64"/>
      <c r="P64"/>
    </row>
    <row r="65" spans="1:16">
      <c r="A65" s="58"/>
      <c r="B65" s="63" t="s">
        <v>183</v>
      </c>
      <c r="C65" s="64">
        <v>1</v>
      </c>
      <c r="K65"/>
      <c r="L65"/>
      <c r="N65"/>
      <c r="O65"/>
      <c r="P65"/>
    </row>
    <row r="66" spans="1:16">
      <c r="A66" s="57" t="s">
        <v>161</v>
      </c>
      <c r="B66" s="61" t="s">
        <v>22</v>
      </c>
      <c r="C66" s="62">
        <v>21024</v>
      </c>
      <c r="K66"/>
      <c r="L66"/>
      <c r="N66"/>
      <c r="O66"/>
      <c r="P66"/>
    </row>
    <row r="67" spans="1:16">
      <c r="A67" s="58"/>
      <c r="B67" s="63" t="s">
        <v>183</v>
      </c>
      <c r="C67" s="64">
        <v>1</v>
      </c>
      <c r="K67"/>
      <c r="L67"/>
      <c r="N67"/>
      <c r="O67"/>
      <c r="P67"/>
    </row>
    <row r="68" spans="1:16">
      <c r="A68" s="57" t="s">
        <v>96</v>
      </c>
      <c r="B68" s="61" t="s">
        <v>22</v>
      </c>
      <c r="C68" s="62">
        <v>1550000</v>
      </c>
      <c r="K68"/>
      <c r="L68"/>
      <c r="N68"/>
      <c r="O68"/>
      <c r="P68"/>
    </row>
    <row r="69" spans="1:16">
      <c r="A69" s="58"/>
      <c r="B69" s="63" t="s">
        <v>183</v>
      </c>
      <c r="C69" s="64">
        <v>5</v>
      </c>
      <c r="K69"/>
      <c r="L69"/>
      <c r="N69"/>
      <c r="O69"/>
      <c r="P69"/>
    </row>
    <row r="70" spans="1:16">
      <c r="A70" s="57" t="s">
        <v>77</v>
      </c>
      <c r="B70" s="61" t="s">
        <v>22</v>
      </c>
      <c r="C70" s="62">
        <v>283374</v>
      </c>
      <c r="K70"/>
      <c r="L70"/>
      <c r="N70"/>
      <c r="O70"/>
      <c r="P70"/>
    </row>
    <row r="71" spans="1:16">
      <c r="A71" s="58"/>
      <c r="B71" s="63" t="s">
        <v>183</v>
      </c>
      <c r="C71" s="64">
        <v>12</v>
      </c>
      <c r="K71"/>
      <c r="L71"/>
      <c r="N71"/>
      <c r="O71"/>
      <c r="P71"/>
    </row>
    <row r="72" spans="1:16">
      <c r="A72" s="57" t="s">
        <v>12</v>
      </c>
      <c r="B72" s="61" t="s">
        <v>22</v>
      </c>
      <c r="C72" s="62">
        <v>148948.25</v>
      </c>
      <c r="E72"/>
      <c r="F72"/>
      <c r="G72"/>
      <c r="H72"/>
      <c r="K72"/>
      <c r="L72"/>
      <c r="N72"/>
      <c r="O72"/>
      <c r="P72"/>
    </row>
    <row r="73" spans="1:16">
      <c r="A73" s="58"/>
      <c r="B73" s="63" t="s">
        <v>183</v>
      </c>
      <c r="C73" s="64">
        <v>6</v>
      </c>
      <c r="E73"/>
      <c r="F73"/>
      <c r="G73"/>
      <c r="H73"/>
      <c r="K73"/>
      <c r="L73"/>
      <c r="N73"/>
      <c r="O73"/>
      <c r="P73"/>
    </row>
    <row r="74" spans="1:16">
      <c r="A74" s="57" t="s">
        <v>70</v>
      </c>
      <c r="B74" s="61" t="s">
        <v>22</v>
      </c>
      <c r="C74" s="62">
        <v>127000</v>
      </c>
      <c r="E74"/>
      <c r="F74"/>
      <c r="G74"/>
      <c r="H74"/>
      <c r="K74"/>
      <c r="L74"/>
      <c r="N74"/>
      <c r="O74"/>
      <c r="P74"/>
    </row>
    <row r="75" spans="1:16">
      <c r="A75" s="58"/>
      <c r="B75" s="63" t="s">
        <v>183</v>
      </c>
      <c r="C75" s="64">
        <v>5</v>
      </c>
      <c r="E75"/>
      <c r="F75"/>
      <c r="G75"/>
      <c r="H75"/>
      <c r="K75"/>
      <c r="L75"/>
      <c r="N75"/>
      <c r="O75"/>
      <c r="P75"/>
    </row>
    <row r="76" spans="1:16">
      <c r="A76" s="57" t="s">
        <v>64</v>
      </c>
      <c r="B76" s="61" t="s">
        <v>22</v>
      </c>
      <c r="C76" s="62">
        <v>30000</v>
      </c>
      <c r="E76"/>
      <c r="F76"/>
      <c r="G76"/>
      <c r="H76"/>
      <c r="K76"/>
      <c r="L76"/>
      <c r="N76"/>
      <c r="O76"/>
      <c r="P76"/>
    </row>
    <row r="77" spans="1:16">
      <c r="A77" s="58"/>
      <c r="B77" s="63" t="s">
        <v>183</v>
      </c>
      <c r="C77" s="64">
        <v>3</v>
      </c>
      <c r="E77"/>
      <c r="F77"/>
      <c r="G77"/>
      <c r="H77"/>
      <c r="K77"/>
      <c r="L77"/>
      <c r="N77"/>
      <c r="O77"/>
      <c r="P77"/>
    </row>
    <row r="78" spans="1:16">
      <c r="A78" s="57" t="s">
        <v>166</v>
      </c>
      <c r="B78" s="61" t="s">
        <v>22</v>
      </c>
      <c r="C78" s="62">
        <v>109500</v>
      </c>
      <c r="E78"/>
      <c r="F78"/>
      <c r="G78"/>
      <c r="H78"/>
      <c r="K78"/>
      <c r="L78"/>
      <c r="N78"/>
      <c r="O78"/>
      <c r="P78"/>
    </row>
    <row r="79" spans="1:16">
      <c r="A79" s="58"/>
      <c r="B79" s="63" t="s">
        <v>183</v>
      </c>
      <c r="C79" s="64">
        <v>1</v>
      </c>
      <c r="E79"/>
      <c r="F79"/>
      <c r="G79"/>
      <c r="H79"/>
      <c r="K79"/>
      <c r="L79"/>
      <c r="N79"/>
      <c r="O79"/>
      <c r="P79"/>
    </row>
    <row r="80" spans="1:16">
      <c r="A80" s="57" t="s">
        <v>63</v>
      </c>
      <c r="B80" s="61" t="s">
        <v>22</v>
      </c>
      <c r="C80" s="62">
        <v>0</v>
      </c>
      <c r="E80"/>
      <c r="F80"/>
      <c r="G80"/>
      <c r="H80"/>
      <c r="K80"/>
      <c r="L80"/>
      <c r="N80"/>
      <c r="O80"/>
      <c r="P80"/>
    </row>
    <row r="81" spans="1:16">
      <c r="A81" s="58"/>
      <c r="B81" s="63" t="s">
        <v>183</v>
      </c>
      <c r="C81" s="64">
        <v>1</v>
      </c>
      <c r="E81"/>
      <c r="F81"/>
      <c r="G81"/>
      <c r="H81"/>
      <c r="K81"/>
      <c r="L81"/>
      <c r="N81"/>
      <c r="O81"/>
      <c r="P81"/>
    </row>
    <row r="82" spans="1:16">
      <c r="A82" s="57" t="s">
        <v>160</v>
      </c>
      <c r="B82" s="61" t="s">
        <v>22</v>
      </c>
      <c r="C82" s="62">
        <v>514691.5</v>
      </c>
      <c r="E82"/>
      <c r="F82"/>
      <c r="G82"/>
      <c r="H82"/>
      <c r="K82"/>
      <c r="L82"/>
      <c r="N82"/>
      <c r="O82"/>
      <c r="P82"/>
    </row>
    <row r="83" spans="1:16">
      <c r="A83" s="58"/>
      <c r="B83" s="63" t="s">
        <v>183</v>
      </c>
      <c r="C83" s="64">
        <v>2</v>
      </c>
      <c r="E83"/>
      <c r="F83"/>
      <c r="G83"/>
      <c r="H83"/>
      <c r="K83"/>
      <c r="L83"/>
      <c r="N83"/>
      <c r="O83"/>
      <c r="P83"/>
    </row>
    <row r="84" spans="1:16">
      <c r="A84" s="57" t="s">
        <v>133</v>
      </c>
      <c r="B84" s="61" t="s">
        <v>22</v>
      </c>
      <c r="C84" s="62">
        <v>2715</v>
      </c>
      <c r="E84"/>
      <c r="F84"/>
      <c r="G84"/>
      <c r="H84"/>
      <c r="K84"/>
      <c r="L84"/>
      <c r="N84"/>
      <c r="O84"/>
      <c r="P84"/>
    </row>
    <row r="85" spans="1:16">
      <c r="A85" s="58"/>
      <c r="B85" s="63" t="s">
        <v>183</v>
      </c>
      <c r="C85" s="64">
        <v>1</v>
      </c>
      <c r="E85"/>
      <c r="F85"/>
      <c r="G85"/>
      <c r="H85"/>
      <c r="K85"/>
      <c r="L85"/>
      <c r="N85"/>
      <c r="O85"/>
      <c r="P85"/>
    </row>
    <row r="86" spans="1:16">
      <c r="A86" s="57" t="s">
        <v>131</v>
      </c>
      <c r="B86" s="61" t="s">
        <v>22</v>
      </c>
      <c r="C86" s="62">
        <v>10000</v>
      </c>
      <c r="E86"/>
      <c r="F86"/>
      <c r="G86"/>
      <c r="H86"/>
      <c r="K86"/>
      <c r="L86"/>
      <c r="N86"/>
      <c r="O86"/>
      <c r="P86"/>
    </row>
    <row r="87" spans="1:16">
      <c r="A87" s="58"/>
      <c r="B87" s="63" t="s">
        <v>183</v>
      </c>
      <c r="C87" s="64">
        <v>1</v>
      </c>
      <c r="E87"/>
      <c r="F87"/>
      <c r="G87"/>
      <c r="H87"/>
      <c r="K87"/>
      <c r="L87"/>
      <c r="N87"/>
      <c r="O87"/>
      <c r="P87"/>
    </row>
    <row r="88" spans="1:16">
      <c r="A88" s="57" t="s">
        <v>141</v>
      </c>
      <c r="B88" s="61" t="s">
        <v>22</v>
      </c>
      <c r="C88" s="62">
        <v>2621</v>
      </c>
      <c r="E88"/>
      <c r="F88"/>
      <c r="G88"/>
      <c r="H88"/>
      <c r="K88"/>
      <c r="L88"/>
      <c r="N88"/>
      <c r="O88"/>
      <c r="P88"/>
    </row>
    <row r="89" spans="1:16">
      <c r="A89" s="58"/>
      <c r="B89" s="63" t="s">
        <v>183</v>
      </c>
      <c r="C89" s="64">
        <v>6</v>
      </c>
      <c r="E89"/>
      <c r="F89"/>
      <c r="G89"/>
      <c r="H89"/>
      <c r="K89"/>
      <c r="L89"/>
      <c r="N89"/>
      <c r="O89"/>
      <c r="P89"/>
    </row>
    <row r="90" spans="1:16">
      <c r="A90" s="57" t="s">
        <v>57</v>
      </c>
      <c r="B90" s="61" t="s">
        <v>22</v>
      </c>
      <c r="C90" s="62">
        <v>1620</v>
      </c>
      <c r="E90"/>
      <c r="F90"/>
      <c r="G90"/>
      <c r="H90"/>
      <c r="K90"/>
      <c r="L90"/>
      <c r="N90"/>
      <c r="O90"/>
      <c r="P90"/>
    </row>
    <row r="91" spans="1:16">
      <c r="A91" s="58"/>
      <c r="B91" s="63" t="s">
        <v>183</v>
      </c>
      <c r="C91" s="64">
        <v>1</v>
      </c>
      <c r="E91"/>
      <c r="F91"/>
      <c r="G91"/>
      <c r="H91"/>
      <c r="K91"/>
      <c r="L91"/>
      <c r="N91"/>
      <c r="O91"/>
      <c r="P91"/>
    </row>
    <row r="92" spans="1:16">
      <c r="A92" s="57" t="s">
        <v>46</v>
      </c>
      <c r="B92" s="61" t="s">
        <v>22</v>
      </c>
      <c r="C92" s="62">
        <v>51780</v>
      </c>
      <c r="E92"/>
      <c r="F92"/>
      <c r="G92"/>
      <c r="H92"/>
      <c r="K92"/>
      <c r="L92"/>
      <c r="N92"/>
      <c r="O92"/>
      <c r="P92"/>
    </row>
    <row r="93" spans="1:16">
      <c r="A93" s="58"/>
      <c r="B93" s="63" t="s">
        <v>183</v>
      </c>
      <c r="C93" s="64">
        <v>9</v>
      </c>
      <c r="E93"/>
      <c r="F93"/>
      <c r="G93"/>
      <c r="H93"/>
      <c r="K93"/>
      <c r="L93"/>
      <c r="N93"/>
      <c r="O93"/>
      <c r="P93"/>
    </row>
    <row r="94" spans="1:16">
      <c r="A94" s="57" t="s">
        <v>72</v>
      </c>
      <c r="B94" s="61" t="s">
        <v>22</v>
      </c>
      <c r="C94" s="62">
        <v>92500</v>
      </c>
      <c r="E94"/>
      <c r="F94"/>
      <c r="G94"/>
      <c r="H94"/>
      <c r="K94"/>
      <c r="L94"/>
      <c r="N94"/>
      <c r="O94"/>
      <c r="P94"/>
    </row>
    <row r="95" spans="1:16">
      <c r="A95" s="58"/>
      <c r="B95" s="63" t="s">
        <v>183</v>
      </c>
      <c r="C95" s="64">
        <v>2</v>
      </c>
      <c r="E95"/>
      <c r="F95"/>
      <c r="G95"/>
      <c r="H95"/>
      <c r="K95"/>
      <c r="L95"/>
      <c r="N95"/>
      <c r="O95"/>
      <c r="P95"/>
    </row>
    <row r="96" spans="1:16">
      <c r="A96" s="57" t="s">
        <v>48</v>
      </c>
      <c r="B96" s="61" t="s">
        <v>22</v>
      </c>
      <c r="C96" s="62">
        <v>356920</v>
      </c>
      <c r="E96"/>
      <c r="F96"/>
      <c r="G96"/>
      <c r="H96"/>
      <c r="K96"/>
      <c r="L96"/>
      <c r="N96"/>
      <c r="O96"/>
      <c r="P96"/>
    </row>
    <row r="97" spans="1:16">
      <c r="A97" s="58"/>
      <c r="B97" s="63" t="s">
        <v>183</v>
      </c>
      <c r="C97" s="64">
        <v>8</v>
      </c>
      <c r="E97"/>
      <c r="F97"/>
      <c r="G97"/>
      <c r="H97"/>
      <c r="K97"/>
      <c r="L97"/>
      <c r="N97"/>
      <c r="O97"/>
      <c r="P97"/>
    </row>
    <row r="98" spans="1:16">
      <c r="A98" s="57" t="s">
        <v>162</v>
      </c>
      <c r="B98" s="61" t="s">
        <v>22</v>
      </c>
      <c r="C98" s="62">
        <v>242637.38932828</v>
      </c>
      <c r="E98"/>
      <c r="F98"/>
      <c r="G98"/>
      <c r="H98"/>
      <c r="K98"/>
      <c r="L98"/>
      <c r="N98"/>
      <c r="O98"/>
      <c r="P98"/>
    </row>
    <row r="99" spans="1:16">
      <c r="A99" s="58"/>
      <c r="B99" s="63" t="s">
        <v>183</v>
      </c>
      <c r="C99" s="64">
        <v>2</v>
      </c>
      <c r="E99"/>
      <c r="F99"/>
      <c r="G99"/>
      <c r="H99"/>
      <c r="K99"/>
      <c r="L99"/>
      <c r="N99"/>
      <c r="O99"/>
      <c r="P99"/>
    </row>
    <row r="100" spans="1:16">
      <c r="A100" s="57" t="s">
        <v>95</v>
      </c>
      <c r="B100" s="61" t="s">
        <v>22</v>
      </c>
      <c r="C100" s="62">
        <v>96638.399999999994</v>
      </c>
      <c r="E100"/>
      <c r="F100"/>
      <c r="G100"/>
      <c r="H100"/>
      <c r="K100"/>
      <c r="L100"/>
      <c r="N100"/>
      <c r="O100"/>
      <c r="P100"/>
    </row>
    <row r="101" spans="1:16">
      <c r="A101" s="58"/>
      <c r="B101" s="63" t="s">
        <v>183</v>
      </c>
      <c r="C101" s="64">
        <v>15</v>
      </c>
      <c r="E101"/>
      <c r="F101"/>
      <c r="G101"/>
      <c r="H101"/>
      <c r="K101"/>
      <c r="L101"/>
      <c r="N101"/>
      <c r="O101"/>
      <c r="P101"/>
    </row>
    <row r="102" spans="1:16">
      <c r="A102" s="57" t="s">
        <v>138</v>
      </c>
      <c r="B102" s="61" t="s">
        <v>22</v>
      </c>
      <c r="C102" s="62">
        <v>643186</v>
      </c>
      <c r="E102"/>
      <c r="F102"/>
      <c r="G102"/>
      <c r="H102"/>
      <c r="K102"/>
      <c r="L102"/>
      <c r="N102"/>
      <c r="O102"/>
      <c r="P102"/>
    </row>
    <row r="103" spans="1:16">
      <c r="A103" s="58"/>
      <c r="B103" s="63" t="s">
        <v>183</v>
      </c>
      <c r="C103" s="64">
        <v>9</v>
      </c>
      <c r="E103"/>
      <c r="F103"/>
      <c r="G103"/>
      <c r="H103"/>
      <c r="K103"/>
      <c r="L103"/>
      <c r="N103"/>
      <c r="O103"/>
      <c r="P103"/>
    </row>
    <row r="104" spans="1:16">
      <c r="A104" s="57" t="s">
        <v>172</v>
      </c>
      <c r="B104" s="61" t="s">
        <v>22</v>
      </c>
      <c r="C104" s="62">
        <v>0</v>
      </c>
      <c r="E104"/>
      <c r="F104"/>
      <c r="G104"/>
      <c r="H104"/>
      <c r="K104"/>
      <c r="L104"/>
      <c r="N104"/>
      <c r="O104"/>
      <c r="P104"/>
    </row>
    <row r="105" spans="1:16">
      <c r="A105" s="58"/>
      <c r="B105" s="63" t="s">
        <v>183</v>
      </c>
      <c r="C105" s="64">
        <v>1</v>
      </c>
      <c r="E105"/>
      <c r="F105"/>
      <c r="G105"/>
      <c r="H105"/>
      <c r="K105"/>
      <c r="L105"/>
    </row>
    <row r="106" spans="1:16">
      <c r="A106" s="57" t="s">
        <v>178</v>
      </c>
      <c r="B106" s="61" t="s">
        <v>22</v>
      </c>
      <c r="C106" s="62">
        <v>0</v>
      </c>
      <c r="E106"/>
      <c r="F106"/>
      <c r="G106"/>
      <c r="H106"/>
      <c r="K106"/>
      <c r="L106"/>
    </row>
    <row r="107" spans="1:16">
      <c r="A107" s="58"/>
      <c r="B107" s="63" t="s">
        <v>183</v>
      </c>
      <c r="C107" s="64">
        <v>1</v>
      </c>
      <c r="E107"/>
      <c r="F107"/>
      <c r="G107"/>
      <c r="H107"/>
      <c r="K107"/>
      <c r="L107"/>
    </row>
    <row r="108" spans="1:16">
      <c r="A108" s="57" t="s">
        <v>146</v>
      </c>
      <c r="B108" s="61" t="s">
        <v>22</v>
      </c>
      <c r="C108" s="62">
        <v>750000</v>
      </c>
      <c r="E108"/>
      <c r="F108"/>
      <c r="G108"/>
      <c r="H108"/>
      <c r="K108"/>
      <c r="L108"/>
    </row>
    <row r="109" spans="1:16">
      <c r="A109" s="58"/>
      <c r="B109" s="63" t="s">
        <v>183</v>
      </c>
      <c r="C109" s="64">
        <v>2</v>
      </c>
      <c r="E109"/>
      <c r="F109"/>
      <c r="G109"/>
      <c r="H109"/>
      <c r="K109"/>
      <c r="L109"/>
    </row>
    <row r="110" spans="1:16">
      <c r="A110" s="57" t="s">
        <v>67</v>
      </c>
      <c r="B110" s="61" t="s">
        <v>22</v>
      </c>
      <c r="C110" s="62">
        <v>1254690</v>
      </c>
      <c r="E110"/>
      <c r="F110"/>
      <c r="G110"/>
      <c r="H110"/>
      <c r="K110"/>
      <c r="L110"/>
    </row>
    <row r="111" spans="1:16">
      <c r="A111" s="58"/>
      <c r="B111" s="63" t="s">
        <v>183</v>
      </c>
      <c r="C111" s="64">
        <v>16</v>
      </c>
      <c r="E111"/>
      <c r="F111"/>
      <c r="G111"/>
      <c r="H111"/>
      <c r="K111"/>
      <c r="L111"/>
    </row>
    <row r="112" spans="1:16">
      <c r="A112" s="57" t="s">
        <v>120</v>
      </c>
      <c r="B112" s="61" t="s">
        <v>22</v>
      </c>
      <c r="C112" s="62">
        <v>4500</v>
      </c>
      <c r="E112"/>
      <c r="F112"/>
      <c r="G112"/>
      <c r="H112"/>
      <c r="K112"/>
      <c r="L112"/>
    </row>
    <row r="113" spans="1:12">
      <c r="A113" s="58"/>
      <c r="B113" s="63" t="s">
        <v>183</v>
      </c>
      <c r="C113" s="64">
        <v>1</v>
      </c>
      <c r="E113"/>
      <c r="F113"/>
      <c r="G113"/>
      <c r="H113"/>
      <c r="K113"/>
      <c r="L113"/>
    </row>
    <row r="114" spans="1:12">
      <c r="A114" s="57" t="s">
        <v>99</v>
      </c>
      <c r="B114" s="61" t="s">
        <v>22</v>
      </c>
      <c r="C114" s="62">
        <v>5400</v>
      </c>
      <c r="E114"/>
      <c r="F114"/>
      <c r="G114"/>
      <c r="H114"/>
      <c r="K114"/>
      <c r="L114"/>
    </row>
    <row r="115" spans="1:12">
      <c r="A115" s="58"/>
      <c r="B115" s="63" t="s">
        <v>183</v>
      </c>
      <c r="C115" s="64">
        <v>1</v>
      </c>
      <c r="E115"/>
      <c r="F115"/>
      <c r="G115"/>
      <c r="H115"/>
      <c r="K115"/>
      <c r="L115"/>
    </row>
    <row r="116" spans="1:12">
      <c r="A116" s="57" t="s">
        <v>171</v>
      </c>
      <c r="B116" s="61" t="s">
        <v>22</v>
      </c>
      <c r="C116" s="62">
        <v>150000</v>
      </c>
      <c r="E116"/>
      <c r="F116"/>
      <c r="G116"/>
      <c r="H116"/>
      <c r="K116"/>
      <c r="L116"/>
    </row>
    <row r="117" spans="1:12">
      <c r="A117" s="58"/>
      <c r="B117" s="63" t="s">
        <v>183</v>
      </c>
      <c r="C117" s="64">
        <v>1</v>
      </c>
      <c r="E117"/>
      <c r="F117"/>
      <c r="G117"/>
      <c r="H117"/>
      <c r="K117"/>
      <c r="L117"/>
    </row>
    <row r="118" spans="1:12">
      <c r="A118" s="57" t="s">
        <v>43</v>
      </c>
      <c r="B118" s="61" t="s">
        <v>22</v>
      </c>
      <c r="C118" s="62">
        <v>95800</v>
      </c>
      <c r="E118"/>
      <c r="F118"/>
      <c r="G118"/>
      <c r="H118"/>
      <c r="K118"/>
      <c r="L118"/>
    </row>
    <row r="119" spans="1:12">
      <c r="A119" s="58"/>
      <c r="B119" s="63" t="s">
        <v>183</v>
      </c>
      <c r="C119" s="64">
        <v>33</v>
      </c>
      <c r="E119"/>
      <c r="F119"/>
      <c r="G119"/>
      <c r="H119"/>
      <c r="K119"/>
      <c r="L119"/>
    </row>
    <row r="120" spans="1:12">
      <c r="A120" s="57" t="s">
        <v>105</v>
      </c>
      <c r="B120" s="61" t="s">
        <v>22</v>
      </c>
      <c r="C120" s="62">
        <v>602950</v>
      </c>
      <c r="E120"/>
      <c r="F120"/>
      <c r="G120"/>
      <c r="H120"/>
      <c r="K120"/>
      <c r="L120"/>
    </row>
    <row r="121" spans="1:12">
      <c r="A121" s="58"/>
      <c r="B121" s="63" t="s">
        <v>183</v>
      </c>
      <c r="C121" s="64">
        <v>3</v>
      </c>
      <c r="E121"/>
      <c r="F121"/>
      <c r="G121"/>
      <c r="H121"/>
      <c r="K121"/>
      <c r="L121"/>
    </row>
    <row r="122" spans="1:12">
      <c r="A122" s="57" t="s">
        <v>122</v>
      </c>
      <c r="B122" s="61" t="s">
        <v>22</v>
      </c>
      <c r="C122" s="62">
        <v>110280</v>
      </c>
      <c r="E122"/>
      <c r="F122"/>
      <c r="G122"/>
      <c r="H122"/>
      <c r="K122"/>
      <c r="L122"/>
    </row>
    <row r="123" spans="1:12">
      <c r="A123" s="58"/>
      <c r="B123" s="63" t="s">
        <v>183</v>
      </c>
      <c r="C123" s="64">
        <v>5</v>
      </c>
      <c r="E123"/>
      <c r="F123"/>
      <c r="G123"/>
      <c r="H123"/>
      <c r="K123"/>
      <c r="L123"/>
    </row>
    <row r="124" spans="1:12">
      <c r="A124" s="57" t="s">
        <v>170</v>
      </c>
      <c r="B124" s="61" t="s">
        <v>22</v>
      </c>
      <c r="C124" s="62">
        <v>55000</v>
      </c>
      <c r="E124"/>
      <c r="F124"/>
      <c r="G124"/>
      <c r="H124"/>
      <c r="K124"/>
      <c r="L124"/>
    </row>
    <row r="125" spans="1:12">
      <c r="A125" s="58"/>
      <c r="B125" s="63" t="s">
        <v>183</v>
      </c>
      <c r="C125" s="64">
        <v>1</v>
      </c>
      <c r="E125"/>
      <c r="F125"/>
      <c r="G125"/>
      <c r="H125"/>
      <c r="K125"/>
      <c r="L125"/>
    </row>
    <row r="126" spans="1:12">
      <c r="A126" s="57" t="s">
        <v>168</v>
      </c>
      <c r="B126" s="61" t="s">
        <v>22</v>
      </c>
      <c r="C126" s="62">
        <v>2400</v>
      </c>
      <c r="E126"/>
      <c r="F126"/>
      <c r="G126"/>
      <c r="H126"/>
      <c r="K126"/>
      <c r="L126"/>
    </row>
    <row r="127" spans="1:12">
      <c r="A127" s="58"/>
      <c r="B127" s="63" t="s">
        <v>183</v>
      </c>
      <c r="C127" s="64">
        <v>1</v>
      </c>
      <c r="E127"/>
      <c r="F127"/>
      <c r="G127"/>
      <c r="H127"/>
      <c r="K127"/>
      <c r="L127"/>
    </row>
    <row r="128" spans="1:12">
      <c r="A128" s="57" t="s">
        <v>73</v>
      </c>
      <c r="B128" s="61" t="s">
        <v>22</v>
      </c>
      <c r="C128" s="62">
        <v>787715</v>
      </c>
      <c r="E128"/>
      <c r="F128"/>
      <c r="G128"/>
      <c r="H128"/>
      <c r="K128"/>
      <c r="L128"/>
    </row>
    <row r="129" spans="1:12">
      <c r="A129" s="58"/>
      <c r="B129" s="63" t="s">
        <v>183</v>
      </c>
      <c r="C129" s="64">
        <v>28</v>
      </c>
      <c r="E129"/>
      <c r="F129"/>
      <c r="G129"/>
      <c r="H129"/>
      <c r="K129"/>
      <c r="L129"/>
    </row>
    <row r="130" spans="1:12">
      <c r="A130" s="57" t="s">
        <v>78</v>
      </c>
      <c r="B130" s="61" t="s">
        <v>22</v>
      </c>
      <c r="C130" s="62">
        <v>94807</v>
      </c>
      <c r="E130"/>
      <c r="F130"/>
      <c r="G130"/>
      <c r="H130"/>
      <c r="K130"/>
      <c r="L130"/>
    </row>
    <row r="131" spans="1:12">
      <c r="A131" s="58"/>
      <c r="B131" s="63" t="s">
        <v>183</v>
      </c>
      <c r="C131" s="64">
        <v>3</v>
      </c>
      <c r="E131"/>
      <c r="F131"/>
      <c r="G131"/>
      <c r="H131"/>
      <c r="K131"/>
      <c r="L131"/>
    </row>
    <row r="132" spans="1:12">
      <c r="A132" s="57" t="s">
        <v>123</v>
      </c>
      <c r="B132" s="61" t="s">
        <v>22</v>
      </c>
      <c r="C132" s="62">
        <v>304564</v>
      </c>
      <c r="E132"/>
      <c r="F132"/>
      <c r="G132"/>
      <c r="H132"/>
      <c r="K132"/>
      <c r="L132"/>
    </row>
    <row r="133" spans="1:12">
      <c r="A133" s="58"/>
      <c r="B133" s="63" t="s">
        <v>183</v>
      </c>
      <c r="C133" s="64">
        <v>5</v>
      </c>
      <c r="E133"/>
      <c r="F133"/>
      <c r="G133"/>
      <c r="H133"/>
      <c r="K133"/>
      <c r="L133"/>
    </row>
    <row r="134" spans="1:12">
      <c r="A134" s="57" t="s">
        <v>158</v>
      </c>
      <c r="B134" s="61" t="s">
        <v>22</v>
      </c>
      <c r="C134" s="62">
        <v>202800</v>
      </c>
      <c r="E134"/>
      <c r="F134"/>
      <c r="G134"/>
      <c r="H134"/>
      <c r="K134"/>
      <c r="L134"/>
    </row>
    <row r="135" spans="1:12">
      <c r="A135" s="58"/>
      <c r="B135" s="63" t="s">
        <v>183</v>
      </c>
      <c r="C135" s="64">
        <v>3</v>
      </c>
      <c r="E135"/>
      <c r="F135"/>
      <c r="G135"/>
      <c r="H135"/>
      <c r="K135"/>
      <c r="L135"/>
    </row>
    <row r="136" spans="1:12">
      <c r="A136" s="57" t="s">
        <v>135</v>
      </c>
      <c r="B136" s="61" t="s">
        <v>22</v>
      </c>
      <c r="C136" s="62">
        <v>20000</v>
      </c>
      <c r="E136"/>
      <c r="F136"/>
      <c r="G136"/>
      <c r="H136"/>
      <c r="K136"/>
      <c r="L136"/>
    </row>
    <row r="137" spans="1:12">
      <c r="A137" s="58"/>
      <c r="B137" s="63" t="s">
        <v>183</v>
      </c>
      <c r="C137" s="64">
        <v>6</v>
      </c>
      <c r="E137"/>
      <c r="F137"/>
      <c r="G137"/>
      <c r="H137"/>
      <c r="K137"/>
      <c r="L137"/>
    </row>
    <row r="138" spans="1:12">
      <c r="A138" s="57" t="s">
        <v>53</v>
      </c>
      <c r="B138" s="61" t="s">
        <v>22</v>
      </c>
      <c r="C138" s="62">
        <v>17800</v>
      </c>
      <c r="E138"/>
      <c r="F138"/>
      <c r="G138"/>
      <c r="H138"/>
      <c r="K138"/>
      <c r="L138"/>
    </row>
    <row r="139" spans="1:12">
      <c r="A139" s="58"/>
      <c r="B139" s="63" t="s">
        <v>183</v>
      </c>
      <c r="C139" s="64">
        <v>2</v>
      </c>
      <c r="E139"/>
      <c r="F139"/>
      <c r="G139"/>
      <c r="H139"/>
      <c r="K139"/>
      <c r="L139"/>
    </row>
    <row r="140" spans="1:12">
      <c r="A140" s="57" t="s">
        <v>44</v>
      </c>
      <c r="B140" s="61" t="s">
        <v>22</v>
      </c>
      <c r="C140" s="62">
        <v>107058.5</v>
      </c>
      <c r="F140"/>
      <c r="G140"/>
      <c r="H140"/>
      <c r="K140"/>
      <c r="L140"/>
    </row>
    <row r="141" spans="1:12">
      <c r="A141" s="58"/>
      <c r="B141" s="63" t="s">
        <v>183</v>
      </c>
      <c r="C141" s="64">
        <v>8</v>
      </c>
      <c r="F141"/>
      <c r="G141"/>
      <c r="H141"/>
      <c r="K141"/>
      <c r="L141"/>
    </row>
    <row r="142" spans="1:12">
      <c r="A142" s="57" t="s">
        <v>74</v>
      </c>
      <c r="B142" s="61" t="s">
        <v>22</v>
      </c>
      <c r="C142" s="62">
        <v>2544572.5</v>
      </c>
    </row>
    <row r="143" spans="1:12">
      <c r="A143" s="58"/>
      <c r="B143" s="63" t="s">
        <v>183</v>
      </c>
      <c r="C143" s="64">
        <v>14</v>
      </c>
    </row>
    <row r="144" spans="1:12">
      <c r="A144" s="57" t="s">
        <v>87</v>
      </c>
      <c r="B144" s="61" t="s">
        <v>22</v>
      </c>
      <c r="C144" s="62">
        <v>272500</v>
      </c>
    </row>
    <row r="145" spans="1:5">
      <c r="A145" s="58"/>
      <c r="B145" s="63" t="s">
        <v>183</v>
      </c>
      <c r="C145" s="64">
        <v>9</v>
      </c>
      <c r="E145" s="22"/>
    </row>
    <row r="146" spans="1:5">
      <c r="A146" s="57" t="s">
        <v>173</v>
      </c>
      <c r="B146" s="61" t="s">
        <v>22</v>
      </c>
      <c r="C146" s="62">
        <v>0</v>
      </c>
    </row>
    <row r="147" spans="1:5">
      <c r="A147" s="58"/>
      <c r="B147" s="63" t="s">
        <v>183</v>
      </c>
      <c r="C147" s="64">
        <v>1</v>
      </c>
    </row>
    <row r="148" spans="1:5">
      <c r="A148" s="57" t="s">
        <v>56</v>
      </c>
      <c r="B148" s="61" t="s">
        <v>22</v>
      </c>
      <c r="C148" s="62">
        <v>87900</v>
      </c>
    </row>
    <row r="149" spans="1:5">
      <c r="A149" s="58"/>
      <c r="B149" s="63" t="s">
        <v>183</v>
      </c>
      <c r="C149" s="64">
        <v>8</v>
      </c>
    </row>
    <row r="150" spans="1:5">
      <c r="A150" s="57" t="s">
        <v>118</v>
      </c>
      <c r="B150" s="61" t="s">
        <v>22</v>
      </c>
      <c r="C150" s="62">
        <v>92220</v>
      </c>
    </row>
    <row r="151" spans="1:5">
      <c r="A151" s="58"/>
      <c r="B151" s="63" t="s">
        <v>183</v>
      </c>
      <c r="C151" s="64">
        <v>3</v>
      </c>
    </row>
    <row r="152" spans="1:5">
      <c r="A152" s="57" t="s">
        <v>117</v>
      </c>
      <c r="B152" s="61" t="s">
        <v>22</v>
      </c>
      <c r="C152" s="62">
        <v>280800</v>
      </c>
    </row>
    <row r="153" spans="1:5">
      <c r="A153" s="58"/>
      <c r="B153" s="63" t="s">
        <v>183</v>
      </c>
      <c r="C153" s="64">
        <v>9</v>
      </c>
    </row>
    <row r="154" spans="1:5">
      <c r="A154" s="57" t="s">
        <v>156</v>
      </c>
      <c r="B154" s="61" t="s">
        <v>22</v>
      </c>
      <c r="C154" s="62">
        <v>725000</v>
      </c>
    </row>
    <row r="155" spans="1:5">
      <c r="A155" s="58"/>
      <c r="B155" s="63" t="s">
        <v>183</v>
      </c>
      <c r="C155" s="64">
        <v>2</v>
      </c>
    </row>
    <row r="156" spans="1:5">
      <c r="A156" s="57" t="s">
        <v>40</v>
      </c>
      <c r="B156" s="61" t="s">
        <v>22</v>
      </c>
      <c r="C156" s="62">
        <v>15400</v>
      </c>
    </row>
    <row r="157" spans="1:5">
      <c r="A157" s="58"/>
      <c r="B157" s="63" t="s">
        <v>183</v>
      </c>
      <c r="C157" s="64">
        <v>2</v>
      </c>
    </row>
    <row r="158" spans="1:5">
      <c r="A158" s="57" t="s">
        <v>151</v>
      </c>
      <c r="B158" s="61" t="s">
        <v>22</v>
      </c>
      <c r="C158" s="62">
        <v>2660</v>
      </c>
    </row>
    <row r="159" spans="1:5">
      <c r="A159" s="58"/>
      <c r="B159" s="63" t="s">
        <v>183</v>
      </c>
      <c r="C159" s="64">
        <v>6</v>
      </c>
    </row>
    <row r="160" spans="1:5">
      <c r="A160" s="57" t="s">
        <v>165</v>
      </c>
      <c r="B160" s="61" t="s">
        <v>22</v>
      </c>
      <c r="C160" s="62">
        <v>134</v>
      </c>
    </row>
    <row r="161" spans="1:3">
      <c r="A161" s="58"/>
      <c r="B161" s="63" t="s">
        <v>183</v>
      </c>
      <c r="C161" s="64">
        <v>3</v>
      </c>
    </row>
    <row r="162" spans="1:3">
      <c r="A162" s="57" t="s">
        <v>181</v>
      </c>
      <c r="B162" s="69"/>
      <c r="C162" s="62">
        <v>69578811.299328282</v>
      </c>
    </row>
    <row r="163" spans="1:3">
      <c r="A163" s="70" t="s">
        <v>184</v>
      </c>
      <c r="B163" s="71"/>
      <c r="C163" s="65">
        <v>592</v>
      </c>
    </row>
  </sheetData>
  <pageMargins left="0.75" right="0.75" top="1" bottom="1" header="0.5" footer="0.5"/>
  <pageSetup orientation="portrait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60"/>
  <sheetViews>
    <sheetView workbookViewId="0">
      <pane ySplit="3" topLeftCell="A36" activePane="bottomLeft" state="frozen"/>
      <selection pane="bottomLeft" activeCell="B56" sqref="B56"/>
    </sheetView>
  </sheetViews>
  <sheetFormatPr defaultRowHeight="12.75"/>
  <cols>
    <col min="1" max="1" width="14.85546875" customWidth="1"/>
    <col min="2" max="2" width="11.42578125" customWidth="1"/>
    <col min="3" max="3" width="12.5703125" customWidth="1"/>
    <col min="4" max="4" width="12.28515625" customWidth="1"/>
    <col min="5" max="5" width="9.140625" style="2"/>
    <col min="13" max="13" width="11.28515625" customWidth="1"/>
  </cols>
  <sheetData>
    <row r="1" spans="1:13" ht="15.75">
      <c r="A1" s="1" t="s">
        <v>14</v>
      </c>
      <c r="B1" s="1"/>
      <c r="C1" s="1"/>
      <c r="D1" s="1"/>
    </row>
    <row r="3" spans="1:13">
      <c r="A3" s="8" t="s">
        <v>15</v>
      </c>
      <c r="B3" s="8" t="s">
        <v>16</v>
      </c>
      <c r="C3" s="8" t="s">
        <v>17</v>
      </c>
      <c r="D3" s="8" t="s">
        <v>18</v>
      </c>
      <c r="E3" s="9" t="s">
        <v>19</v>
      </c>
      <c r="F3" s="8" t="s">
        <v>20</v>
      </c>
      <c r="G3" s="8" t="s">
        <v>8</v>
      </c>
      <c r="H3" s="8" t="s">
        <v>9</v>
      </c>
      <c r="I3" s="8" t="s">
        <v>11</v>
      </c>
      <c r="J3" s="8" t="s">
        <v>13</v>
      </c>
      <c r="K3" s="8" t="s">
        <v>7</v>
      </c>
      <c r="L3" s="8" t="s">
        <v>21</v>
      </c>
      <c r="M3" s="8" t="s">
        <v>10</v>
      </c>
    </row>
    <row r="4" spans="1:13">
      <c r="A4" s="3">
        <v>36168</v>
      </c>
      <c r="B4" s="4">
        <v>366283</v>
      </c>
      <c r="C4" s="5">
        <f t="shared" ref="C4:C10" si="0">B4</f>
        <v>366283</v>
      </c>
      <c r="D4" s="6">
        <f>D56/A58</f>
        <v>192307.69230769231</v>
      </c>
      <c r="E4" s="2">
        <f>B4/D56</f>
        <v>3.6628300000000003E-2</v>
      </c>
      <c r="F4">
        <v>12</v>
      </c>
      <c r="G4">
        <v>6</v>
      </c>
      <c r="H4">
        <v>1</v>
      </c>
      <c r="K4">
        <v>5</v>
      </c>
    </row>
    <row r="5" spans="1:13">
      <c r="A5" s="3">
        <v>36175</v>
      </c>
      <c r="B5" s="4">
        <v>23900</v>
      </c>
      <c r="C5" s="5">
        <f t="shared" si="0"/>
        <v>23900</v>
      </c>
      <c r="D5" s="7">
        <f>D4</f>
        <v>192307.69230769231</v>
      </c>
      <c r="E5" s="2">
        <f>B5/$C$56</f>
        <v>2.3899999999999985E-3</v>
      </c>
      <c r="F5">
        <v>4</v>
      </c>
      <c r="G5">
        <v>1</v>
      </c>
      <c r="H5">
        <v>1</v>
      </c>
      <c r="K5">
        <v>2</v>
      </c>
    </row>
    <row r="6" spans="1:13">
      <c r="A6" s="3">
        <v>36182</v>
      </c>
      <c r="B6" s="4">
        <v>10360</v>
      </c>
      <c r="C6" s="5">
        <f t="shared" si="0"/>
        <v>10360</v>
      </c>
      <c r="D6" s="7">
        <f t="shared" ref="D6:D55" si="1">D5</f>
        <v>192307.69230769231</v>
      </c>
      <c r="E6" s="2">
        <f t="shared" ref="E6:E55" si="2">B6/$C$56</f>
        <v>1.0359999999999994E-3</v>
      </c>
      <c r="F6">
        <v>2</v>
      </c>
      <c r="K6">
        <v>2</v>
      </c>
    </row>
    <row r="7" spans="1:13">
      <c r="A7" s="3">
        <v>36189</v>
      </c>
      <c r="B7" s="4">
        <v>146619.20000000001</v>
      </c>
      <c r="C7" s="5">
        <f t="shared" si="0"/>
        <v>146619.20000000001</v>
      </c>
      <c r="D7" s="7">
        <f t="shared" si="1"/>
        <v>192307.69230769231</v>
      </c>
      <c r="E7" s="2">
        <f t="shared" si="2"/>
        <v>1.4661919999999993E-2</v>
      </c>
      <c r="F7">
        <v>15</v>
      </c>
      <c r="G7">
        <v>3</v>
      </c>
      <c r="H7">
        <v>3</v>
      </c>
      <c r="I7">
        <v>5</v>
      </c>
      <c r="K7">
        <v>4</v>
      </c>
      <c r="M7">
        <v>1</v>
      </c>
    </row>
    <row r="8" spans="1:13">
      <c r="A8" s="3">
        <v>36196</v>
      </c>
      <c r="B8" s="4">
        <v>92334</v>
      </c>
      <c r="C8" s="5">
        <f t="shared" si="0"/>
        <v>92334</v>
      </c>
      <c r="D8" s="7">
        <f t="shared" si="1"/>
        <v>192307.69230769231</v>
      </c>
      <c r="E8" s="2">
        <f t="shared" si="2"/>
        <v>9.233399999999994E-3</v>
      </c>
      <c r="F8">
        <v>13</v>
      </c>
      <c r="G8">
        <v>4</v>
      </c>
      <c r="H8">
        <v>1</v>
      </c>
      <c r="I8">
        <v>2</v>
      </c>
      <c r="K8">
        <v>5</v>
      </c>
      <c r="M8">
        <v>2</v>
      </c>
    </row>
    <row r="9" spans="1:13">
      <c r="A9" s="3">
        <v>36203</v>
      </c>
      <c r="B9" s="4">
        <v>35065</v>
      </c>
      <c r="C9" s="5">
        <f t="shared" si="0"/>
        <v>35065</v>
      </c>
      <c r="D9" s="7">
        <f t="shared" si="1"/>
        <v>192307.69230769231</v>
      </c>
      <c r="E9" s="2">
        <f t="shared" si="2"/>
        <v>3.5064999999999979E-3</v>
      </c>
      <c r="F9">
        <v>8</v>
      </c>
      <c r="G9">
        <v>1</v>
      </c>
      <c r="H9">
        <v>3</v>
      </c>
      <c r="J9">
        <v>2</v>
      </c>
      <c r="K9">
        <v>4</v>
      </c>
    </row>
    <row r="10" spans="1:13">
      <c r="A10" s="3">
        <v>36210</v>
      </c>
      <c r="B10" s="4">
        <v>199309</v>
      </c>
      <c r="C10" s="5">
        <f t="shared" si="0"/>
        <v>199309</v>
      </c>
      <c r="D10" s="7">
        <f t="shared" si="1"/>
        <v>192307.69230769231</v>
      </c>
      <c r="E10" s="2">
        <f t="shared" si="2"/>
        <v>1.9930899999999988E-2</v>
      </c>
      <c r="F10">
        <v>20</v>
      </c>
      <c r="G10">
        <v>5</v>
      </c>
      <c r="H10">
        <v>1</v>
      </c>
      <c r="I10">
        <v>1</v>
      </c>
      <c r="K10">
        <v>11</v>
      </c>
      <c r="M10">
        <v>5</v>
      </c>
    </row>
    <row r="11" spans="1:13" ht="12" customHeight="1">
      <c r="A11" s="3">
        <v>36217</v>
      </c>
      <c r="B11" s="4">
        <v>170099</v>
      </c>
      <c r="C11" s="5">
        <f>B11</f>
        <v>170099</v>
      </c>
      <c r="D11" s="7">
        <f t="shared" si="1"/>
        <v>192307.69230769231</v>
      </c>
      <c r="E11" s="2">
        <f t="shared" si="2"/>
        <v>1.7009899999999991E-2</v>
      </c>
      <c r="F11">
        <v>23</v>
      </c>
      <c r="G11">
        <v>9</v>
      </c>
      <c r="H11">
        <v>3</v>
      </c>
      <c r="I11">
        <v>1</v>
      </c>
      <c r="J11">
        <v>4</v>
      </c>
      <c r="K11">
        <v>8</v>
      </c>
    </row>
    <row r="12" spans="1:13" ht="12" customHeight="1">
      <c r="A12" s="3">
        <v>36224</v>
      </c>
      <c r="B12" s="4">
        <v>175133</v>
      </c>
      <c r="C12" s="5">
        <f>B12</f>
        <v>175133</v>
      </c>
      <c r="D12" s="7">
        <f t="shared" si="1"/>
        <v>192307.69230769231</v>
      </c>
      <c r="E12" s="2">
        <f t="shared" si="2"/>
        <v>1.7513299999999989E-2</v>
      </c>
    </row>
    <row r="13" spans="1:13" ht="12" customHeight="1">
      <c r="A13" s="3">
        <v>36231</v>
      </c>
      <c r="B13" s="4"/>
      <c r="C13" s="5">
        <f>($D$56-$B$56)/(COUNT(A13:$A$55))</f>
        <v>204206.92558139536</v>
      </c>
      <c r="D13" s="7">
        <f t="shared" si="1"/>
        <v>192307.69230769231</v>
      </c>
      <c r="E13" s="2">
        <f t="shared" si="2"/>
        <v>0</v>
      </c>
    </row>
    <row r="14" spans="1:13" ht="12" customHeight="1">
      <c r="A14" s="3">
        <v>36238</v>
      </c>
      <c r="B14" s="4"/>
      <c r="C14" s="5">
        <f t="shared" ref="C14:C55" si="3">C13</f>
        <v>204206.92558139536</v>
      </c>
      <c r="D14" s="7">
        <f t="shared" si="1"/>
        <v>192307.69230769231</v>
      </c>
      <c r="E14" s="2">
        <f t="shared" si="2"/>
        <v>0</v>
      </c>
    </row>
    <row r="15" spans="1:13" ht="12" customHeight="1">
      <c r="A15" s="3">
        <v>36245</v>
      </c>
      <c r="B15" s="4"/>
      <c r="C15" s="5">
        <f t="shared" si="3"/>
        <v>204206.92558139536</v>
      </c>
      <c r="D15" s="7">
        <f t="shared" si="1"/>
        <v>192307.69230769231</v>
      </c>
      <c r="E15" s="2">
        <f t="shared" si="2"/>
        <v>0</v>
      </c>
    </row>
    <row r="16" spans="1:13" ht="12" customHeight="1">
      <c r="A16" s="3">
        <v>36252</v>
      </c>
      <c r="B16" s="4"/>
      <c r="C16" s="5">
        <f t="shared" si="3"/>
        <v>204206.92558139536</v>
      </c>
      <c r="D16" s="7">
        <f t="shared" si="1"/>
        <v>192307.69230769231</v>
      </c>
      <c r="E16" s="2">
        <f t="shared" si="2"/>
        <v>0</v>
      </c>
    </row>
    <row r="17" spans="1:5" ht="12" customHeight="1">
      <c r="A17" s="3">
        <v>36259</v>
      </c>
      <c r="B17" s="4"/>
      <c r="C17" s="5">
        <f t="shared" si="3"/>
        <v>204206.92558139536</v>
      </c>
      <c r="D17" s="7">
        <f t="shared" si="1"/>
        <v>192307.69230769231</v>
      </c>
      <c r="E17" s="2">
        <f t="shared" si="2"/>
        <v>0</v>
      </c>
    </row>
    <row r="18" spans="1:5" ht="12" customHeight="1">
      <c r="A18" s="3">
        <v>36266</v>
      </c>
      <c r="B18" s="4"/>
      <c r="C18" s="5">
        <f t="shared" si="3"/>
        <v>204206.92558139536</v>
      </c>
      <c r="D18" s="7">
        <f t="shared" si="1"/>
        <v>192307.69230769231</v>
      </c>
      <c r="E18" s="2">
        <f t="shared" si="2"/>
        <v>0</v>
      </c>
    </row>
    <row r="19" spans="1:5" ht="12" customHeight="1">
      <c r="A19" s="3">
        <v>36273</v>
      </c>
      <c r="B19" s="4"/>
      <c r="C19" s="5">
        <f t="shared" si="3"/>
        <v>204206.92558139536</v>
      </c>
      <c r="D19" s="7">
        <f t="shared" si="1"/>
        <v>192307.69230769231</v>
      </c>
      <c r="E19" s="2">
        <f t="shared" si="2"/>
        <v>0</v>
      </c>
    </row>
    <row r="20" spans="1:5" ht="12" customHeight="1">
      <c r="A20" s="3">
        <v>36280</v>
      </c>
      <c r="B20" s="4"/>
      <c r="C20" s="5">
        <f t="shared" si="3"/>
        <v>204206.92558139536</v>
      </c>
      <c r="D20" s="7">
        <f t="shared" si="1"/>
        <v>192307.69230769231</v>
      </c>
      <c r="E20" s="2">
        <f t="shared" si="2"/>
        <v>0</v>
      </c>
    </row>
    <row r="21" spans="1:5" ht="12" customHeight="1">
      <c r="A21" s="3">
        <v>36287</v>
      </c>
      <c r="B21" s="4"/>
      <c r="C21" s="5">
        <f t="shared" si="3"/>
        <v>204206.92558139536</v>
      </c>
      <c r="D21" s="7">
        <f t="shared" si="1"/>
        <v>192307.69230769231</v>
      </c>
      <c r="E21" s="2">
        <f t="shared" si="2"/>
        <v>0</v>
      </c>
    </row>
    <row r="22" spans="1:5" ht="12" customHeight="1">
      <c r="A22" s="3">
        <v>36294</v>
      </c>
      <c r="B22" s="4"/>
      <c r="C22" s="5">
        <f t="shared" si="3"/>
        <v>204206.92558139536</v>
      </c>
      <c r="D22" s="7">
        <f t="shared" si="1"/>
        <v>192307.69230769231</v>
      </c>
      <c r="E22" s="2">
        <f t="shared" si="2"/>
        <v>0</v>
      </c>
    </row>
    <row r="23" spans="1:5" ht="12" customHeight="1">
      <c r="A23" s="3">
        <v>36301</v>
      </c>
      <c r="B23" s="4"/>
      <c r="C23" s="5">
        <f t="shared" si="3"/>
        <v>204206.92558139536</v>
      </c>
      <c r="D23" s="7">
        <f t="shared" si="1"/>
        <v>192307.69230769231</v>
      </c>
      <c r="E23" s="2">
        <f t="shared" si="2"/>
        <v>0</v>
      </c>
    </row>
    <row r="24" spans="1:5" ht="12" customHeight="1">
      <c r="A24" s="3">
        <v>36308</v>
      </c>
      <c r="B24" s="4"/>
      <c r="C24" s="5">
        <f t="shared" si="3"/>
        <v>204206.92558139536</v>
      </c>
      <c r="D24" s="7">
        <f t="shared" si="1"/>
        <v>192307.69230769231</v>
      </c>
      <c r="E24" s="2">
        <f t="shared" si="2"/>
        <v>0</v>
      </c>
    </row>
    <row r="25" spans="1:5" ht="12" customHeight="1">
      <c r="A25" s="3">
        <v>36315</v>
      </c>
      <c r="B25" s="4"/>
      <c r="C25" s="5">
        <f t="shared" si="3"/>
        <v>204206.92558139536</v>
      </c>
      <c r="D25" s="7">
        <f t="shared" si="1"/>
        <v>192307.69230769231</v>
      </c>
      <c r="E25" s="2">
        <f t="shared" si="2"/>
        <v>0</v>
      </c>
    </row>
    <row r="26" spans="1:5" ht="12" customHeight="1">
      <c r="A26" s="3">
        <v>36322</v>
      </c>
      <c r="B26" s="4"/>
      <c r="C26" s="5">
        <f t="shared" si="3"/>
        <v>204206.92558139536</v>
      </c>
      <c r="D26" s="7">
        <f t="shared" si="1"/>
        <v>192307.69230769231</v>
      </c>
      <c r="E26" s="2">
        <f t="shared" si="2"/>
        <v>0</v>
      </c>
    </row>
    <row r="27" spans="1:5" ht="12" customHeight="1">
      <c r="A27" s="3">
        <v>36329</v>
      </c>
      <c r="B27" s="4"/>
      <c r="C27" s="5">
        <f t="shared" si="3"/>
        <v>204206.92558139536</v>
      </c>
      <c r="D27" s="7">
        <f t="shared" si="1"/>
        <v>192307.69230769231</v>
      </c>
      <c r="E27" s="2">
        <f t="shared" si="2"/>
        <v>0</v>
      </c>
    </row>
    <row r="28" spans="1:5" ht="12" customHeight="1">
      <c r="A28" s="3">
        <v>36336</v>
      </c>
      <c r="B28" s="4"/>
      <c r="C28" s="5">
        <f t="shared" si="3"/>
        <v>204206.92558139536</v>
      </c>
      <c r="D28" s="7">
        <f t="shared" si="1"/>
        <v>192307.69230769231</v>
      </c>
      <c r="E28" s="2">
        <f t="shared" si="2"/>
        <v>0</v>
      </c>
    </row>
    <row r="29" spans="1:5" ht="12" customHeight="1">
      <c r="A29" s="3">
        <v>36343</v>
      </c>
      <c r="B29" s="4"/>
      <c r="C29" s="5">
        <f t="shared" si="3"/>
        <v>204206.92558139536</v>
      </c>
      <c r="D29" s="7">
        <f t="shared" si="1"/>
        <v>192307.69230769231</v>
      </c>
      <c r="E29" s="2">
        <f t="shared" si="2"/>
        <v>0</v>
      </c>
    </row>
    <row r="30" spans="1:5">
      <c r="A30" s="3">
        <v>36350</v>
      </c>
      <c r="B30" s="4"/>
      <c r="C30" s="5">
        <f t="shared" si="3"/>
        <v>204206.92558139536</v>
      </c>
      <c r="D30" s="7">
        <f t="shared" si="1"/>
        <v>192307.69230769231</v>
      </c>
      <c r="E30" s="2">
        <f t="shared" si="2"/>
        <v>0</v>
      </c>
    </row>
    <row r="31" spans="1:5">
      <c r="A31" s="3">
        <v>36357</v>
      </c>
      <c r="B31" s="4"/>
      <c r="C31" s="5">
        <f t="shared" si="3"/>
        <v>204206.92558139536</v>
      </c>
      <c r="D31" s="7">
        <f t="shared" si="1"/>
        <v>192307.69230769231</v>
      </c>
      <c r="E31" s="2">
        <f t="shared" si="2"/>
        <v>0</v>
      </c>
    </row>
    <row r="32" spans="1:5">
      <c r="A32" s="3">
        <v>36364</v>
      </c>
      <c r="B32" s="4"/>
      <c r="C32" s="5">
        <f t="shared" si="3"/>
        <v>204206.92558139536</v>
      </c>
      <c r="D32" s="7">
        <f t="shared" si="1"/>
        <v>192307.69230769231</v>
      </c>
      <c r="E32" s="2">
        <f t="shared" si="2"/>
        <v>0</v>
      </c>
    </row>
    <row r="33" spans="1:5">
      <c r="A33" s="3">
        <v>36371</v>
      </c>
      <c r="B33" s="4"/>
      <c r="C33" s="5">
        <f t="shared" si="3"/>
        <v>204206.92558139536</v>
      </c>
      <c r="D33" s="7">
        <f t="shared" si="1"/>
        <v>192307.69230769231</v>
      </c>
      <c r="E33" s="2">
        <f t="shared" si="2"/>
        <v>0</v>
      </c>
    </row>
    <row r="34" spans="1:5">
      <c r="A34" s="3">
        <v>36378</v>
      </c>
      <c r="B34" s="4"/>
      <c r="C34" s="5">
        <f t="shared" si="3"/>
        <v>204206.92558139536</v>
      </c>
      <c r="D34" s="7">
        <f t="shared" si="1"/>
        <v>192307.69230769231</v>
      </c>
      <c r="E34" s="2">
        <f t="shared" si="2"/>
        <v>0</v>
      </c>
    </row>
    <row r="35" spans="1:5">
      <c r="A35" s="3">
        <v>36385</v>
      </c>
      <c r="B35" s="4"/>
      <c r="C35" s="5">
        <f t="shared" si="3"/>
        <v>204206.92558139536</v>
      </c>
      <c r="D35" s="7">
        <f t="shared" si="1"/>
        <v>192307.69230769231</v>
      </c>
      <c r="E35" s="2">
        <f t="shared" si="2"/>
        <v>0</v>
      </c>
    </row>
    <row r="36" spans="1:5">
      <c r="A36" s="3">
        <v>36392</v>
      </c>
      <c r="B36" s="4"/>
      <c r="C36" s="5">
        <f t="shared" si="3"/>
        <v>204206.92558139536</v>
      </c>
      <c r="D36" s="7">
        <f t="shared" si="1"/>
        <v>192307.69230769231</v>
      </c>
      <c r="E36" s="2">
        <f t="shared" si="2"/>
        <v>0</v>
      </c>
    </row>
    <row r="37" spans="1:5">
      <c r="A37" s="3">
        <v>36399</v>
      </c>
      <c r="B37" s="4"/>
      <c r="C37" s="5">
        <f t="shared" si="3"/>
        <v>204206.92558139536</v>
      </c>
      <c r="D37" s="7">
        <f t="shared" si="1"/>
        <v>192307.69230769231</v>
      </c>
      <c r="E37" s="2">
        <f t="shared" si="2"/>
        <v>0</v>
      </c>
    </row>
    <row r="38" spans="1:5">
      <c r="A38" s="3">
        <v>36406</v>
      </c>
      <c r="B38" s="4"/>
      <c r="C38" s="5">
        <f t="shared" si="3"/>
        <v>204206.92558139536</v>
      </c>
      <c r="D38" s="7">
        <f t="shared" si="1"/>
        <v>192307.69230769231</v>
      </c>
      <c r="E38" s="2">
        <f t="shared" si="2"/>
        <v>0</v>
      </c>
    </row>
    <row r="39" spans="1:5">
      <c r="A39" s="3">
        <v>36413</v>
      </c>
      <c r="B39" s="4"/>
      <c r="C39" s="5">
        <f t="shared" si="3"/>
        <v>204206.92558139536</v>
      </c>
      <c r="D39" s="7">
        <f t="shared" si="1"/>
        <v>192307.69230769231</v>
      </c>
      <c r="E39" s="2">
        <f t="shared" si="2"/>
        <v>0</v>
      </c>
    </row>
    <row r="40" spans="1:5">
      <c r="A40" s="3">
        <v>36420</v>
      </c>
      <c r="B40" s="4"/>
      <c r="C40" s="5">
        <f t="shared" si="3"/>
        <v>204206.92558139536</v>
      </c>
      <c r="D40" s="7">
        <f t="shared" si="1"/>
        <v>192307.69230769231</v>
      </c>
      <c r="E40" s="2">
        <f t="shared" si="2"/>
        <v>0</v>
      </c>
    </row>
    <row r="41" spans="1:5">
      <c r="A41" s="3">
        <v>36427</v>
      </c>
      <c r="B41" s="4"/>
      <c r="C41" s="5">
        <f t="shared" si="3"/>
        <v>204206.92558139536</v>
      </c>
      <c r="D41" s="7">
        <f t="shared" si="1"/>
        <v>192307.69230769231</v>
      </c>
      <c r="E41" s="2">
        <f t="shared" si="2"/>
        <v>0</v>
      </c>
    </row>
    <row r="42" spans="1:5">
      <c r="A42" s="3">
        <v>36434</v>
      </c>
      <c r="B42" s="4"/>
      <c r="C42" s="5">
        <f t="shared" si="3"/>
        <v>204206.92558139536</v>
      </c>
      <c r="D42" s="7">
        <f t="shared" si="1"/>
        <v>192307.69230769231</v>
      </c>
      <c r="E42" s="2">
        <f t="shared" si="2"/>
        <v>0</v>
      </c>
    </row>
    <row r="43" spans="1:5">
      <c r="A43" s="3">
        <v>36441</v>
      </c>
      <c r="B43" s="4"/>
      <c r="C43" s="5">
        <f t="shared" si="3"/>
        <v>204206.92558139536</v>
      </c>
      <c r="D43" s="7">
        <f t="shared" si="1"/>
        <v>192307.69230769231</v>
      </c>
      <c r="E43" s="2">
        <f t="shared" si="2"/>
        <v>0</v>
      </c>
    </row>
    <row r="44" spans="1:5">
      <c r="A44" s="3">
        <v>36448</v>
      </c>
      <c r="B44" s="4"/>
      <c r="C44" s="5">
        <f t="shared" si="3"/>
        <v>204206.92558139536</v>
      </c>
      <c r="D44" s="7">
        <f t="shared" si="1"/>
        <v>192307.69230769231</v>
      </c>
      <c r="E44" s="2">
        <f t="shared" si="2"/>
        <v>0</v>
      </c>
    </row>
    <row r="45" spans="1:5">
      <c r="A45" s="3">
        <v>36455</v>
      </c>
      <c r="B45" s="4"/>
      <c r="C45" s="5">
        <f t="shared" si="3"/>
        <v>204206.92558139536</v>
      </c>
      <c r="D45" s="7">
        <f t="shared" si="1"/>
        <v>192307.69230769231</v>
      </c>
      <c r="E45" s="2">
        <f t="shared" si="2"/>
        <v>0</v>
      </c>
    </row>
    <row r="46" spans="1:5">
      <c r="A46" s="3">
        <v>36462</v>
      </c>
      <c r="B46" s="4"/>
      <c r="C46" s="5">
        <f t="shared" si="3"/>
        <v>204206.92558139536</v>
      </c>
      <c r="D46" s="7">
        <f t="shared" si="1"/>
        <v>192307.69230769231</v>
      </c>
      <c r="E46" s="2">
        <f t="shared" si="2"/>
        <v>0</v>
      </c>
    </row>
    <row r="47" spans="1:5">
      <c r="A47" s="3">
        <v>36469</v>
      </c>
      <c r="B47" s="4"/>
      <c r="C47" s="5">
        <f t="shared" si="3"/>
        <v>204206.92558139536</v>
      </c>
      <c r="D47" s="7">
        <f t="shared" si="1"/>
        <v>192307.69230769231</v>
      </c>
      <c r="E47" s="2">
        <f t="shared" si="2"/>
        <v>0</v>
      </c>
    </row>
    <row r="48" spans="1:5">
      <c r="A48" s="3">
        <v>36476</v>
      </c>
      <c r="B48" s="4"/>
      <c r="C48" s="5">
        <f t="shared" si="3"/>
        <v>204206.92558139536</v>
      </c>
      <c r="D48" s="7">
        <f t="shared" si="1"/>
        <v>192307.69230769231</v>
      </c>
      <c r="E48" s="2">
        <f t="shared" si="2"/>
        <v>0</v>
      </c>
    </row>
    <row r="49" spans="1:14">
      <c r="A49" s="3">
        <v>36483</v>
      </c>
      <c r="B49" s="4"/>
      <c r="C49" s="5">
        <f t="shared" si="3"/>
        <v>204206.92558139536</v>
      </c>
      <c r="D49" s="7">
        <f t="shared" si="1"/>
        <v>192307.69230769231</v>
      </c>
      <c r="E49" s="2">
        <f t="shared" si="2"/>
        <v>0</v>
      </c>
    </row>
    <row r="50" spans="1:14">
      <c r="A50" s="3">
        <v>36490</v>
      </c>
      <c r="B50" s="4"/>
      <c r="C50" s="5">
        <f t="shared" si="3"/>
        <v>204206.92558139536</v>
      </c>
      <c r="D50" s="7">
        <f t="shared" si="1"/>
        <v>192307.69230769231</v>
      </c>
      <c r="E50" s="2">
        <f t="shared" si="2"/>
        <v>0</v>
      </c>
    </row>
    <row r="51" spans="1:14">
      <c r="A51" s="3">
        <v>36497</v>
      </c>
      <c r="B51" s="4"/>
      <c r="C51" s="5">
        <f t="shared" si="3"/>
        <v>204206.92558139536</v>
      </c>
      <c r="D51" s="7">
        <f t="shared" si="1"/>
        <v>192307.69230769231</v>
      </c>
      <c r="E51" s="2">
        <f t="shared" si="2"/>
        <v>0</v>
      </c>
      <c r="N51">
        <v>2</v>
      </c>
    </row>
    <row r="52" spans="1:14">
      <c r="A52" s="3">
        <v>36504</v>
      </c>
      <c r="B52" s="4"/>
      <c r="C52" s="5">
        <f t="shared" si="3"/>
        <v>204206.92558139536</v>
      </c>
      <c r="D52" s="7">
        <f t="shared" si="1"/>
        <v>192307.69230769231</v>
      </c>
      <c r="E52" s="2">
        <f t="shared" si="2"/>
        <v>0</v>
      </c>
    </row>
    <row r="53" spans="1:14">
      <c r="A53" s="3">
        <v>36511</v>
      </c>
      <c r="B53" s="4"/>
      <c r="C53" s="5">
        <f t="shared" si="3"/>
        <v>204206.92558139536</v>
      </c>
      <c r="D53" s="7">
        <f t="shared" si="1"/>
        <v>192307.69230769231</v>
      </c>
      <c r="E53" s="2">
        <f t="shared" si="2"/>
        <v>0</v>
      </c>
    </row>
    <row r="54" spans="1:14">
      <c r="A54" s="3">
        <v>36518</v>
      </c>
      <c r="B54" s="4"/>
      <c r="C54" s="5">
        <f t="shared" si="3"/>
        <v>204206.92558139536</v>
      </c>
      <c r="D54" s="7">
        <f t="shared" si="1"/>
        <v>192307.69230769231</v>
      </c>
      <c r="E54" s="2">
        <f t="shared" si="2"/>
        <v>0</v>
      </c>
    </row>
    <row r="55" spans="1:14">
      <c r="A55" s="3">
        <v>36525</v>
      </c>
      <c r="B55" s="4"/>
      <c r="C55" s="5">
        <f t="shared" si="3"/>
        <v>204206.92558139536</v>
      </c>
      <c r="D55" s="7">
        <f t="shared" si="1"/>
        <v>192307.69230769231</v>
      </c>
      <c r="E55" s="2">
        <f t="shared" si="2"/>
        <v>0</v>
      </c>
    </row>
    <row r="56" spans="1:14">
      <c r="A56" t="s">
        <v>20</v>
      </c>
      <c r="B56" s="5">
        <f>SUM(B4:B54)</f>
        <v>1219102.2</v>
      </c>
      <c r="C56" s="6">
        <f>SUM(C4:C55)</f>
        <v>10000000.000000006</v>
      </c>
      <c r="D56" s="6">
        <v>10000000</v>
      </c>
      <c r="E56" s="2">
        <f t="shared" ref="E56:N56" si="4">SUM(E4:E55)</f>
        <v>0.12191021999999996</v>
      </c>
      <c r="F56">
        <f t="shared" si="4"/>
        <v>97</v>
      </c>
      <c r="G56">
        <f t="shared" si="4"/>
        <v>29</v>
      </c>
      <c r="H56">
        <f t="shared" si="4"/>
        <v>13</v>
      </c>
      <c r="I56">
        <f t="shared" si="4"/>
        <v>9</v>
      </c>
      <c r="J56">
        <f t="shared" si="4"/>
        <v>6</v>
      </c>
      <c r="K56">
        <f t="shared" si="4"/>
        <v>41</v>
      </c>
      <c r="L56">
        <f t="shared" si="4"/>
        <v>0</v>
      </c>
      <c r="M56">
        <f t="shared" si="4"/>
        <v>8</v>
      </c>
      <c r="N56">
        <f t="shared" si="4"/>
        <v>2</v>
      </c>
    </row>
    <row r="58" spans="1:14">
      <c r="A58">
        <f>COUNT(A4:A55)</f>
        <v>52</v>
      </c>
    </row>
    <row r="59" spans="1:14">
      <c r="B59" s="5"/>
    </row>
    <row r="60" spans="1:14">
      <c r="B60" s="4"/>
    </row>
  </sheetData>
  <printOptions verticalCentered="1"/>
  <pageMargins left="1.75" right="0.75" top="0" bottom="0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Total (2)</vt:lpstr>
      <vt:lpstr>Total</vt:lpstr>
      <vt:lpstr>Market Information</vt:lpstr>
      <vt:lpstr>DIRECTIONS</vt:lpstr>
      <vt:lpstr>PivotTable</vt:lpstr>
      <vt:lpstr>Running Total</vt:lpstr>
      <vt:lpstr>Peak MW</vt:lpstr>
      <vt:lpstr>Peak Price</vt:lpstr>
      <vt:lpstr>Off-Peak MW</vt:lpstr>
      <vt:lpstr>Off-Peak Price</vt:lpstr>
      <vt:lpstr>PivotTable!Print_Area</vt:lpstr>
      <vt:lpstr>'Running Total'!Print_Area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Jan Havlíček</cp:lastModifiedBy>
  <cp:lastPrinted>2001-01-08T16:41:40Z</cp:lastPrinted>
  <dcterms:created xsi:type="dcterms:W3CDTF">1997-12-11T01:08:03Z</dcterms:created>
  <dcterms:modified xsi:type="dcterms:W3CDTF">2023-09-15T18:13:49Z</dcterms:modified>
</cp:coreProperties>
</file>