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FB0B53D-BE70-42D9-B62C-4C2FB734F7C1}" xr6:coauthVersionLast="47" xr6:coauthVersionMax="47" xr10:uidLastSave="{00000000-0000-0000-0000-000000000000}"/>
  <bookViews>
    <workbookView xWindow="-120" yWindow="-120" windowWidth="38640" windowHeight="15720" activeTab="2"/>
  </bookViews>
  <sheets>
    <sheet name="1999" sheetId="1" r:id="rId1"/>
    <sheet name="2000" sheetId="5" r:id="rId2"/>
    <sheet name="2001" sheetId="6" r:id="rId3"/>
    <sheet name="Sheet2" sheetId="2" r:id="rId4"/>
    <sheet name="Sheet3" sheetId="3" r:id="rId5"/>
    <sheet name="Sheet4" sheetId="4" r:id="rId6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C13" i="1"/>
  <c r="D13" i="1"/>
  <c r="E13" i="1"/>
  <c r="C16" i="1"/>
  <c r="C18" i="1"/>
  <c r="C21" i="1"/>
  <c r="C25" i="1"/>
  <c r="C28" i="1"/>
  <c r="C31" i="1"/>
  <c r="E5" i="5"/>
  <c r="E6" i="5"/>
  <c r="E7" i="5"/>
  <c r="E8" i="5"/>
  <c r="E9" i="5"/>
  <c r="E10" i="5"/>
  <c r="E11" i="5"/>
  <c r="E12" i="5"/>
  <c r="C13" i="5"/>
  <c r="D13" i="5"/>
  <c r="E13" i="5"/>
  <c r="C16" i="5"/>
  <c r="C18" i="5"/>
  <c r="C21" i="5"/>
  <c r="C25" i="5"/>
  <c r="C27" i="5"/>
  <c r="C28" i="5"/>
  <c r="C31" i="5"/>
  <c r="E5" i="6"/>
  <c r="E6" i="6"/>
  <c r="E7" i="6"/>
  <c r="E8" i="6"/>
  <c r="C9" i="6"/>
  <c r="D9" i="6"/>
  <c r="E9" i="6"/>
  <c r="F9" i="6"/>
  <c r="C12" i="6"/>
  <c r="F12" i="6"/>
  <c r="C14" i="6"/>
  <c r="F14" i="6"/>
  <c r="C17" i="6"/>
  <c r="F17" i="6"/>
  <c r="C21" i="6"/>
  <c r="F21" i="6"/>
  <c r="C24" i="6"/>
  <c r="F24" i="6"/>
  <c r="C27" i="6"/>
  <c r="F27" i="6"/>
</calcChain>
</file>

<file path=xl/sharedStrings.xml><?xml version="1.0" encoding="utf-8"?>
<sst xmlns="http://schemas.openxmlformats.org/spreadsheetml/2006/main" count="60" uniqueCount="25">
  <si>
    <t>Base</t>
  </si>
  <si>
    <t>Invoice</t>
  </si>
  <si>
    <t>MSRP</t>
  </si>
  <si>
    <t>Moonroof</t>
  </si>
  <si>
    <t>Sport Package</t>
  </si>
  <si>
    <t>Lincoln LS</t>
  </si>
  <si>
    <t>Advanct Trac</t>
  </si>
  <si>
    <t>Destination</t>
  </si>
  <si>
    <t>Advertising</t>
  </si>
  <si>
    <t>Tax</t>
  </si>
  <si>
    <t>Title</t>
  </si>
  <si>
    <t>Over Invoice</t>
  </si>
  <si>
    <t>License</t>
  </si>
  <si>
    <t>Ford Citibank</t>
  </si>
  <si>
    <t>Driver Edge Citibank</t>
  </si>
  <si>
    <t>Payment</t>
  </si>
  <si>
    <t>Interest Rate</t>
  </si>
  <si>
    <t>Months</t>
  </si>
  <si>
    <t>Down Payment</t>
  </si>
  <si>
    <t>CD Changer</t>
  </si>
  <si>
    <t>Alpine Audiophile</t>
  </si>
  <si>
    <t>Tri-Coat</t>
  </si>
  <si>
    <t>Advance Trac</t>
  </si>
  <si>
    <t>RESCU</t>
  </si>
  <si>
    <t>TMV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</si>
</sst>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0" fillId="0" borderId="1" xfId="0" applyBorder="1" applyAlignment="1">
      <alignment horizontal="center"/>
    </xf>
    <xf numFmtId="9" fontId="0" fillId="0" borderId="0" xfId="0" applyNumberFormat="1"/>
    <xf numFmtId="8" fontId="0" fillId="0" borderId="0" xfId="0" applyNumberFormat="1"/>
    <xf numFmtId="10" fontId="0" fillId="0" borderId="0" xfId="1" applyNumberFormat="1" applyFont="1"/>
    <xf numFmtId="38" fontId="0" fillId="0" borderId="0" xfId="0" applyNumberFormat="1"/>
    <xf numFmtId="38" fontId="0" fillId="0" borderId="1" xfId="0" applyNumberFormat="1" applyBorder="1"/>
    <xf numFmtId="10" fontId="1" fillId="0" borderId="0" xfId="1" applyNumberFormat="1"/>
    <xf numFmtId="6" fontId="0" fillId="0" borderId="0" xfId="0" applyNumberFormat="1"/>
    <xf numFmtId="38" fontId="0" fillId="0" borderId="1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3"/>
  <sheetViews>
    <sheetView topLeftCell="A4" workbookViewId="0">
      <selection activeCell="C5" sqref="C5"/>
    </sheetView>
  </sheetViews>
  <sheetFormatPr defaultRowHeight="12.75" x14ac:dyDescent="0.2"/>
  <cols>
    <col min="2" max="2" width="17.7109375" bestFit="1" customWidth="1"/>
    <col min="4" max="4" width="13.42578125" bestFit="1" customWidth="1"/>
    <col min="5" max="6" width="13" bestFit="1" customWidth="1"/>
  </cols>
  <sheetData>
    <row r="3" spans="2:5" x14ac:dyDescent="0.2">
      <c r="C3" s="2" t="s">
        <v>5</v>
      </c>
    </row>
    <row r="4" spans="2:5" x14ac:dyDescent="0.2">
      <c r="C4" s="3" t="s">
        <v>1</v>
      </c>
      <c r="D4" s="3" t="s">
        <v>2</v>
      </c>
    </row>
    <row r="5" spans="2:5" x14ac:dyDescent="0.2">
      <c r="B5" s="1" t="s">
        <v>0</v>
      </c>
      <c r="C5" s="7">
        <v>31624</v>
      </c>
      <c r="D5" s="7">
        <v>34690</v>
      </c>
      <c r="E5" s="4">
        <f t="shared" ref="E5:E13" si="0">ROUND(1-(C5/D5),2)</f>
        <v>0.09</v>
      </c>
    </row>
    <row r="6" spans="2:5" x14ac:dyDescent="0.2">
      <c r="B6" s="1" t="s">
        <v>4</v>
      </c>
      <c r="C6" s="7">
        <v>860</v>
      </c>
      <c r="D6" s="7">
        <v>1000</v>
      </c>
      <c r="E6" s="4">
        <f t="shared" si="0"/>
        <v>0.14000000000000001</v>
      </c>
    </row>
    <row r="7" spans="2:5" x14ac:dyDescent="0.2">
      <c r="B7" s="1" t="s">
        <v>3</v>
      </c>
      <c r="C7" s="7">
        <v>856</v>
      </c>
      <c r="D7" s="7">
        <v>995</v>
      </c>
      <c r="E7" s="4">
        <f t="shared" si="0"/>
        <v>0.14000000000000001</v>
      </c>
    </row>
    <row r="8" spans="2:5" x14ac:dyDescent="0.2">
      <c r="B8" s="1" t="s">
        <v>6</v>
      </c>
      <c r="C8" s="7">
        <v>624</v>
      </c>
      <c r="D8" s="7">
        <v>725</v>
      </c>
      <c r="E8" s="4">
        <f t="shared" si="0"/>
        <v>0.14000000000000001</v>
      </c>
    </row>
    <row r="9" spans="2:5" x14ac:dyDescent="0.2">
      <c r="B9" s="1" t="s">
        <v>20</v>
      </c>
      <c r="C9" s="7">
        <v>486</v>
      </c>
      <c r="D9" s="7">
        <v>565</v>
      </c>
      <c r="E9" s="4">
        <f t="shared" si="0"/>
        <v>0.14000000000000001</v>
      </c>
    </row>
    <row r="10" spans="2:5" x14ac:dyDescent="0.2">
      <c r="B10" s="1" t="s">
        <v>19</v>
      </c>
      <c r="C10" s="7">
        <v>512</v>
      </c>
      <c r="D10" s="7">
        <v>595</v>
      </c>
      <c r="E10" s="4">
        <f t="shared" si="0"/>
        <v>0.14000000000000001</v>
      </c>
    </row>
    <row r="11" spans="2:5" x14ac:dyDescent="0.2">
      <c r="B11" s="1" t="s">
        <v>7</v>
      </c>
      <c r="C11" s="7">
        <v>560</v>
      </c>
      <c r="D11" s="7">
        <v>560</v>
      </c>
      <c r="E11" s="4">
        <f t="shared" si="0"/>
        <v>0</v>
      </c>
    </row>
    <row r="12" spans="2:5" x14ac:dyDescent="0.2">
      <c r="B12" s="1" t="s">
        <v>8</v>
      </c>
      <c r="C12" s="8">
        <v>265</v>
      </c>
      <c r="D12" s="8">
        <v>265</v>
      </c>
      <c r="E12" s="4">
        <f t="shared" si="0"/>
        <v>0</v>
      </c>
    </row>
    <row r="13" spans="2:5" x14ac:dyDescent="0.2">
      <c r="C13" s="7">
        <f>SUM(C5:C12)</f>
        <v>35787</v>
      </c>
      <c r="D13" s="7">
        <f>SUM(D5:D11)</f>
        <v>39130</v>
      </c>
      <c r="E13" s="4">
        <f t="shared" si="0"/>
        <v>0.09</v>
      </c>
    </row>
    <row r="15" spans="2:5" x14ac:dyDescent="0.2">
      <c r="B15" s="1" t="s">
        <v>11</v>
      </c>
      <c r="C15" s="8">
        <v>350</v>
      </c>
      <c r="D15" s="7"/>
    </row>
    <row r="16" spans="2:5" x14ac:dyDescent="0.2">
      <c r="C16" s="7">
        <f>SUM(C13:C15)</f>
        <v>36137</v>
      </c>
      <c r="D16" s="7"/>
    </row>
    <row r="17" spans="2:4" x14ac:dyDescent="0.2">
      <c r="C17" s="7"/>
      <c r="D17" s="7"/>
    </row>
    <row r="18" spans="2:4" x14ac:dyDescent="0.2">
      <c r="B18" s="1" t="s">
        <v>9</v>
      </c>
      <c r="C18" s="7">
        <f>ROUND(C16*0.062,0)</f>
        <v>2240</v>
      </c>
      <c r="D18" s="7"/>
    </row>
    <row r="19" spans="2:4" x14ac:dyDescent="0.2">
      <c r="B19" s="1" t="s">
        <v>10</v>
      </c>
      <c r="C19" s="7">
        <v>100</v>
      </c>
      <c r="D19" s="7"/>
    </row>
    <row r="20" spans="2:4" x14ac:dyDescent="0.2">
      <c r="B20" s="1" t="s">
        <v>12</v>
      </c>
      <c r="C20" s="8">
        <v>50</v>
      </c>
      <c r="D20" s="7"/>
    </row>
    <row r="21" spans="2:4" x14ac:dyDescent="0.2">
      <c r="C21" s="7">
        <f>SUM(C16:C20)</f>
        <v>38527</v>
      </c>
      <c r="D21" s="7"/>
    </row>
    <row r="23" spans="2:4" x14ac:dyDescent="0.2">
      <c r="B23" s="1" t="s">
        <v>13</v>
      </c>
      <c r="C23" s="7">
        <v>-1700</v>
      </c>
      <c r="D23" s="7"/>
    </row>
    <row r="24" spans="2:4" x14ac:dyDescent="0.2">
      <c r="B24" s="1" t="s">
        <v>14</v>
      </c>
      <c r="C24" s="8">
        <v>-750</v>
      </c>
      <c r="D24" s="7"/>
    </row>
    <row r="25" spans="2:4" x14ac:dyDescent="0.2">
      <c r="C25" s="7">
        <f>SUM(C21:C24)</f>
        <v>36077</v>
      </c>
      <c r="D25" s="7"/>
    </row>
    <row r="27" spans="2:4" x14ac:dyDescent="0.2">
      <c r="B27" t="s">
        <v>18</v>
      </c>
      <c r="C27" s="8">
        <v>-3000</v>
      </c>
      <c r="D27" s="7"/>
    </row>
    <row r="28" spans="2:4" x14ac:dyDescent="0.2">
      <c r="C28" s="7">
        <f>SUM(C25:C27)</f>
        <v>33077</v>
      </c>
      <c r="D28" s="7"/>
    </row>
    <row r="31" spans="2:4" x14ac:dyDescent="0.2">
      <c r="B31" t="s">
        <v>15</v>
      </c>
      <c r="C31" s="5">
        <f>PMT(C32/12,C33,C28,0)*-1</f>
        <v>670.68229387786403</v>
      </c>
    </row>
    <row r="32" spans="2:4" x14ac:dyDescent="0.2">
      <c r="B32" t="s">
        <v>16</v>
      </c>
      <c r="C32" s="6">
        <v>0.08</v>
      </c>
    </row>
    <row r="33" spans="2:3" x14ac:dyDescent="0.2">
      <c r="B33" t="s">
        <v>17</v>
      </c>
      <c r="C33" s="7">
        <v>60</v>
      </c>
    </row>
  </sheetData>
  <phoneticPr fontId="0" type="noConversion"/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3"/>
  <sheetViews>
    <sheetView workbookViewId="0">
      <selection activeCell="C28" sqref="C28"/>
    </sheetView>
  </sheetViews>
  <sheetFormatPr defaultRowHeight="12.75" x14ac:dyDescent="0.2"/>
  <cols>
    <col min="2" max="2" width="17.7109375" bestFit="1" customWidth="1"/>
    <col min="4" max="4" width="13.42578125" bestFit="1" customWidth="1"/>
    <col min="5" max="6" width="13" bestFit="1" customWidth="1"/>
  </cols>
  <sheetData>
    <row r="3" spans="2:5" x14ac:dyDescent="0.2">
      <c r="C3" s="2" t="s">
        <v>5</v>
      </c>
    </row>
    <row r="4" spans="2:5" x14ac:dyDescent="0.2">
      <c r="C4" s="3" t="s">
        <v>1</v>
      </c>
      <c r="D4" s="3" t="s">
        <v>2</v>
      </c>
    </row>
    <row r="5" spans="2:5" x14ac:dyDescent="0.2">
      <c r="B5" s="1" t="s">
        <v>0</v>
      </c>
      <c r="C5" s="7">
        <v>32158</v>
      </c>
      <c r="D5" s="7">
        <v>35290</v>
      </c>
      <c r="E5" s="4">
        <f t="shared" ref="E5:E13" si="0">ROUND(1-(C5/D5),2)</f>
        <v>0.09</v>
      </c>
    </row>
    <row r="6" spans="2:5" x14ac:dyDescent="0.2">
      <c r="B6" s="1" t="s">
        <v>4</v>
      </c>
      <c r="C6" s="7">
        <v>868</v>
      </c>
      <c r="D6" s="7">
        <v>1010</v>
      </c>
      <c r="E6" s="4">
        <f t="shared" si="0"/>
        <v>0.14000000000000001</v>
      </c>
    </row>
    <row r="7" spans="2:5" x14ac:dyDescent="0.2">
      <c r="B7" s="1" t="s">
        <v>21</v>
      </c>
      <c r="C7" s="7">
        <v>375</v>
      </c>
      <c r="D7" s="7">
        <v>375</v>
      </c>
      <c r="E7" s="4">
        <f t="shared" si="0"/>
        <v>0</v>
      </c>
    </row>
    <row r="8" spans="2:5" x14ac:dyDescent="0.2">
      <c r="B8" s="1" t="s">
        <v>19</v>
      </c>
      <c r="C8" s="7">
        <v>520</v>
      </c>
      <c r="D8" s="7">
        <v>605</v>
      </c>
      <c r="E8" s="4">
        <f>ROUND(1-(C8/D8),2)</f>
        <v>0.14000000000000001</v>
      </c>
    </row>
    <row r="9" spans="2:5" x14ac:dyDescent="0.2">
      <c r="B9" s="1" t="s">
        <v>22</v>
      </c>
      <c r="C9" s="7">
        <v>725</v>
      </c>
      <c r="D9" s="7">
        <v>735</v>
      </c>
      <c r="E9" s="4">
        <f>ROUND(1-(C9/D9),2)</f>
        <v>0.01</v>
      </c>
    </row>
    <row r="10" spans="2:5" x14ac:dyDescent="0.2">
      <c r="B10" s="1" t="s">
        <v>23</v>
      </c>
      <c r="C10" s="7">
        <v>938</v>
      </c>
      <c r="D10" s="7">
        <v>1090</v>
      </c>
      <c r="E10" s="4">
        <f>ROUND(1-(C10/D10),2)</f>
        <v>0.14000000000000001</v>
      </c>
    </row>
    <row r="11" spans="2:5" x14ac:dyDescent="0.2">
      <c r="B11" s="1" t="s">
        <v>3</v>
      </c>
      <c r="C11" s="7">
        <v>864</v>
      </c>
      <c r="D11" s="7">
        <v>1005</v>
      </c>
      <c r="E11" s="4">
        <f t="shared" si="0"/>
        <v>0.14000000000000001</v>
      </c>
    </row>
    <row r="12" spans="2:5" x14ac:dyDescent="0.2">
      <c r="B12" s="1" t="s">
        <v>7</v>
      </c>
      <c r="C12" s="8">
        <v>585</v>
      </c>
      <c r="D12" s="8">
        <v>585</v>
      </c>
      <c r="E12" s="4">
        <f t="shared" si="0"/>
        <v>0</v>
      </c>
    </row>
    <row r="13" spans="2:5" x14ac:dyDescent="0.2">
      <c r="C13" s="7">
        <f>SUM(C5:C12)</f>
        <v>37033</v>
      </c>
      <c r="D13" s="7">
        <f>SUM(D5:D12)</f>
        <v>40695</v>
      </c>
      <c r="E13" s="4">
        <f t="shared" si="0"/>
        <v>0.09</v>
      </c>
    </row>
    <row r="15" spans="2:5" x14ac:dyDescent="0.2">
      <c r="B15" s="1" t="s">
        <v>11</v>
      </c>
      <c r="C15" s="8">
        <v>500</v>
      </c>
      <c r="D15" s="7"/>
    </row>
    <row r="16" spans="2:5" x14ac:dyDescent="0.2">
      <c r="C16" s="7">
        <f>SUM(C13:C15)</f>
        <v>37533</v>
      </c>
      <c r="D16" s="7"/>
    </row>
    <row r="17" spans="2:4" x14ac:dyDescent="0.2">
      <c r="C17" s="7"/>
      <c r="D17" s="7"/>
    </row>
    <row r="18" spans="2:4" x14ac:dyDescent="0.2">
      <c r="B18" s="1" t="s">
        <v>9</v>
      </c>
      <c r="C18" s="7">
        <f>ROUND(C16*0.062,0)</f>
        <v>2327</v>
      </c>
      <c r="D18" s="7"/>
    </row>
    <row r="19" spans="2:4" x14ac:dyDescent="0.2">
      <c r="B19" s="1" t="s">
        <v>10</v>
      </c>
      <c r="C19" s="7">
        <v>100</v>
      </c>
      <c r="D19" s="7"/>
    </row>
    <row r="20" spans="2:4" x14ac:dyDescent="0.2">
      <c r="B20" s="1" t="s">
        <v>12</v>
      </c>
      <c r="C20" s="8">
        <v>50</v>
      </c>
      <c r="D20" s="7"/>
    </row>
    <row r="21" spans="2:4" x14ac:dyDescent="0.2">
      <c r="C21" s="7">
        <f>SUM(C16:C20)</f>
        <v>40010</v>
      </c>
      <c r="D21" s="7"/>
    </row>
    <row r="23" spans="2:4" x14ac:dyDescent="0.2">
      <c r="B23" s="1" t="s">
        <v>13</v>
      </c>
      <c r="C23" s="7">
        <v>-1700</v>
      </c>
      <c r="D23" s="7"/>
    </row>
    <row r="24" spans="2:4" x14ac:dyDescent="0.2">
      <c r="B24" s="1" t="s">
        <v>14</v>
      </c>
      <c r="C24" s="8">
        <v>-750</v>
      </c>
      <c r="D24" s="7"/>
    </row>
    <row r="25" spans="2:4" x14ac:dyDescent="0.2">
      <c r="C25" s="7">
        <f>SUM(C21:C24)</f>
        <v>37560</v>
      </c>
      <c r="D25" s="7"/>
    </row>
    <row r="27" spans="2:4" x14ac:dyDescent="0.2">
      <c r="B27" t="s">
        <v>18</v>
      </c>
      <c r="C27" s="8">
        <f>C25*-0.1</f>
        <v>-3756</v>
      </c>
      <c r="D27" s="7"/>
    </row>
    <row r="28" spans="2:4" x14ac:dyDescent="0.2">
      <c r="C28" s="7">
        <f>SUM(C25:C27)</f>
        <v>33804</v>
      </c>
      <c r="D28" s="7"/>
    </row>
    <row r="31" spans="2:4" x14ac:dyDescent="0.2">
      <c r="B31" t="s">
        <v>15</v>
      </c>
      <c r="C31" s="5">
        <f>PMT(C32/12,C33,C28,0)*-1</f>
        <v>685.4232325255407</v>
      </c>
    </row>
    <row r="32" spans="2:4" x14ac:dyDescent="0.2">
      <c r="B32" t="s">
        <v>16</v>
      </c>
      <c r="C32" s="9">
        <v>0.08</v>
      </c>
    </row>
    <row r="33" spans="2:3" x14ac:dyDescent="0.2">
      <c r="B33" t="s">
        <v>17</v>
      </c>
      <c r="C33" s="7">
        <v>60</v>
      </c>
    </row>
  </sheetData>
  <phoneticPr fontId="0" type="noConversion"/>
  <pageMargins left="0.75" right="0.75" top="1" bottom="1" header="0.5" footer="0.5"/>
  <pageSetup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9"/>
  <sheetViews>
    <sheetView tabSelected="1" workbookViewId="0">
      <selection activeCell="F27" sqref="F27"/>
    </sheetView>
  </sheetViews>
  <sheetFormatPr defaultRowHeight="12.75" x14ac:dyDescent="0.2"/>
  <cols>
    <col min="2" max="2" width="17.7109375" bestFit="1" customWidth="1"/>
    <col min="4" max="4" width="13.42578125" bestFit="1" customWidth="1"/>
    <col min="5" max="6" width="13" bestFit="1" customWidth="1"/>
  </cols>
  <sheetData>
    <row r="3" spans="2:6" x14ac:dyDescent="0.2">
      <c r="C3" s="2" t="s">
        <v>5</v>
      </c>
    </row>
    <row r="4" spans="2:6" x14ac:dyDescent="0.2">
      <c r="C4" s="3" t="s">
        <v>1</v>
      </c>
      <c r="D4" s="3" t="s">
        <v>2</v>
      </c>
      <c r="F4" s="11" t="s">
        <v>24</v>
      </c>
    </row>
    <row r="5" spans="2:6" x14ac:dyDescent="0.2">
      <c r="B5" s="1" t="s">
        <v>0</v>
      </c>
      <c r="C5" s="7">
        <v>33393</v>
      </c>
      <c r="D5" s="7">
        <v>36120</v>
      </c>
      <c r="E5" s="4">
        <f>ROUND(1-(C5/D5),2)</f>
        <v>0.08</v>
      </c>
      <c r="F5" s="7">
        <v>33917</v>
      </c>
    </row>
    <row r="6" spans="2:6" x14ac:dyDescent="0.2">
      <c r="B6" s="1" t="s">
        <v>4</v>
      </c>
      <c r="C6" s="7">
        <v>1206</v>
      </c>
      <c r="D6" s="7">
        <v>1385</v>
      </c>
      <c r="E6" s="4">
        <f>ROUND(1-(C6/D6),2)</f>
        <v>0.13</v>
      </c>
      <c r="F6" s="7">
        <v>1240</v>
      </c>
    </row>
    <row r="7" spans="2:6" x14ac:dyDescent="0.2">
      <c r="B7" s="1" t="s">
        <v>3</v>
      </c>
      <c r="C7" s="7">
        <v>874</v>
      </c>
      <c r="D7" s="7">
        <v>1005</v>
      </c>
      <c r="E7" s="4">
        <f>ROUND(1-(C7/D7),2)</f>
        <v>0.13</v>
      </c>
      <c r="F7">
        <v>899</v>
      </c>
    </row>
    <row r="8" spans="2:6" x14ac:dyDescent="0.2">
      <c r="B8" s="1" t="s">
        <v>7</v>
      </c>
      <c r="C8" s="8">
        <v>610</v>
      </c>
      <c r="D8" s="8">
        <v>610</v>
      </c>
      <c r="E8" s="4">
        <f>ROUND(1-(C8/D8),2)</f>
        <v>0</v>
      </c>
      <c r="F8" s="8">
        <v>610</v>
      </c>
    </row>
    <row r="9" spans="2:6" x14ac:dyDescent="0.2">
      <c r="C9" s="7">
        <f>SUM(C5:C8)</f>
        <v>36083</v>
      </c>
      <c r="D9" s="7">
        <f>SUM(D5:D8)</f>
        <v>39120</v>
      </c>
      <c r="E9" s="4">
        <f>ROUND(1-(C9/D9),2)</f>
        <v>0.08</v>
      </c>
      <c r="F9" s="7">
        <f>SUM(F5:F8)</f>
        <v>36666</v>
      </c>
    </row>
    <row r="11" spans="2:6" x14ac:dyDescent="0.2">
      <c r="B11" s="1" t="s">
        <v>11</v>
      </c>
      <c r="C11" s="8">
        <v>500</v>
      </c>
      <c r="D11" s="7"/>
      <c r="F11" s="8">
        <v>0</v>
      </c>
    </row>
    <row r="12" spans="2:6" x14ac:dyDescent="0.2">
      <c r="C12" s="7">
        <f>SUM(C9:C11)</f>
        <v>36583</v>
      </c>
      <c r="D12" s="7"/>
      <c r="F12" s="7">
        <f>SUM(F9:F11)</f>
        <v>36666</v>
      </c>
    </row>
    <row r="13" spans="2:6" x14ac:dyDescent="0.2">
      <c r="C13" s="7"/>
      <c r="D13" s="7"/>
      <c r="F13" s="7"/>
    </row>
    <row r="14" spans="2:6" x14ac:dyDescent="0.2">
      <c r="B14" s="1" t="s">
        <v>9</v>
      </c>
      <c r="C14" s="7">
        <f>ROUND(C12*0.062,0)</f>
        <v>2268</v>
      </c>
      <c r="D14" s="7"/>
      <c r="F14" s="7">
        <f>ROUND(F12*0.062,0)</f>
        <v>2273</v>
      </c>
    </row>
    <row r="15" spans="2:6" x14ac:dyDescent="0.2">
      <c r="B15" s="1" t="s">
        <v>10</v>
      </c>
      <c r="C15" s="7">
        <v>100</v>
      </c>
      <c r="D15" s="7"/>
      <c r="F15" s="7">
        <v>100</v>
      </c>
    </row>
    <row r="16" spans="2:6" x14ac:dyDescent="0.2">
      <c r="B16" s="1" t="s">
        <v>12</v>
      </c>
      <c r="C16" s="8">
        <v>50</v>
      </c>
      <c r="D16" s="7"/>
      <c r="F16" s="8">
        <v>50</v>
      </c>
    </row>
    <row r="17" spans="2:6" x14ac:dyDescent="0.2">
      <c r="C17" s="7">
        <f>SUM(C12:C16)</f>
        <v>39001</v>
      </c>
      <c r="D17" s="7"/>
      <c r="F17" s="7">
        <f>SUM(F12:F16)</f>
        <v>39089</v>
      </c>
    </row>
    <row r="18" spans="2:6" x14ac:dyDescent="0.2">
      <c r="F18" s="7"/>
    </row>
    <row r="19" spans="2:6" x14ac:dyDescent="0.2">
      <c r="B19" s="1" t="s">
        <v>13</v>
      </c>
      <c r="C19" s="7">
        <v>-1700</v>
      </c>
      <c r="D19" s="7"/>
      <c r="F19" s="7">
        <v>-1700</v>
      </c>
    </row>
    <row r="20" spans="2:6" x14ac:dyDescent="0.2">
      <c r="B20" s="1" t="s">
        <v>14</v>
      </c>
      <c r="C20" s="8">
        <v>-750</v>
      </c>
      <c r="D20" s="7"/>
      <c r="F20" s="8">
        <v>-750</v>
      </c>
    </row>
    <row r="21" spans="2:6" x14ac:dyDescent="0.2">
      <c r="C21" s="7">
        <f>SUM(C17:C20)</f>
        <v>36551</v>
      </c>
      <c r="D21" s="7"/>
      <c r="F21" s="7">
        <f>SUM(F17:F20)</f>
        <v>36639</v>
      </c>
    </row>
    <row r="22" spans="2:6" x14ac:dyDescent="0.2">
      <c r="F22" s="7"/>
    </row>
    <row r="23" spans="2:6" x14ac:dyDescent="0.2">
      <c r="B23" t="s">
        <v>18</v>
      </c>
      <c r="C23" s="8">
        <v>-2200</v>
      </c>
      <c r="D23" s="7"/>
      <c r="F23" s="8">
        <v>-2200</v>
      </c>
    </row>
    <row r="24" spans="2:6" x14ac:dyDescent="0.2">
      <c r="C24" s="7">
        <f>SUM(C21:C23)</f>
        <v>34351</v>
      </c>
      <c r="D24" s="7"/>
      <c r="F24" s="7">
        <f>SUM(F21:F23)</f>
        <v>34439</v>
      </c>
    </row>
    <row r="25" spans="2:6" x14ac:dyDescent="0.2">
      <c r="F25" s="7"/>
    </row>
    <row r="26" spans="2:6" x14ac:dyDescent="0.2">
      <c r="F26" s="7"/>
    </row>
    <row r="27" spans="2:6" x14ac:dyDescent="0.2">
      <c r="B27" t="s">
        <v>15</v>
      </c>
      <c r="C27" s="10">
        <f>PMT(C28/12,C29,C24,0)*-1</f>
        <v>696.5144202013031</v>
      </c>
      <c r="F27" s="10">
        <f>PMT(F28/12,F29,F24,0)*-1</f>
        <v>698.2987428986836</v>
      </c>
    </row>
    <row r="28" spans="2:6" x14ac:dyDescent="0.2">
      <c r="B28" t="s">
        <v>16</v>
      </c>
      <c r="C28" s="9">
        <v>0.08</v>
      </c>
      <c r="F28" s="9">
        <v>0.08</v>
      </c>
    </row>
    <row r="29" spans="2:6" x14ac:dyDescent="0.2">
      <c r="B29" t="s">
        <v>17</v>
      </c>
      <c r="C29" s="7">
        <v>60</v>
      </c>
      <c r="F29" s="7">
        <v>60</v>
      </c>
    </row>
  </sheetData>
  <phoneticPr fontId="0" type="noConversion"/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1999</vt:lpstr>
      <vt:lpstr>2000</vt:lpstr>
      <vt:lpstr>2001</vt:lpstr>
      <vt:lpstr>Sheet2</vt:lpstr>
      <vt:lpstr>Sheet3</vt:lpstr>
      <vt:lpstr>Sheet4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Jan Havlíček</cp:lastModifiedBy>
  <dcterms:created xsi:type="dcterms:W3CDTF">1998-12-14T20:47:55Z</dcterms:created>
  <dcterms:modified xsi:type="dcterms:W3CDTF">2023-09-15T18:15:57Z</dcterms:modified>
</cp:coreProperties>
</file>