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7961AB-A27E-4B45-8DDE-AC32EA9342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13" i="1" l="1"/>
  <c r="B13" i="1"/>
  <c r="F13" i="1"/>
  <c r="A17" i="1"/>
  <c r="B17" i="1"/>
  <c r="D17" i="1"/>
  <c r="F17" i="1"/>
  <c r="A21" i="1"/>
  <c r="B21" i="1"/>
  <c r="D21" i="1"/>
  <c r="F21" i="1"/>
  <c r="F23" i="1"/>
</calcChain>
</file>

<file path=xl/comments1.xml><?xml version="1.0" encoding="utf-8"?>
<comments xmlns="http://schemas.openxmlformats.org/spreadsheetml/2006/main">
  <authors>
    <author>Darron Giron</author>
  </authors>
  <commentList>
    <comment ref="D3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Must be either Buy or Sale
</t>
        </r>
      </text>
    </comment>
    <comment ref="B6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Nymex settle price</t>
        </r>
      </text>
    </comment>
    <comment ref="B7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First of month location index price (Ex Inside Ferc)</t>
        </r>
      </text>
    </comment>
    <comment ref="B8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Mid settle price</t>
        </r>
      </text>
    </comment>
  </commentList>
</comments>
</file>

<file path=xl/sharedStrings.xml><?xml version="1.0" encoding="utf-8"?>
<sst xmlns="http://schemas.openxmlformats.org/spreadsheetml/2006/main" count="33" uniqueCount="25">
  <si>
    <t>LIQUIDATION CALCULATOR</t>
  </si>
  <si>
    <t>Tagg # :</t>
  </si>
  <si>
    <t>Transaction:</t>
  </si>
  <si>
    <t>PRICE</t>
  </si>
  <si>
    <t>Nymex</t>
  </si>
  <si>
    <t>Tagg Price</t>
  </si>
  <si>
    <t>Firm Volume</t>
  </si>
  <si>
    <t>Liquidation</t>
  </si>
  <si>
    <t>BASIS</t>
  </si>
  <si>
    <t>Tagg Basis</t>
  </si>
  <si>
    <t>PHYSICAL PREMIUM</t>
  </si>
  <si>
    <t>Mid Market</t>
  </si>
  <si>
    <t>Tagg PP</t>
  </si>
  <si>
    <t>Sale or Buy</t>
  </si>
  <si>
    <t>ET4748.4</t>
  </si>
  <si>
    <t>Buy</t>
  </si>
  <si>
    <t>Price</t>
  </si>
  <si>
    <t>Basis</t>
  </si>
  <si>
    <t>Physical Premium</t>
  </si>
  <si>
    <t>Total</t>
  </si>
  <si>
    <t>FOM Index</t>
  </si>
  <si>
    <t>Settle Prices</t>
  </si>
  <si>
    <t>Tagg Prices</t>
  </si>
  <si>
    <t>Index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</si>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</sst>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0" fontId="0" fillId="0" borderId="0" xfId="0" applyNumberFormat="1"/>
    <xf numFmtId="40" fontId="0" fillId="0" borderId="1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38" fontId="0" fillId="0" borderId="0" xfId="0" applyNumberFormat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38" fontId="0" fillId="2" borderId="0" xfId="0" applyNumberFormat="1" applyFill="1"/>
    <xf numFmtId="38" fontId="0" fillId="0" borderId="0" xfId="0" applyNumberFormat="1" applyAlignment="1">
      <alignment horizontal="right"/>
    </xf>
    <xf numFmtId="38" fontId="0" fillId="0" borderId="0" xfId="0" applyNumberFormat="1" applyBorder="1" applyAlignment="1"/>
    <xf numFmtId="166" fontId="0" fillId="0" borderId="0" xfId="0" applyNumberFormat="1" applyFill="1"/>
    <xf numFmtId="166" fontId="0" fillId="0" borderId="0" xfId="0" applyNumberFormat="1" applyBorder="1"/>
    <xf numFmtId="166" fontId="0" fillId="2" borderId="0" xfId="0" applyNumberFormat="1" applyFill="1" applyBorder="1"/>
    <xf numFmtId="166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6" sqref="D6"/>
    </sheetView>
  </sheetViews>
  <sheetFormatPr defaultRowHeight="12.75" x14ac:dyDescent="0.2"/>
  <cols>
    <col min="1" max="1" width="10.28515625" style="6" customWidth="1"/>
    <col min="2" max="2" width="9.85546875" style="6" customWidth="1"/>
    <col min="3" max="3" width="12" style="6" customWidth="1"/>
    <col min="4" max="4" width="11.5703125" style="4" customWidth="1"/>
    <col min="5" max="5" width="3.5703125" style="1" customWidth="1"/>
    <col min="6" max="6" width="16.140625" style="1" bestFit="1" customWidth="1"/>
    <col min="7" max="16384" width="9.140625" style="1"/>
  </cols>
  <sheetData>
    <row r="1" spans="1:6" x14ac:dyDescent="0.2">
      <c r="A1" s="9" t="s">
        <v>0</v>
      </c>
    </row>
    <row r="2" spans="1:6" ht="13.5" thickBot="1" x14ac:dyDescent="0.25">
      <c r="A2" s="9"/>
    </row>
    <row r="3" spans="1:6" ht="13.5" thickBot="1" x14ac:dyDescent="0.25">
      <c r="A3" s="9" t="s">
        <v>1</v>
      </c>
      <c r="B3" s="6" t="s">
        <v>14</v>
      </c>
      <c r="C3" s="9" t="s">
        <v>2</v>
      </c>
      <c r="D3" s="11" t="s">
        <v>15</v>
      </c>
    </row>
    <row r="4" spans="1:6" x14ac:dyDescent="0.2">
      <c r="C4" s="10" t="s">
        <v>13</v>
      </c>
    </row>
    <row r="5" spans="1:6" x14ac:dyDescent="0.2">
      <c r="A5" s="19" t="s">
        <v>21</v>
      </c>
      <c r="B5" s="19"/>
      <c r="C5" s="20" t="s">
        <v>22</v>
      </c>
      <c r="D5" s="20"/>
    </row>
    <row r="6" spans="1:6" x14ac:dyDescent="0.2">
      <c r="A6" s="17" t="s">
        <v>4</v>
      </c>
      <c r="B6" s="18">
        <v>2</v>
      </c>
      <c r="C6" s="15" t="s">
        <v>16</v>
      </c>
      <c r="D6" s="12">
        <v>1.95</v>
      </c>
    </row>
    <row r="7" spans="1:6" x14ac:dyDescent="0.2">
      <c r="A7" s="17" t="s">
        <v>20</v>
      </c>
      <c r="B7" s="18">
        <v>2.5</v>
      </c>
      <c r="C7" s="15" t="s">
        <v>17</v>
      </c>
      <c r="D7" s="12">
        <v>0.25</v>
      </c>
    </row>
    <row r="8" spans="1:6" x14ac:dyDescent="0.2">
      <c r="A8" s="17" t="s">
        <v>24</v>
      </c>
      <c r="B8" s="18">
        <v>0</v>
      </c>
      <c r="C8" s="15" t="s">
        <v>23</v>
      </c>
      <c r="D8" s="12">
        <v>0.01</v>
      </c>
    </row>
    <row r="11" spans="1:6" x14ac:dyDescent="0.2">
      <c r="A11" s="7" t="s">
        <v>3</v>
      </c>
      <c r="F11" s="3" t="s">
        <v>16</v>
      </c>
    </row>
    <row r="12" spans="1:6" s="3" customFormat="1" x14ac:dyDescent="0.2">
      <c r="A12" s="8" t="s">
        <v>4</v>
      </c>
      <c r="B12" s="8" t="s">
        <v>5</v>
      </c>
      <c r="C12" s="8"/>
      <c r="D12" s="5" t="s">
        <v>6</v>
      </c>
      <c r="F12" s="2" t="s">
        <v>7</v>
      </c>
    </row>
    <row r="13" spans="1:6" x14ac:dyDescent="0.2">
      <c r="A13" s="16">
        <f>B6</f>
        <v>2</v>
      </c>
      <c r="B13" s="16">
        <f>D6</f>
        <v>1.95</v>
      </c>
      <c r="D13" s="13">
        <v>300000</v>
      </c>
      <c r="F13" s="1">
        <f>IF(D3="Sale",(B13-A13)*D13,(A13-B13)*D13)</f>
        <v>15000.000000000013</v>
      </c>
    </row>
    <row r="15" spans="1:6" x14ac:dyDescent="0.2">
      <c r="A15" s="7" t="s">
        <v>8</v>
      </c>
      <c r="F15" s="3" t="s">
        <v>17</v>
      </c>
    </row>
    <row r="16" spans="1:6" s="3" customFormat="1" x14ac:dyDescent="0.2">
      <c r="A16" s="8" t="s">
        <v>17</v>
      </c>
      <c r="B16" s="8" t="s">
        <v>9</v>
      </c>
      <c r="C16" s="8"/>
      <c r="D16" s="5" t="s">
        <v>6</v>
      </c>
      <c r="F16" s="2" t="s">
        <v>7</v>
      </c>
    </row>
    <row r="17" spans="1:6" x14ac:dyDescent="0.2">
      <c r="A17" s="16">
        <f>B7-B6</f>
        <v>0.5</v>
      </c>
      <c r="B17" s="16">
        <f>D7</f>
        <v>0.25</v>
      </c>
      <c r="C17" s="16"/>
      <c r="D17" s="4">
        <f>D13</f>
        <v>300000</v>
      </c>
      <c r="F17" s="1">
        <f>IF(D3="Sale",(B17-A17)*D17,(A17-B17)*D17)</f>
        <v>75000</v>
      </c>
    </row>
    <row r="19" spans="1:6" x14ac:dyDescent="0.2">
      <c r="A19" s="7" t="s">
        <v>10</v>
      </c>
      <c r="F19" s="3" t="s">
        <v>18</v>
      </c>
    </row>
    <row r="20" spans="1:6" s="3" customFormat="1" ht="12.75" customHeight="1" x14ac:dyDescent="0.2">
      <c r="A20" s="8" t="s">
        <v>11</v>
      </c>
      <c r="B20" s="8" t="s">
        <v>12</v>
      </c>
      <c r="C20" s="8"/>
      <c r="D20" s="5" t="s">
        <v>6</v>
      </c>
      <c r="F20" s="2" t="s">
        <v>7</v>
      </c>
    </row>
    <row r="21" spans="1:6" x14ac:dyDescent="0.2">
      <c r="A21" s="16">
        <f>B8</f>
        <v>0</v>
      </c>
      <c r="B21" s="16">
        <f>D8</f>
        <v>0.01</v>
      </c>
      <c r="D21" s="4">
        <f>D17</f>
        <v>300000</v>
      </c>
      <c r="F21" s="1">
        <f>IF(D3="Sale",(B21-A21)*D21,(A21-B21)*D21)</f>
        <v>-3000</v>
      </c>
    </row>
    <row r="23" spans="1:6" x14ac:dyDescent="0.2">
      <c r="D23" s="14" t="s">
        <v>19</v>
      </c>
      <c r="F23" s="1">
        <f>SUM(F13,F17,F21)</f>
        <v>87000.000000000015</v>
      </c>
    </row>
    <row r="24" spans="1:6" x14ac:dyDescent="0.2">
      <c r="A24" s="1"/>
      <c r="D24" s="6"/>
      <c r="E24" s="4"/>
    </row>
  </sheetData>
  <mergeCells count="2">
    <mergeCell ref="A5:B5"/>
    <mergeCell ref="C5:D5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Jan Havlíček</cp:lastModifiedBy>
  <cp:lastPrinted>2000-09-08T19:03:08Z</cp:lastPrinted>
  <dcterms:created xsi:type="dcterms:W3CDTF">1998-02-06T21:32:47Z</dcterms:created>
  <dcterms:modified xsi:type="dcterms:W3CDTF">2023-09-15T18:20:05Z</dcterms:modified>
</cp:coreProperties>
</file>