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C913D3C-A675-43B3-B2EF-032F780C0BD1}" xr6:coauthVersionLast="47" xr6:coauthVersionMax="47" xr10:uidLastSave="{00000000-0000-0000-0000-000000000000}"/>
  <bookViews>
    <workbookView xWindow="-120" yWindow="-120" windowWidth="38640" windowHeight="15720"/>
  </bookViews>
  <sheets>
    <sheet name="Mirant Summary" sheetId="6" r:id="rId1"/>
    <sheet name="QN4721.1" sheetId="1" r:id="rId2"/>
    <sheet name="QN5078.1" sheetId="2" r:id="rId3"/>
    <sheet name="QN5387.1" sheetId="3" r:id="rId4"/>
    <sheet name="PUB POSTINGS" sheetId="4" r:id="rId5"/>
    <sheet name="NW7804.1" sheetId="5" r:id="rId6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6" l="1"/>
  <c r="B7" i="6"/>
  <c r="B8" i="6"/>
  <c r="B9" i="6"/>
  <c r="B11" i="6"/>
  <c r="F5" i="5"/>
  <c r="F6" i="5"/>
  <c r="F7" i="5"/>
  <c r="F8" i="5"/>
  <c r="F9" i="5"/>
  <c r="F11" i="5"/>
  <c r="C37" i="4"/>
  <c r="I32" i="1"/>
  <c r="J32" i="1"/>
  <c r="M32" i="1"/>
  <c r="N32" i="1"/>
  <c r="I37" i="1"/>
  <c r="N37" i="1"/>
  <c r="I32" i="2"/>
  <c r="J32" i="2"/>
  <c r="M32" i="2"/>
  <c r="N32" i="2"/>
  <c r="I37" i="2"/>
  <c r="N37" i="2"/>
  <c r="I32" i="3"/>
  <c r="J32" i="3"/>
  <c r="M32" i="3"/>
  <c r="N32" i="3"/>
  <c r="I37" i="3"/>
  <c r="N37" i="3"/>
</calcChain>
</file>

<file path=xl/sharedStrings.xml><?xml version="1.0" encoding="utf-8"?>
<sst xmlns="http://schemas.openxmlformats.org/spreadsheetml/2006/main" count="793" uniqueCount="57">
  <si>
    <t>POST_ID</t>
  </si>
  <si>
    <t>PORT_POSN_ID</t>
  </si>
  <si>
    <t>PORTFOLIO_TYPE_CD</t>
  </si>
  <si>
    <t>BOOK_CD</t>
  </si>
  <si>
    <t>DEAL_NUM</t>
  </si>
  <si>
    <t>DEAL_PURPOSE_CD</t>
  </si>
  <si>
    <t>COMMODITY_CD</t>
  </si>
  <si>
    <t>PUB_CD</t>
  </si>
  <si>
    <t>FIXED_PR</t>
  </si>
  <si>
    <t>MID_PR</t>
  </si>
  <si>
    <t>EXP_DT</t>
  </si>
  <si>
    <t>COUNTER_PARTY_CD</t>
  </si>
  <si>
    <t>MO_QTY</t>
  </si>
  <si>
    <t>MID_FWD_LIQUID_AMT</t>
  </si>
  <si>
    <t>ORG_REGION_CD</t>
  </si>
  <si>
    <t>EFFECTIVE_DT</t>
  </si>
  <si>
    <t>PAY_DT</t>
  </si>
  <si>
    <t>4</t>
  </si>
  <si>
    <t>5</t>
  </si>
  <si>
    <t>QN4721.1</t>
  </si>
  <si>
    <t>GDSWAP</t>
  </si>
  <si>
    <t>NG</t>
  </si>
  <si>
    <t>GDP-ELPO/SANJUA</t>
  </si>
  <si>
    <t>MIRANTAMEENE</t>
  </si>
  <si>
    <t>WEST-SW</t>
  </si>
  <si>
    <t>QN5078.1</t>
  </si>
  <si>
    <t>QN5387.1</t>
  </si>
  <si>
    <t>PUB_DT</t>
  </si>
  <si>
    <t>ACT_PR</t>
  </si>
  <si>
    <t>IF-ELPO/SJ</t>
  </si>
  <si>
    <t>PUB POSTING DETAIL</t>
  </si>
  <si>
    <t>DEAL QN4721.1</t>
  </si>
  <si>
    <t>DEAL QN5078.1</t>
  </si>
  <si>
    <t>DEAL QN5387.1</t>
  </si>
  <si>
    <t>Contract Period</t>
  </si>
  <si>
    <t>Invoice</t>
  </si>
  <si>
    <t>Notional Quantity</t>
  </si>
  <si>
    <t>Fixed Rate</t>
  </si>
  <si>
    <t>Float Rate</t>
  </si>
  <si>
    <t>Amount Settled</t>
  </si>
  <si>
    <t>0012564</t>
  </si>
  <si>
    <t>01011279</t>
  </si>
  <si>
    <t>0102668</t>
  </si>
  <si>
    <t>01031064</t>
  </si>
  <si>
    <t>DEAL NW7804.1</t>
  </si>
  <si>
    <t>Confirmed and settled by financial settlements</t>
  </si>
  <si>
    <t>Variance to be adjusted in Risk Profit &amp; Loss</t>
  </si>
  <si>
    <t>01041404</t>
  </si>
  <si>
    <t>Summary of Variances Related to Mirant Americas Energy Marketing, L.P.</t>
  </si>
  <si>
    <t>Deal</t>
  </si>
  <si>
    <t>Value</t>
  </si>
  <si>
    <t>NW7804.1</t>
  </si>
  <si>
    <t>Issue Description</t>
  </si>
  <si>
    <t>Total</t>
  </si>
  <si>
    <t>$0.05 deduct on fixed price shown in TAGG Deal Capture but not picked up in liquidation calculation</t>
  </si>
  <si>
    <t>$0.07 deduct on fixed price shown in TAGG Deal Capture but not picked up in liquidation calculation</t>
  </si>
  <si>
    <t>No liquidations showing for life of deal (Nov '00 through Mar '01) but settled monthly by financial settlements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</si>
</sst>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dd\-mmm\-yy"/>
    <numFmt numFmtId="166" formatCode="_(* #,##0_);_(* \(#,##0\);_(* &quot;-&quot;??_);_(@_)"/>
    <numFmt numFmtId="167" formatCode="_(* #,##0.000_);_(* \(#,##0.000\);_(* &quot;-&quot;??_);_(@_)"/>
    <numFmt numFmtId="168" formatCode="_(* #,##0.0000_);_(* \(#,##0.0000\);_(* &quot;-&quot;??_);_(@_)"/>
  </numFmts>
  <fonts count="8" x14ac:knownFonts="1">
    <font>
      <sz val="10"/>
      <name val="Arial"/>
    </font>
    <font>
      <sz val="10"/>
      <name val="Arial"/>
    </font>
    <font>
      <sz val="10"/>
      <color indexed="8"/>
      <name val="Arial"/>
    </font>
    <font>
      <b/>
      <sz val="10"/>
      <color indexed="12"/>
      <name val="Arial"/>
      <family val="2"/>
    </font>
    <font>
      <b/>
      <sz val="10"/>
      <name val="Arial"/>
      <family val="2"/>
    </font>
    <font>
      <u/>
      <sz val="10"/>
      <color indexed="8"/>
      <name val="MS Sans Serif"/>
      <family val="2"/>
    </font>
    <font>
      <b/>
      <sz val="10"/>
      <color indexed="8"/>
      <name val="MS Sans Serif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</cellStyleXfs>
  <cellXfs count="53">
    <xf numFmtId="0" fontId="0" fillId="0" borderId="0" xfId="0"/>
    <xf numFmtId="0" fontId="2" fillId="2" borderId="1" xfId="3" applyFont="1" applyFill="1" applyBorder="1" applyAlignment="1">
      <alignment horizontal="center"/>
    </xf>
    <xf numFmtId="0" fontId="2" fillId="0" borderId="2" xfId="3" applyFont="1" applyFill="1" applyBorder="1" applyAlignment="1">
      <alignment horizontal="right" wrapText="1"/>
    </xf>
    <xf numFmtId="0" fontId="2" fillId="0" borderId="2" xfId="3" applyFont="1" applyFill="1" applyBorder="1" applyAlignment="1">
      <alignment horizontal="left" wrapText="1"/>
    </xf>
    <xf numFmtId="164" fontId="2" fillId="0" borderId="2" xfId="3" applyNumberFormat="1" applyFont="1" applyFill="1" applyBorder="1" applyAlignment="1">
      <alignment horizontal="right" wrapText="1"/>
    </xf>
    <xf numFmtId="0" fontId="2" fillId="2" borderId="1" xfId="4" applyFont="1" applyFill="1" applyBorder="1" applyAlignment="1">
      <alignment horizontal="center"/>
    </xf>
    <xf numFmtId="0" fontId="2" fillId="0" borderId="2" xfId="4" applyFont="1" applyFill="1" applyBorder="1" applyAlignment="1">
      <alignment horizontal="right" wrapText="1"/>
    </xf>
    <xf numFmtId="0" fontId="2" fillId="0" borderId="2" xfId="4" applyFont="1" applyFill="1" applyBorder="1" applyAlignment="1">
      <alignment horizontal="left" wrapText="1"/>
    </xf>
    <xf numFmtId="164" fontId="2" fillId="0" borderId="2" xfId="4" applyNumberFormat="1" applyFont="1" applyFill="1" applyBorder="1" applyAlignment="1">
      <alignment horizontal="right" wrapText="1"/>
    </xf>
    <xf numFmtId="0" fontId="2" fillId="2" borderId="1" xfId="5" applyFont="1" applyFill="1" applyBorder="1" applyAlignment="1">
      <alignment horizontal="center"/>
    </xf>
    <xf numFmtId="0" fontId="2" fillId="0" borderId="2" xfId="5" applyFont="1" applyFill="1" applyBorder="1" applyAlignment="1">
      <alignment horizontal="right" wrapText="1"/>
    </xf>
    <xf numFmtId="0" fontId="2" fillId="0" borderId="2" xfId="5" applyFont="1" applyFill="1" applyBorder="1" applyAlignment="1">
      <alignment horizontal="left" wrapText="1"/>
    </xf>
    <xf numFmtId="164" fontId="2" fillId="0" borderId="2" xfId="5" applyNumberFormat="1" applyFont="1" applyFill="1" applyBorder="1" applyAlignment="1">
      <alignment horizontal="right" wrapText="1"/>
    </xf>
    <xf numFmtId="43" fontId="2" fillId="2" borderId="1" xfId="1" applyFont="1" applyFill="1" applyBorder="1" applyAlignment="1">
      <alignment horizontal="center"/>
    </xf>
    <xf numFmtId="43" fontId="2" fillId="0" borderId="2" xfId="1" applyFont="1" applyFill="1" applyBorder="1" applyAlignment="1">
      <alignment horizontal="right" wrapText="1"/>
    </xf>
    <xf numFmtId="43" fontId="0" fillId="0" borderId="0" xfId="1" applyFont="1"/>
    <xf numFmtId="166" fontId="2" fillId="2" borderId="1" xfId="1" applyNumberFormat="1" applyFont="1" applyFill="1" applyBorder="1" applyAlignment="1">
      <alignment horizontal="center"/>
    </xf>
    <xf numFmtId="166" fontId="2" fillId="0" borderId="2" xfId="1" applyNumberFormat="1" applyFont="1" applyFill="1" applyBorder="1" applyAlignment="1">
      <alignment horizontal="right" wrapText="1"/>
    </xf>
    <xf numFmtId="166" fontId="0" fillId="0" borderId="0" xfId="1" applyNumberFormat="1" applyFont="1"/>
    <xf numFmtId="167" fontId="0" fillId="0" borderId="0" xfId="1" applyNumberFormat="1" applyFont="1"/>
    <xf numFmtId="168" fontId="2" fillId="2" borderId="1" xfId="1" applyNumberFormat="1" applyFont="1" applyFill="1" applyBorder="1" applyAlignment="1">
      <alignment horizontal="center"/>
    </xf>
    <xf numFmtId="168" fontId="2" fillId="0" borderId="2" xfId="1" applyNumberFormat="1" applyFont="1" applyFill="1" applyBorder="1" applyAlignment="1">
      <alignment horizontal="right" wrapText="1"/>
    </xf>
    <xf numFmtId="168" fontId="0" fillId="0" borderId="0" xfId="1" applyNumberFormat="1" applyFont="1"/>
    <xf numFmtId="0" fontId="2" fillId="2" borderId="0" xfId="2" applyFont="1" applyFill="1" applyBorder="1" applyAlignment="1">
      <alignment horizontal="center"/>
    </xf>
    <xf numFmtId="43" fontId="2" fillId="2" borderId="0" xfId="1" applyFont="1" applyFill="1" applyBorder="1" applyAlignment="1">
      <alignment horizontal="center"/>
    </xf>
    <xf numFmtId="0" fontId="0" fillId="0" borderId="0" xfId="0" applyBorder="1"/>
    <xf numFmtId="0" fontId="2" fillId="0" borderId="0" xfId="2" applyFont="1" applyFill="1" applyBorder="1" applyAlignment="1">
      <alignment horizontal="left" wrapText="1"/>
    </xf>
    <xf numFmtId="164" fontId="2" fillId="0" borderId="0" xfId="2" applyNumberFormat="1" applyFont="1" applyFill="1" applyBorder="1" applyAlignment="1">
      <alignment horizontal="right" wrapText="1"/>
    </xf>
    <xf numFmtId="168" fontId="2" fillId="0" borderId="0" xfId="1" applyNumberFormat="1" applyFont="1" applyFill="1" applyBorder="1" applyAlignment="1">
      <alignment horizontal="right" wrapText="1"/>
    </xf>
    <xf numFmtId="43" fontId="0" fillId="0" borderId="0" xfId="1" applyFont="1" applyBorder="1"/>
    <xf numFmtId="0" fontId="3" fillId="0" borderId="0" xfId="2" applyFont="1" applyFill="1" applyBorder="1" applyAlignment="1">
      <alignment horizontal="right" wrapText="1"/>
    </xf>
    <xf numFmtId="0" fontId="4" fillId="0" borderId="0" xfId="0" applyFont="1" applyBorder="1"/>
    <xf numFmtId="168" fontId="3" fillId="0" borderId="0" xfId="1" applyNumberFormat="1" applyFont="1" applyBorder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43" fontId="5" fillId="0" borderId="0" xfId="1" applyFont="1" applyAlignment="1">
      <alignment horizontal="right"/>
    </xf>
    <xf numFmtId="167" fontId="5" fillId="0" borderId="0" xfId="1" applyNumberFormat="1" applyFont="1" applyAlignment="1">
      <alignment horizontal="right"/>
    </xf>
    <xf numFmtId="0" fontId="0" fillId="0" borderId="0" xfId="0" applyAlignment="1">
      <alignment horizontal="left"/>
    </xf>
    <xf numFmtId="43" fontId="0" fillId="0" borderId="0" xfId="1" applyFont="1" applyAlignment="1">
      <alignment horizontal="right"/>
    </xf>
    <xf numFmtId="17" fontId="0" fillId="0" borderId="0" xfId="0" applyNumberFormat="1" applyAlignment="1">
      <alignment horizontal="left"/>
    </xf>
    <xf numFmtId="0" fontId="0" fillId="0" borderId="0" xfId="0" quotePrefix="1"/>
    <xf numFmtId="43" fontId="6" fillId="0" borderId="0" xfId="1" applyFont="1" applyAlignment="1">
      <alignment horizontal="right"/>
    </xf>
    <xf numFmtId="168" fontId="4" fillId="0" borderId="0" xfId="1" applyNumberFormat="1" applyFont="1"/>
    <xf numFmtId="166" fontId="4" fillId="0" borderId="0" xfId="1" applyNumberFormat="1" applyFont="1"/>
    <xf numFmtId="43" fontId="4" fillId="0" borderId="0" xfId="1" applyFont="1"/>
    <xf numFmtId="0" fontId="3" fillId="0" borderId="0" xfId="0" applyFont="1"/>
    <xf numFmtId="43" fontId="3" fillId="0" borderId="0" xfId="1" applyFont="1"/>
    <xf numFmtId="43" fontId="0" fillId="0" borderId="0" xfId="0" applyNumberFormat="1"/>
    <xf numFmtId="43" fontId="4" fillId="0" borderId="3" xfId="0" applyNumberFormat="1" applyFont="1" applyBorder="1"/>
    <xf numFmtId="168" fontId="3" fillId="0" borderId="0" xfId="1" applyNumberFormat="1" applyFont="1"/>
    <xf numFmtId="0" fontId="7" fillId="0" borderId="0" xfId="0" applyFont="1"/>
    <xf numFmtId="0" fontId="7" fillId="0" borderId="0" xfId="0" applyFont="1" applyAlignment="1">
      <alignment horizontal="right"/>
    </xf>
  </cellXfs>
  <cellStyles count="6">
    <cellStyle name="Comma" xfId="1" builtinId="3"/>
    <cellStyle name="Normal" xfId="0" builtinId="0"/>
    <cellStyle name="Normal_MGWST MIRANT" xfId="2"/>
    <cellStyle name="Normal_Sheet1" xfId="3"/>
    <cellStyle name="Normal_Sheet2" xfId="4"/>
    <cellStyle name="Normal_Sheet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34</xdr:col>
      <xdr:colOff>0</xdr:colOff>
      <xdr:row>50</xdr:row>
      <xdr:rowOff>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69F3F7A1-1F96-77D6-30C8-360BDB649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44200" y="304800"/>
          <a:ext cx="9753600" cy="7315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34</xdr:col>
      <xdr:colOff>0</xdr:colOff>
      <xdr:row>50</xdr:row>
      <xdr:rowOff>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2D507761-5AB4-6266-E1DA-0D31DF53C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1800" y="304800"/>
          <a:ext cx="9753600" cy="7315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34</xdr:col>
      <xdr:colOff>0</xdr:colOff>
      <xdr:row>50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DCC51C66-7249-64BA-831A-886B99ACB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1375" y="304800"/>
          <a:ext cx="9753600" cy="7315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2"/>
  <sheetViews>
    <sheetView tabSelected="1" workbookViewId="0">
      <selection activeCell="A3" sqref="A3"/>
    </sheetView>
  </sheetViews>
  <sheetFormatPr defaultRowHeight="12.75" x14ac:dyDescent="0.2"/>
  <cols>
    <col min="1" max="1" width="13.140625" customWidth="1"/>
    <col min="2" max="2" width="17.42578125" customWidth="1"/>
    <col min="3" max="3" width="1.85546875" customWidth="1"/>
    <col min="4" max="4" width="92.140625" bestFit="1" customWidth="1"/>
  </cols>
  <sheetData>
    <row r="1" spans="1:4" x14ac:dyDescent="0.2">
      <c r="A1" s="33" t="s">
        <v>48</v>
      </c>
    </row>
    <row r="4" spans="1:4" x14ac:dyDescent="0.2">
      <c r="A4" s="51" t="s">
        <v>49</v>
      </c>
      <c r="B4" s="52" t="s">
        <v>50</v>
      </c>
      <c r="C4" s="52"/>
      <c r="D4" s="51" t="s">
        <v>52</v>
      </c>
    </row>
    <row r="6" spans="1:4" x14ac:dyDescent="0.2">
      <c r="A6" t="s">
        <v>19</v>
      </c>
      <c r="B6" s="48">
        <f>'QN4721.1'!N37</f>
        <v>-13997.997999999992</v>
      </c>
      <c r="D6" t="s">
        <v>54</v>
      </c>
    </row>
    <row r="7" spans="1:4" x14ac:dyDescent="0.2">
      <c r="A7" t="s">
        <v>25</v>
      </c>
      <c r="B7" s="48">
        <f>'QN5078.1'!N37</f>
        <v>-13997.997999999992</v>
      </c>
      <c r="D7" t="s">
        <v>54</v>
      </c>
    </row>
    <row r="8" spans="1:4" x14ac:dyDescent="0.2">
      <c r="A8" t="s">
        <v>26</v>
      </c>
      <c r="B8" s="48">
        <f>'QN5387.1'!N37</f>
        <v>-9799.0040000000008</v>
      </c>
      <c r="D8" t="s">
        <v>55</v>
      </c>
    </row>
    <row r="9" spans="1:4" x14ac:dyDescent="0.2">
      <c r="A9" t="s">
        <v>51</v>
      </c>
      <c r="B9" s="48">
        <f>'NW7804.1'!F11</f>
        <v>4439.9999999997781</v>
      </c>
      <c r="D9" t="s">
        <v>56</v>
      </c>
    </row>
    <row r="10" spans="1:4" x14ac:dyDescent="0.2">
      <c r="B10" s="48"/>
    </row>
    <row r="11" spans="1:4" ht="13.5" thickBot="1" x14ac:dyDescent="0.25">
      <c r="A11" s="33" t="s">
        <v>53</v>
      </c>
      <c r="B11" s="49">
        <f>SUM(B6:B10)</f>
        <v>-33355.000000000204</v>
      </c>
    </row>
    <row r="12" spans="1:4" ht="13.5" thickTop="1" x14ac:dyDescent="0.2"/>
  </sheetData>
  <phoneticPr fontId="0" type="noConversion"/>
  <pageMargins left="0.75" right="0.75" top="1" bottom="1" header="0.5" footer="0.5"/>
  <pageSetup scale="97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zoomScale="85" workbookViewId="0">
      <selection activeCell="A2" sqref="A2"/>
    </sheetView>
  </sheetViews>
  <sheetFormatPr defaultRowHeight="12.4" customHeight="1" x14ac:dyDescent="0.2"/>
  <cols>
    <col min="1" max="1" width="9.28515625" bestFit="1" customWidth="1"/>
    <col min="2" max="2" width="5.42578125" customWidth="1"/>
    <col min="3" max="4" width="3" customWidth="1"/>
    <col min="7" max="7" width="4" customWidth="1"/>
    <col min="8" max="8" width="19.5703125" customWidth="1"/>
    <col min="9" max="10" width="9.28515625" style="22" bestFit="1" customWidth="1"/>
    <col min="11" max="11" width="9.5703125" bestFit="1" customWidth="1"/>
    <col min="13" max="13" width="9.85546875" style="18" bestFit="1" customWidth="1"/>
    <col min="14" max="14" width="11.5703125" style="15" bestFit="1" customWidth="1"/>
    <col min="15" max="15" width="11.5703125" customWidth="1"/>
    <col min="16" max="17" width="9.5703125" bestFit="1" customWidth="1"/>
  </cols>
  <sheetData>
    <row r="1" spans="1:17" ht="12.4" customHeight="1" x14ac:dyDescent="0.2">
      <c r="A1" s="33" t="s">
        <v>31</v>
      </c>
    </row>
    <row r="3" spans="1:17" ht="12.4" customHeight="1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20" t="s">
        <v>8</v>
      </c>
      <c r="J3" s="20" t="s">
        <v>9</v>
      </c>
      <c r="K3" s="1" t="s">
        <v>10</v>
      </c>
      <c r="L3" s="1" t="s">
        <v>11</v>
      </c>
      <c r="M3" s="16" t="s">
        <v>12</v>
      </c>
      <c r="N3" s="13" t="s">
        <v>13</v>
      </c>
      <c r="O3" s="1" t="s">
        <v>14</v>
      </c>
      <c r="P3" s="1" t="s">
        <v>15</v>
      </c>
      <c r="Q3" s="1" t="s">
        <v>16</v>
      </c>
    </row>
    <row r="4" spans="1:17" ht="12.4" customHeight="1" x14ac:dyDescent="0.2">
      <c r="A4" s="2">
        <v>1053850</v>
      </c>
      <c r="B4" s="2">
        <v>113</v>
      </c>
      <c r="C4" s="3" t="s">
        <v>17</v>
      </c>
      <c r="D4" s="3" t="s">
        <v>18</v>
      </c>
      <c r="E4" s="3" t="s">
        <v>19</v>
      </c>
      <c r="F4" s="3" t="s">
        <v>20</v>
      </c>
      <c r="G4" s="3" t="s">
        <v>21</v>
      </c>
      <c r="H4" s="3" t="s">
        <v>22</v>
      </c>
      <c r="I4" s="21">
        <v>6.2400000999999996</v>
      </c>
      <c r="J4" s="21">
        <v>5.8250000000000002</v>
      </c>
      <c r="K4" s="4">
        <v>36923</v>
      </c>
      <c r="L4" s="3" t="s">
        <v>23</v>
      </c>
      <c r="M4" s="17">
        <v>-10000</v>
      </c>
      <c r="N4" s="14">
        <v>4150.0010000000002</v>
      </c>
      <c r="O4" s="3" t="s">
        <v>24</v>
      </c>
      <c r="P4" s="4">
        <v>36950</v>
      </c>
      <c r="Q4" s="4">
        <v>36923</v>
      </c>
    </row>
    <row r="5" spans="1:17" ht="12.4" customHeight="1" x14ac:dyDescent="0.2">
      <c r="A5" s="2">
        <v>1053850</v>
      </c>
      <c r="B5" s="2">
        <v>114</v>
      </c>
      <c r="C5" s="3" t="s">
        <v>17</v>
      </c>
      <c r="D5" s="3" t="s">
        <v>18</v>
      </c>
      <c r="E5" s="3" t="s">
        <v>19</v>
      </c>
      <c r="F5" s="3" t="s">
        <v>20</v>
      </c>
      <c r="G5" s="3" t="s">
        <v>21</v>
      </c>
      <c r="H5" s="3" t="s">
        <v>22</v>
      </c>
      <c r="I5" s="21">
        <v>6.2400000999999996</v>
      </c>
      <c r="J5" s="21">
        <v>5.81</v>
      </c>
      <c r="K5" s="4">
        <v>36924</v>
      </c>
      <c r="L5" s="3" t="s">
        <v>23</v>
      </c>
      <c r="M5" s="17">
        <v>-10000</v>
      </c>
      <c r="N5" s="14">
        <v>4300.0010000000002</v>
      </c>
      <c r="O5" s="3" t="s">
        <v>24</v>
      </c>
      <c r="P5" s="4">
        <v>36950</v>
      </c>
      <c r="Q5" s="4">
        <v>36923</v>
      </c>
    </row>
    <row r="6" spans="1:17" ht="12.4" customHeight="1" x14ac:dyDescent="0.2">
      <c r="A6" s="2">
        <v>1053850</v>
      </c>
      <c r="B6" s="2">
        <v>115</v>
      </c>
      <c r="C6" s="3" t="s">
        <v>17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21">
        <v>6.2400000999999996</v>
      </c>
      <c r="J6" s="21">
        <v>6.41</v>
      </c>
      <c r="K6" s="4">
        <v>36925</v>
      </c>
      <c r="L6" s="3" t="s">
        <v>23</v>
      </c>
      <c r="M6" s="17">
        <v>-10000</v>
      </c>
      <c r="N6" s="14">
        <v>-1699.999</v>
      </c>
      <c r="O6" s="3" t="s">
        <v>24</v>
      </c>
      <c r="P6" s="4">
        <v>36950</v>
      </c>
      <c r="Q6" s="4">
        <v>36923</v>
      </c>
    </row>
    <row r="7" spans="1:17" ht="12.4" customHeight="1" x14ac:dyDescent="0.2">
      <c r="A7" s="2">
        <v>1053850</v>
      </c>
      <c r="B7" s="2">
        <v>116</v>
      </c>
      <c r="C7" s="3" t="s">
        <v>17</v>
      </c>
      <c r="D7" s="3" t="s">
        <v>18</v>
      </c>
      <c r="E7" s="3" t="s">
        <v>19</v>
      </c>
      <c r="F7" s="3" t="s">
        <v>20</v>
      </c>
      <c r="G7" s="3" t="s">
        <v>21</v>
      </c>
      <c r="H7" s="3" t="s">
        <v>22</v>
      </c>
      <c r="I7" s="21">
        <v>6.2400000999999996</v>
      </c>
      <c r="J7" s="21">
        <v>6.41</v>
      </c>
      <c r="K7" s="4">
        <v>36926</v>
      </c>
      <c r="L7" s="3" t="s">
        <v>23</v>
      </c>
      <c r="M7" s="17">
        <v>-10000</v>
      </c>
      <c r="N7" s="14">
        <v>-1699.999</v>
      </c>
      <c r="O7" s="3" t="s">
        <v>24</v>
      </c>
      <c r="P7" s="4">
        <v>36950</v>
      </c>
      <c r="Q7" s="4">
        <v>36923</v>
      </c>
    </row>
    <row r="8" spans="1:17" ht="12.4" customHeight="1" x14ac:dyDescent="0.2">
      <c r="A8" s="2">
        <v>1053850</v>
      </c>
      <c r="B8" s="2">
        <v>117</v>
      </c>
      <c r="C8" s="3" t="s">
        <v>17</v>
      </c>
      <c r="D8" s="3" t="s">
        <v>18</v>
      </c>
      <c r="E8" s="3" t="s">
        <v>19</v>
      </c>
      <c r="F8" s="3" t="s">
        <v>20</v>
      </c>
      <c r="G8" s="3" t="s">
        <v>21</v>
      </c>
      <c r="H8" s="3" t="s">
        <v>22</v>
      </c>
      <c r="I8" s="21">
        <v>6.2400000999999996</v>
      </c>
      <c r="J8" s="21">
        <v>6.41</v>
      </c>
      <c r="K8" s="4">
        <v>36927</v>
      </c>
      <c r="L8" s="3" t="s">
        <v>23</v>
      </c>
      <c r="M8" s="17">
        <v>-10000</v>
      </c>
      <c r="N8" s="14">
        <v>-1699.999</v>
      </c>
      <c r="O8" s="3" t="s">
        <v>24</v>
      </c>
      <c r="P8" s="4">
        <v>36950</v>
      </c>
      <c r="Q8" s="4">
        <v>36923</v>
      </c>
    </row>
    <row r="9" spans="1:17" ht="12.4" customHeight="1" x14ac:dyDescent="0.2">
      <c r="A9" s="2">
        <v>1053850</v>
      </c>
      <c r="B9" s="2">
        <v>118</v>
      </c>
      <c r="C9" s="3" t="s">
        <v>17</v>
      </c>
      <c r="D9" s="3" t="s">
        <v>18</v>
      </c>
      <c r="E9" s="3" t="s">
        <v>19</v>
      </c>
      <c r="F9" s="3" t="s">
        <v>20</v>
      </c>
      <c r="G9" s="3" t="s">
        <v>21</v>
      </c>
      <c r="H9" s="3" t="s">
        <v>22</v>
      </c>
      <c r="I9" s="21">
        <v>6.2400000999999996</v>
      </c>
      <c r="J9" s="21">
        <v>5.61</v>
      </c>
      <c r="K9" s="4">
        <v>36928</v>
      </c>
      <c r="L9" s="3" t="s">
        <v>23</v>
      </c>
      <c r="M9" s="17">
        <v>-10000</v>
      </c>
      <c r="N9" s="14">
        <v>6300.0010000000002</v>
      </c>
      <c r="O9" s="3" t="s">
        <v>24</v>
      </c>
      <c r="P9" s="4">
        <v>36950</v>
      </c>
      <c r="Q9" s="4">
        <v>36923</v>
      </c>
    </row>
    <row r="10" spans="1:17" ht="12.4" customHeight="1" x14ac:dyDescent="0.2">
      <c r="A10" s="2">
        <v>1053850</v>
      </c>
      <c r="B10" s="2">
        <v>119</v>
      </c>
      <c r="C10" s="3" t="s">
        <v>17</v>
      </c>
      <c r="D10" s="3" t="s">
        <v>18</v>
      </c>
      <c r="E10" s="3" t="s">
        <v>19</v>
      </c>
      <c r="F10" s="3" t="s">
        <v>20</v>
      </c>
      <c r="G10" s="3" t="s">
        <v>21</v>
      </c>
      <c r="H10" s="3" t="s">
        <v>22</v>
      </c>
      <c r="I10" s="21">
        <v>6.2400000999999996</v>
      </c>
      <c r="J10" s="21">
        <v>5.38</v>
      </c>
      <c r="K10" s="4">
        <v>36929</v>
      </c>
      <c r="L10" s="3" t="s">
        <v>23</v>
      </c>
      <c r="M10" s="17">
        <v>-10000</v>
      </c>
      <c r="N10" s="14">
        <v>8600.0010000000002</v>
      </c>
      <c r="O10" s="3" t="s">
        <v>24</v>
      </c>
      <c r="P10" s="4">
        <v>36950</v>
      </c>
      <c r="Q10" s="4">
        <v>36923</v>
      </c>
    </row>
    <row r="11" spans="1:17" ht="12.4" customHeight="1" x14ac:dyDescent="0.2">
      <c r="A11" s="2">
        <v>1053850</v>
      </c>
      <c r="B11" s="2">
        <v>120</v>
      </c>
      <c r="C11" s="3" t="s">
        <v>17</v>
      </c>
      <c r="D11" s="3" t="s">
        <v>18</v>
      </c>
      <c r="E11" s="3" t="s">
        <v>19</v>
      </c>
      <c r="F11" s="3" t="s">
        <v>20</v>
      </c>
      <c r="G11" s="3" t="s">
        <v>21</v>
      </c>
      <c r="H11" s="3" t="s">
        <v>22</v>
      </c>
      <c r="I11" s="21">
        <v>6.2400000999999996</v>
      </c>
      <c r="J11" s="21">
        <v>5.7249999999999996</v>
      </c>
      <c r="K11" s="4">
        <v>36930</v>
      </c>
      <c r="L11" s="3" t="s">
        <v>23</v>
      </c>
      <c r="M11" s="17">
        <v>-10000</v>
      </c>
      <c r="N11" s="14">
        <v>5150.0010000000002</v>
      </c>
      <c r="O11" s="3" t="s">
        <v>24</v>
      </c>
      <c r="P11" s="4">
        <v>36950</v>
      </c>
      <c r="Q11" s="4">
        <v>36923</v>
      </c>
    </row>
    <row r="12" spans="1:17" ht="12.4" customHeight="1" x14ac:dyDescent="0.2">
      <c r="A12" s="2">
        <v>1053850</v>
      </c>
      <c r="B12" s="2">
        <v>121</v>
      </c>
      <c r="C12" s="3" t="s">
        <v>17</v>
      </c>
      <c r="D12" s="3" t="s">
        <v>18</v>
      </c>
      <c r="E12" s="3" t="s">
        <v>19</v>
      </c>
      <c r="F12" s="3" t="s">
        <v>20</v>
      </c>
      <c r="G12" s="3" t="s">
        <v>21</v>
      </c>
      <c r="H12" s="3" t="s">
        <v>22</v>
      </c>
      <c r="I12" s="21">
        <v>6.2400000999999996</v>
      </c>
      <c r="J12" s="21">
        <v>6.37</v>
      </c>
      <c r="K12" s="4">
        <v>36931</v>
      </c>
      <c r="L12" s="3" t="s">
        <v>23</v>
      </c>
      <c r="M12" s="17">
        <v>-10000</v>
      </c>
      <c r="N12" s="14">
        <v>-1299.999</v>
      </c>
      <c r="O12" s="3" t="s">
        <v>24</v>
      </c>
      <c r="P12" s="4">
        <v>36950</v>
      </c>
      <c r="Q12" s="4">
        <v>36923</v>
      </c>
    </row>
    <row r="13" spans="1:17" ht="12.4" customHeight="1" x14ac:dyDescent="0.2">
      <c r="A13" s="2">
        <v>1053850</v>
      </c>
      <c r="B13" s="2">
        <v>122</v>
      </c>
      <c r="C13" s="3" t="s">
        <v>17</v>
      </c>
      <c r="D13" s="3" t="s">
        <v>18</v>
      </c>
      <c r="E13" s="3" t="s">
        <v>19</v>
      </c>
      <c r="F13" s="3" t="s">
        <v>20</v>
      </c>
      <c r="G13" s="3" t="s">
        <v>21</v>
      </c>
      <c r="H13" s="3" t="s">
        <v>22</v>
      </c>
      <c r="I13" s="21">
        <v>6.2400000999999996</v>
      </c>
      <c r="J13" s="21">
        <v>6.29</v>
      </c>
      <c r="K13" s="4">
        <v>36932</v>
      </c>
      <c r="L13" s="3" t="s">
        <v>23</v>
      </c>
      <c r="M13" s="17">
        <v>-10000</v>
      </c>
      <c r="N13" s="14">
        <v>-499.99900000000002</v>
      </c>
      <c r="O13" s="3" t="s">
        <v>24</v>
      </c>
      <c r="P13" s="4">
        <v>36950</v>
      </c>
      <c r="Q13" s="4">
        <v>36923</v>
      </c>
    </row>
    <row r="14" spans="1:17" ht="12.4" customHeight="1" x14ac:dyDescent="0.2">
      <c r="A14" s="2">
        <v>1053850</v>
      </c>
      <c r="B14" s="2">
        <v>123</v>
      </c>
      <c r="C14" s="3" t="s">
        <v>17</v>
      </c>
      <c r="D14" s="3" t="s">
        <v>18</v>
      </c>
      <c r="E14" s="3" t="s">
        <v>19</v>
      </c>
      <c r="F14" s="3" t="s">
        <v>20</v>
      </c>
      <c r="G14" s="3" t="s">
        <v>21</v>
      </c>
      <c r="H14" s="3" t="s">
        <v>22</v>
      </c>
      <c r="I14" s="21">
        <v>6.2400000999999996</v>
      </c>
      <c r="J14" s="21">
        <v>6.29</v>
      </c>
      <c r="K14" s="4">
        <v>36933</v>
      </c>
      <c r="L14" s="3" t="s">
        <v>23</v>
      </c>
      <c r="M14" s="17">
        <v>-10000</v>
      </c>
      <c r="N14" s="14">
        <v>-499.99900000000002</v>
      </c>
      <c r="O14" s="3" t="s">
        <v>24</v>
      </c>
      <c r="P14" s="4">
        <v>36950</v>
      </c>
      <c r="Q14" s="4">
        <v>36923</v>
      </c>
    </row>
    <row r="15" spans="1:17" ht="12.4" customHeight="1" x14ac:dyDescent="0.2">
      <c r="A15" s="2">
        <v>1053850</v>
      </c>
      <c r="B15" s="2">
        <v>124</v>
      </c>
      <c r="C15" s="3" t="s">
        <v>17</v>
      </c>
      <c r="D15" s="3" t="s">
        <v>18</v>
      </c>
      <c r="E15" s="3" t="s">
        <v>19</v>
      </c>
      <c r="F15" s="3" t="s">
        <v>20</v>
      </c>
      <c r="G15" s="3" t="s">
        <v>21</v>
      </c>
      <c r="H15" s="3" t="s">
        <v>22</v>
      </c>
      <c r="I15" s="21">
        <v>6.2400000999999996</v>
      </c>
      <c r="J15" s="21">
        <v>6.29</v>
      </c>
      <c r="K15" s="4">
        <v>36934</v>
      </c>
      <c r="L15" s="3" t="s">
        <v>23</v>
      </c>
      <c r="M15" s="17">
        <v>-10000</v>
      </c>
      <c r="N15" s="14">
        <v>-499.99900000000002</v>
      </c>
      <c r="O15" s="3" t="s">
        <v>24</v>
      </c>
      <c r="P15" s="4">
        <v>36950</v>
      </c>
      <c r="Q15" s="4">
        <v>36923</v>
      </c>
    </row>
    <row r="16" spans="1:17" ht="12.4" customHeight="1" x14ac:dyDescent="0.2">
      <c r="A16" s="2">
        <v>1053850</v>
      </c>
      <c r="B16" s="2">
        <v>125</v>
      </c>
      <c r="C16" s="3" t="s">
        <v>17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21">
        <v>6.2400000999999996</v>
      </c>
      <c r="J16" s="21">
        <v>5.7649999999999997</v>
      </c>
      <c r="K16" s="4">
        <v>36935</v>
      </c>
      <c r="L16" s="3" t="s">
        <v>23</v>
      </c>
      <c r="M16" s="17">
        <v>-10000</v>
      </c>
      <c r="N16" s="14">
        <v>4750.0010000000002</v>
      </c>
      <c r="O16" s="3" t="s">
        <v>24</v>
      </c>
      <c r="P16" s="4">
        <v>36950</v>
      </c>
      <c r="Q16" s="4">
        <v>36923</v>
      </c>
    </row>
    <row r="17" spans="1:17" ht="12.4" customHeight="1" x14ac:dyDescent="0.2">
      <c r="A17" s="2">
        <v>1053850</v>
      </c>
      <c r="B17" s="2">
        <v>126</v>
      </c>
      <c r="C17" s="3" t="s">
        <v>17</v>
      </c>
      <c r="D17" s="3" t="s">
        <v>18</v>
      </c>
      <c r="E17" s="3" t="s">
        <v>19</v>
      </c>
      <c r="F17" s="3" t="s">
        <v>20</v>
      </c>
      <c r="G17" s="3" t="s">
        <v>21</v>
      </c>
      <c r="H17" s="3" t="s">
        <v>22</v>
      </c>
      <c r="I17" s="21">
        <v>6.2400000999999996</v>
      </c>
      <c r="J17" s="21">
        <v>5.4450000000000003</v>
      </c>
      <c r="K17" s="4">
        <v>36936</v>
      </c>
      <c r="L17" s="3" t="s">
        <v>23</v>
      </c>
      <c r="M17" s="17">
        <v>-10000</v>
      </c>
      <c r="N17" s="14">
        <v>7950.0010000000002</v>
      </c>
      <c r="O17" s="3" t="s">
        <v>24</v>
      </c>
      <c r="P17" s="4">
        <v>36950</v>
      </c>
      <c r="Q17" s="4">
        <v>36923</v>
      </c>
    </row>
    <row r="18" spans="1:17" ht="12.4" customHeight="1" x14ac:dyDescent="0.2">
      <c r="A18" s="2">
        <v>1053850</v>
      </c>
      <c r="B18" s="2">
        <v>127</v>
      </c>
      <c r="C18" s="3" t="s">
        <v>17</v>
      </c>
      <c r="D18" s="3" t="s">
        <v>18</v>
      </c>
      <c r="E18" s="3" t="s">
        <v>19</v>
      </c>
      <c r="F18" s="3" t="s">
        <v>20</v>
      </c>
      <c r="G18" s="3" t="s">
        <v>21</v>
      </c>
      <c r="H18" s="3" t="s">
        <v>22</v>
      </c>
      <c r="I18" s="21">
        <v>6.2400000999999996</v>
      </c>
      <c r="J18" s="21">
        <v>5.85</v>
      </c>
      <c r="K18" s="4">
        <v>36937</v>
      </c>
      <c r="L18" s="3" t="s">
        <v>23</v>
      </c>
      <c r="M18" s="17">
        <v>-10000</v>
      </c>
      <c r="N18" s="14">
        <v>3900.0010000000002</v>
      </c>
      <c r="O18" s="3" t="s">
        <v>24</v>
      </c>
      <c r="P18" s="4">
        <v>36950</v>
      </c>
      <c r="Q18" s="4">
        <v>36923</v>
      </c>
    </row>
    <row r="19" spans="1:17" ht="12.4" customHeight="1" x14ac:dyDescent="0.2">
      <c r="A19" s="2">
        <v>1053850</v>
      </c>
      <c r="B19" s="2">
        <v>128</v>
      </c>
      <c r="C19" s="3" t="s">
        <v>17</v>
      </c>
      <c r="D19" s="3" t="s">
        <v>18</v>
      </c>
      <c r="E19" s="3" t="s">
        <v>19</v>
      </c>
      <c r="F19" s="3" t="s">
        <v>20</v>
      </c>
      <c r="G19" s="3" t="s">
        <v>21</v>
      </c>
      <c r="H19" s="3" t="s">
        <v>22</v>
      </c>
      <c r="I19" s="21">
        <v>6.2400000999999996</v>
      </c>
      <c r="J19" s="21">
        <v>5.4050000000000002</v>
      </c>
      <c r="K19" s="4">
        <v>36938</v>
      </c>
      <c r="L19" s="3" t="s">
        <v>23</v>
      </c>
      <c r="M19" s="17">
        <v>-10000</v>
      </c>
      <c r="N19" s="14">
        <v>8350.0010000000002</v>
      </c>
      <c r="O19" s="3" t="s">
        <v>24</v>
      </c>
      <c r="P19" s="4">
        <v>36950</v>
      </c>
      <c r="Q19" s="4">
        <v>36923</v>
      </c>
    </row>
    <row r="20" spans="1:17" ht="12.4" customHeight="1" x14ac:dyDescent="0.2">
      <c r="A20" s="2">
        <v>1053850</v>
      </c>
      <c r="B20" s="2">
        <v>129</v>
      </c>
      <c r="C20" s="3" t="s">
        <v>17</v>
      </c>
      <c r="D20" s="3" t="s">
        <v>18</v>
      </c>
      <c r="E20" s="3" t="s">
        <v>19</v>
      </c>
      <c r="F20" s="3" t="s">
        <v>20</v>
      </c>
      <c r="G20" s="3" t="s">
        <v>21</v>
      </c>
      <c r="H20" s="3" t="s">
        <v>22</v>
      </c>
      <c r="I20" s="21">
        <v>6.2400000999999996</v>
      </c>
      <c r="J20" s="21">
        <v>5.39</v>
      </c>
      <c r="K20" s="4">
        <v>36939</v>
      </c>
      <c r="L20" s="3" t="s">
        <v>23</v>
      </c>
      <c r="M20" s="17">
        <v>-10000</v>
      </c>
      <c r="N20" s="14">
        <v>8500.0010000000002</v>
      </c>
      <c r="O20" s="3" t="s">
        <v>24</v>
      </c>
      <c r="P20" s="4">
        <v>36950</v>
      </c>
      <c r="Q20" s="4">
        <v>36923</v>
      </c>
    </row>
    <row r="21" spans="1:17" ht="12.4" customHeight="1" x14ac:dyDescent="0.2">
      <c r="A21" s="2">
        <v>1053850</v>
      </c>
      <c r="B21" s="2">
        <v>130</v>
      </c>
      <c r="C21" s="3" t="s">
        <v>17</v>
      </c>
      <c r="D21" s="3" t="s">
        <v>18</v>
      </c>
      <c r="E21" s="3" t="s">
        <v>19</v>
      </c>
      <c r="F21" s="3" t="s">
        <v>20</v>
      </c>
      <c r="G21" s="3" t="s">
        <v>21</v>
      </c>
      <c r="H21" s="3" t="s">
        <v>22</v>
      </c>
      <c r="I21" s="21">
        <v>6.2400000999999996</v>
      </c>
      <c r="J21" s="21">
        <v>5.39</v>
      </c>
      <c r="K21" s="4">
        <v>36940</v>
      </c>
      <c r="L21" s="3" t="s">
        <v>23</v>
      </c>
      <c r="M21" s="17">
        <v>-10000</v>
      </c>
      <c r="N21" s="14">
        <v>8500.0010000000002</v>
      </c>
      <c r="O21" s="3" t="s">
        <v>24</v>
      </c>
      <c r="P21" s="4">
        <v>36950</v>
      </c>
      <c r="Q21" s="4">
        <v>36923</v>
      </c>
    </row>
    <row r="22" spans="1:17" ht="12.4" customHeight="1" x14ac:dyDescent="0.2">
      <c r="A22" s="2">
        <v>1053850</v>
      </c>
      <c r="B22" s="2">
        <v>131</v>
      </c>
      <c r="C22" s="3" t="s">
        <v>17</v>
      </c>
      <c r="D22" s="3" t="s">
        <v>18</v>
      </c>
      <c r="E22" s="3" t="s">
        <v>19</v>
      </c>
      <c r="F22" s="3" t="s">
        <v>20</v>
      </c>
      <c r="G22" s="3" t="s">
        <v>21</v>
      </c>
      <c r="H22" s="3" t="s">
        <v>22</v>
      </c>
      <c r="I22" s="21">
        <v>6.2400000999999996</v>
      </c>
      <c r="J22" s="21">
        <v>5.39</v>
      </c>
      <c r="K22" s="4">
        <v>36941</v>
      </c>
      <c r="L22" s="3" t="s">
        <v>23</v>
      </c>
      <c r="M22" s="17">
        <v>-10000</v>
      </c>
      <c r="N22" s="14">
        <v>8500.0010000000002</v>
      </c>
      <c r="O22" s="3" t="s">
        <v>24</v>
      </c>
      <c r="P22" s="4">
        <v>36950</v>
      </c>
      <c r="Q22" s="4">
        <v>36923</v>
      </c>
    </row>
    <row r="23" spans="1:17" ht="12.4" customHeight="1" x14ac:dyDescent="0.2">
      <c r="A23" s="2">
        <v>1053850</v>
      </c>
      <c r="B23" s="2">
        <v>132</v>
      </c>
      <c r="C23" s="3" t="s">
        <v>17</v>
      </c>
      <c r="D23" s="3" t="s">
        <v>18</v>
      </c>
      <c r="E23" s="3" t="s">
        <v>19</v>
      </c>
      <c r="F23" s="3" t="s">
        <v>20</v>
      </c>
      <c r="G23" s="3" t="s">
        <v>21</v>
      </c>
      <c r="H23" s="3" t="s">
        <v>22</v>
      </c>
      <c r="I23" s="21">
        <v>6.2400000999999996</v>
      </c>
      <c r="J23" s="21">
        <v>5.39</v>
      </c>
      <c r="K23" s="4">
        <v>36942</v>
      </c>
      <c r="L23" s="3" t="s">
        <v>23</v>
      </c>
      <c r="M23" s="17">
        <v>-10000</v>
      </c>
      <c r="N23" s="14">
        <v>8500.0010000000002</v>
      </c>
      <c r="O23" s="3" t="s">
        <v>24</v>
      </c>
      <c r="P23" s="4">
        <v>36950</v>
      </c>
      <c r="Q23" s="4">
        <v>36923</v>
      </c>
    </row>
    <row r="24" spans="1:17" ht="12.4" customHeight="1" x14ac:dyDescent="0.2">
      <c r="A24" s="2">
        <v>1053850</v>
      </c>
      <c r="B24" s="2">
        <v>133</v>
      </c>
      <c r="C24" s="3" t="s">
        <v>17</v>
      </c>
      <c r="D24" s="3" t="s">
        <v>18</v>
      </c>
      <c r="E24" s="3" t="s">
        <v>19</v>
      </c>
      <c r="F24" s="3" t="s">
        <v>20</v>
      </c>
      <c r="G24" s="3" t="s">
        <v>21</v>
      </c>
      <c r="H24" s="3" t="s">
        <v>22</v>
      </c>
      <c r="I24" s="21">
        <v>6.2400000999999996</v>
      </c>
      <c r="J24" s="21">
        <v>5.2050000000000001</v>
      </c>
      <c r="K24" s="4">
        <v>36943</v>
      </c>
      <c r="L24" s="3" t="s">
        <v>23</v>
      </c>
      <c r="M24" s="17">
        <v>-10000</v>
      </c>
      <c r="N24" s="14">
        <v>10350.001</v>
      </c>
      <c r="O24" s="3" t="s">
        <v>24</v>
      </c>
      <c r="P24" s="4">
        <v>36950</v>
      </c>
      <c r="Q24" s="4">
        <v>36923</v>
      </c>
    </row>
    <row r="25" spans="1:17" ht="12.4" customHeight="1" x14ac:dyDescent="0.2">
      <c r="A25" s="2">
        <v>1053850</v>
      </c>
      <c r="B25" s="2">
        <v>134</v>
      </c>
      <c r="C25" s="3" t="s">
        <v>17</v>
      </c>
      <c r="D25" s="3" t="s">
        <v>18</v>
      </c>
      <c r="E25" s="3" t="s">
        <v>19</v>
      </c>
      <c r="F25" s="3" t="s">
        <v>20</v>
      </c>
      <c r="G25" s="3" t="s">
        <v>21</v>
      </c>
      <c r="H25" s="3" t="s">
        <v>22</v>
      </c>
      <c r="I25" s="21">
        <v>6.2400000999999996</v>
      </c>
      <c r="J25" s="21">
        <v>5.27</v>
      </c>
      <c r="K25" s="4">
        <v>36944</v>
      </c>
      <c r="L25" s="3" t="s">
        <v>23</v>
      </c>
      <c r="M25" s="17">
        <v>-10000</v>
      </c>
      <c r="N25" s="14">
        <v>9700.0010000000002</v>
      </c>
      <c r="O25" s="3" t="s">
        <v>24</v>
      </c>
      <c r="P25" s="4">
        <v>36950</v>
      </c>
      <c r="Q25" s="4">
        <v>36923</v>
      </c>
    </row>
    <row r="26" spans="1:17" ht="12.4" customHeight="1" x14ac:dyDescent="0.2">
      <c r="A26" s="2">
        <v>1053850</v>
      </c>
      <c r="B26" s="2">
        <v>135</v>
      </c>
      <c r="C26" s="3" t="s">
        <v>17</v>
      </c>
      <c r="D26" s="3" t="s">
        <v>18</v>
      </c>
      <c r="E26" s="3" t="s">
        <v>19</v>
      </c>
      <c r="F26" s="3" t="s">
        <v>20</v>
      </c>
      <c r="G26" s="3" t="s">
        <v>21</v>
      </c>
      <c r="H26" s="3" t="s">
        <v>22</v>
      </c>
      <c r="I26" s="21">
        <v>6.2400000999999996</v>
      </c>
      <c r="J26" s="21">
        <v>5.085</v>
      </c>
      <c r="K26" s="4">
        <v>36945</v>
      </c>
      <c r="L26" s="3" t="s">
        <v>23</v>
      </c>
      <c r="M26" s="17">
        <v>-10000</v>
      </c>
      <c r="N26" s="14">
        <v>11550.001</v>
      </c>
      <c r="O26" s="3" t="s">
        <v>24</v>
      </c>
      <c r="P26" s="4">
        <v>36950</v>
      </c>
      <c r="Q26" s="4">
        <v>36923</v>
      </c>
    </row>
    <row r="27" spans="1:17" ht="12.4" customHeight="1" x14ac:dyDescent="0.2">
      <c r="A27" s="2">
        <v>1053850</v>
      </c>
      <c r="B27" s="2">
        <v>136</v>
      </c>
      <c r="C27" s="3" t="s">
        <v>17</v>
      </c>
      <c r="D27" s="3" t="s">
        <v>18</v>
      </c>
      <c r="E27" s="3" t="s">
        <v>19</v>
      </c>
      <c r="F27" s="3" t="s">
        <v>20</v>
      </c>
      <c r="G27" s="3" t="s">
        <v>21</v>
      </c>
      <c r="H27" s="3" t="s">
        <v>22</v>
      </c>
      <c r="I27" s="21">
        <v>6.2400000999999996</v>
      </c>
      <c r="J27" s="21">
        <v>4.9000000000000004</v>
      </c>
      <c r="K27" s="4">
        <v>36946</v>
      </c>
      <c r="L27" s="3" t="s">
        <v>23</v>
      </c>
      <c r="M27" s="17">
        <v>-10000</v>
      </c>
      <c r="N27" s="14">
        <v>13400.001</v>
      </c>
      <c r="O27" s="3" t="s">
        <v>24</v>
      </c>
      <c r="P27" s="4">
        <v>36950</v>
      </c>
      <c r="Q27" s="4">
        <v>36923</v>
      </c>
    </row>
    <row r="28" spans="1:17" ht="12.4" customHeight="1" x14ac:dyDescent="0.2">
      <c r="A28" s="2">
        <v>1053850</v>
      </c>
      <c r="B28" s="2">
        <v>137</v>
      </c>
      <c r="C28" s="3" t="s">
        <v>17</v>
      </c>
      <c r="D28" s="3" t="s">
        <v>18</v>
      </c>
      <c r="E28" s="3" t="s">
        <v>19</v>
      </c>
      <c r="F28" s="3" t="s">
        <v>20</v>
      </c>
      <c r="G28" s="3" t="s">
        <v>21</v>
      </c>
      <c r="H28" s="3" t="s">
        <v>22</v>
      </c>
      <c r="I28" s="21">
        <v>6.2400000999999996</v>
      </c>
      <c r="J28" s="21">
        <v>4.9000000000000004</v>
      </c>
      <c r="K28" s="4">
        <v>36947</v>
      </c>
      <c r="L28" s="3" t="s">
        <v>23</v>
      </c>
      <c r="M28" s="17">
        <v>-10000</v>
      </c>
      <c r="N28" s="14">
        <v>13400.001</v>
      </c>
      <c r="O28" s="3" t="s">
        <v>24</v>
      </c>
      <c r="P28" s="4">
        <v>36950</v>
      </c>
      <c r="Q28" s="4">
        <v>36923</v>
      </c>
    </row>
    <row r="29" spans="1:17" ht="12.4" customHeight="1" x14ac:dyDescent="0.2">
      <c r="A29" s="2">
        <v>1053850</v>
      </c>
      <c r="B29" s="2">
        <v>138</v>
      </c>
      <c r="C29" s="3" t="s">
        <v>17</v>
      </c>
      <c r="D29" s="3" t="s">
        <v>18</v>
      </c>
      <c r="E29" s="3" t="s">
        <v>19</v>
      </c>
      <c r="F29" s="3" t="s">
        <v>20</v>
      </c>
      <c r="G29" s="3" t="s">
        <v>21</v>
      </c>
      <c r="H29" s="3" t="s">
        <v>22</v>
      </c>
      <c r="I29" s="21">
        <v>6.2400000999999996</v>
      </c>
      <c r="J29" s="21">
        <v>4.9000000000000004</v>
      </c>
      <c r="K29" s="4">
        <v>36948</v>
      </c>
      <c r="L29" s="3" t="s">
        <v>23</v>
      </c>
      <c r="M29" s="17">
        <v>-10000</v>
      </c>
      <c r="N29" s="14">
        <v>13400.001</v>
      </c>
      <c r="O29" s="3" t="s">
        <v>24</v>
      </c>
      <c r="P29" s="4">
        <v>36950</v>
      </c>
      <c r="Q29" s="4">
        <v>36923</v>
      </c>
    </row>
    <row r="30" spans="1:17" ht="12.4" customHeight="1" x14ac:dyDescent="0.2">
      <c r="A30" s="2">
        <v>1053850</v>
      </c>
      <c r="B30" s="2">
        <v>139</v>
      </c>
      <c r="C30" s="3" t="s">
        <v>17</v>
      </c>
      <c r="D30" s="3" t="s">
        <v>18</v>
      </c>
      <c r="E30" s="3" t="s">
        <v>19</v>
      </c>
      <c r="F30" s="3" t="s">
        <v>20</v>
      </c>
      <c r="G30" s="3" t="s">
        <v>21</v>
      </c>
      <c r="H30" s="3" t="s">
        <v>22</v>
      </c>
      <c r="I30" s="21">
        <v>6.2400000999999996</v>
      </c>
      <c r="J30" s="21">
        <v>4.91</v>
      </c>
      <c r="K30" s="4">
        <v>36949</v>
      </c>
      <c r="L30" s="3" t="s">
        <v>23</v>
      </c>
      <c r="M30" s="17">
        <v>-10000</v>
      </c>
      <c r="N30" s="14">
        <v>13300.001</v>
      </c>
      <c r="O30" s="3" t="s">
        <v>24</v>
      </c>
      <c r="P30" s="4">
        <v>36950</v>
      </c>
      <c r="Q30" s="4">
        <v>36923</v>
      </c>
    </row>
    <row r="31" spans="1:17" ht="12.4" customHeight="1" x14ac:dyDescent="0.2">
      <c r="A31" s="2">
        <v>1053850</v>
      </c>
      <c r="B31" s="2">
        <v>140</v>
      </c>
      <c r="C31" s="3" t="s">
        <v>17</v>
      </c>
      <c r="D31" s="3" t="s">
        <v>18</v>
      </c>
      <c r="E31" s="3" t="s">
        <v>19</v>
      </c>
      <c r="F31" s="3" t="s">
        <v>20</v>
      </c>
      <c r="G31" s="3" t="s">
        <v>21</v>
      </c>
      <c r="H31" s="3" t="s">
        <v>22</v>
      </c>
      <c r="I31" s="21">
        <v>6.2400000999999996</v>
      </c>
      <c r="J31" s="21">
        <v>4.97</v>
      </c>
      <c r="K31" s="4">
        <v>36950</v>
      </c>
      <c r="L31" s="3" t="s">
        <v>23</v>
      </c>
      <c r="M31" s="17">
        <v>-10000</v>
      </c>
      <c r="N31" s="14">
        <v>12700.001</v>
      </c>
      <c r="O31" s="3" t="s">
        <v>24</v>
      </c>
      <c r="P31" s="4">
        <v>36950</v>
      </c>
      <c r="Q31" s="4">
        <v>36923</v>
      </c>
    </row>
    <row r="32" spans="1:17" ht="12.4" customHeight="1" x14ac:dyDescent="0.2">
      <c r="I32" s="43">
        <f>AVERAGE(I4:I31)</f>
        <v>6.2400001000000023</v>
      </c>
      <c r="J32" s="43">
        <f>AVERAGE(J4:J31)</f>
        <v>5.6066071428571433</v>
      </c>
      <c r="K32" s="33"/>
      <c r="L32" s="33"/>
      <c r="M32" s="44">
        <f>SUM(M4:M31)</f>
        <v>-280000</v>
      </c>
      <c r="N32" s="45">
        <f>SUM(N4:N31)</f>
        <v>177350.02799999999</v>
      </c>
    </row>
    <row r="35" spans="1:14" ht="12.4" customHeight="1" x14ac:dyDescent="0.2">
      <c r="A35" s="33" t="s">
        <v>45</v>
      </c>
      <c r="I35" s="22">
        <v>6.19</v>
      </c>
      <c r="J35" s="22">
        <v>5.6066000000000003</v>
      </c>
      <c r="M35" s="18">
        <v>-280000</v>
      </c>
      <c r="N35" s="15">
        <v>163352.03</v>
      </c>
    </row>
    <row r="37" spans="1:14" ht="12.4" customHeight="1" x14ac:dyDescent="0.2">
      <c r="A37" s="46" t="s">
        <v>46</v>
      </c>
      <c r="I37" s="50">
        <f>I35-I32</f>
        <v>-5.0000100000001879E-2</v>
      </c>
      <c r="N37" s="47">
        <f>N35-N32</f>
        <v>-13997.997999999992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zoomScale="85" workbookViewId="0">
      <selection activeCell="A2" sqref="A2"/>
    </sheetView>
  </sheetViews>
  <sheetFormatPr defaultRowHeight="12.4" customHeight="1" x14ac:dyDescent="0.2"/>
  <cols>
    <col min="1" max="1" width="9.28515625" bestFit="1" customWidth="1"/>
    <col min="2" max="2" width="4.42578125" customWidth="1"/>
    <col min="3" max="3" width="2.85546875" customWidth="1"/>
    <col min="4" max="4" width="2.5703125" customWidth="1"/>
    <col min="7" max="7" width="3.7109375" customWidth="1"/>
    <col min="8" max="8" width="18.7109375" customWidth="1"/>
    <col min="9" max="10" width="9.28515625" style="22" bestFit="1" customWidth="1"/>
    <col min="11" max="11" width="9.5703125" bestFit="1" customWidth="1"/>
    <col min="13" max="13" width="11" style="18" bestFit="1" customWidth="1"/>
    <col min="14" max="14" width="11.5703125" style="15" bestFit="1" customWidth="1"/>
    <col min="15" max="15" width="10.85546875" customWidth="1"/>
    <col min="16" max="17" width="9.5703125" bestFit="1" customWidth="1"/>
  </cols>
  <sheetData>
    <row r="1" spans="1:17" ht="12.4" customHeight="1" x14ac:dyDescent="0.2">
      <c r="A1" s="33" t="s">
        <v>32</v>
      </c>
    </row>
    <row r="3" spans="1:17" ht="12.4" customHeight="1" x14ac:dyDescent="0.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20" t="s">
        <v>8</v>
      </c>
      <c r="J3" s="20" t="s">
        <v>9</v>
      </c>
      <c r="K3" s="5" t="s">
        <v>10</v>
      </c>
      <c r="L3" s="5" t="s">
        <v>11</v>
      </c>
      <c r="M3" s="16" t="s">
        <v>12</v>
      </c>
      <c r="N3" s="13" t="s">
        <v>13</v>
      </c>
      <c r="O3" s="5" t="s">
        <v>14</v>
      </c>
      <c r="P3" s="5" t="s">
        <v>15</v>
      </c>
      <c r="Q3" s="5" t="s">
        <v>16</v>
      </c>
    </row>
    <row r="4" spans="1:17" ht="12.4" customHeight="1" x14ac:dyDescent="0.2">
      <c r="A4" s="6">
        <v>1053850</v>
      </c>
      <c r="B4" s="6">
        <v>169</v>
      </c>
      <c r="C4" s="7" t="s">
        <v>17</v>
      </c>
      <c r="D4" s="7" t="s">
        <v>18</v>
      </c>
      <c r="E4" s="7" t="s">
        <v>25</v>
      </c>
      <c r="F4" s="7" t="s">
        <v>20</v>
      </c>
      <c r="G4" s="7" t="s">
        <v>21</v>
      </c>
      <c r="H4" s="7" t="s">
        <v>22</v>
      </c>
      <c r="I4" s="21">
        <v>6.2400000999999996</v>
      </c>
      <c r="J4" s="21">
        <v>5.8250000000000002</v>
      </c>
      <c r="K4" s="8">
        <v>36923</v>
      </c>
      <c r="L4" s="7" t="s">
        <v>23</v>
      </c>
      <c r="M4" s="17">
        <v>-10000</v>
      </c>
      <c r="N4" s="14">
        <v>4150.0010000000002</v>
      </c>
      <c r="O4" s="7" t="s">
        <v>24</v>
      </c>
      <c r="P4" s="8">
        <v>36950</v>
      </c>
      <c r="Q4" s="8">
        <v>36923</v>
      </c>
    </row>
    <row r="5" spans="1:17" ht="12.4" customHeight="1" x14ac:dyDescent="0.2">
      <c r="A5" s="6">
        <v>1053850</v>
      </c>
      <c r="B5" s="6">
        <v>170</v>
      </c>
      <c r="C5" s="7" t="s">
        <v>17</v>
      </c>
      <c r="D5" s="7" t="s">
        <v>18</v>
      </c>
      <c r="E5" s="7" t="s">
        <v>25</v>
      </c>
      <c r="F5" s="7" t="s">
        <v>20</v>
      </c>
      <c r="G5" s="7" t="s">
        <v>21</v>
      </c>
      <c r="H5" s="7" t="s">
        <v>22</v>
      </c>
      <c r="I5" s="21">
        <v>6.2400000999999996</v>
      </c>
      <c r="J5" s="21">
        <v>5.81</v>
      </c>
      <c r="K5" s="8">
        <v>36924</v>
      </c>
      <c r="L5" s="7" t="s">
        <v>23</v>
      </c>
      <c r="M5" s="17">
        <v>-10000</v>
      </c>
      <c r="N5" s="14">
        <v>4300.0010000000002</v>
      </c>
      <c r="O5" s="7" t="s">
        <v>24</v>
      </c>
      <c r="P5" s="8">
        <v>36950</v>
      </c>
      <c r="Q5" s="8">
        <v>36923</v>
      </c>
    </row>
    <row r="6" spans="1:17" ht="12.4" customHeight="1" x14ac:dyDescent="0.2">
      <c r="A6" s="6">
        <v>1053850</v>
      </c>
      <c r="B6" s="6">
        <v>171</v>
      </c>
      <c r="C6" s="7" t="s">
        <v>17</v>
      </c>
      <c r="D6" s="7" t="s">
        <v>18</v>
      </c>
      <c r="E6" s="7" t="s">
        <v>25</v>
      </c>
      <c r="F6" s="7" t="s">
        <v>20</v>
      </c>
      <c r="G6" s="7" t="s">
        <v>21</v>
      </c>
      <c r="H6" s="7" t="s">
        <v>22</v>
      </c>
      <c r="I6" s="21">
        <v>6.2400000999999996</v>
      </c>
      <c r="J6" s="21">
        <v>6.41</v>
      </c>
      <c r="K6" s="8">
        <v>36925</v>
      </c>
      <c r="L6" s="7" t="s">
        <v>23</v>
      </c>
      <c r="M6" s="17">
        <v>-10000</v>
      </c>
      <c r="N6" s="14">
        <v>-1699.999</v>
      </c>
      <c r="O6" s="7" t="s">
        <v>24</v>
      </c>
      <c r="P6" s="8">
        <v>36950</v>
      </c>
      <c r="Q6" s="8">
        <v>36923</v>
      </c>
    </row>
    <row r="7" spans="1:17" ht="12.4" customHeight="1" x14ac:dyDescent="0.2">
      <c r="A7" s="6">
        <v>1053850</v>
      </c>
      <c r="B7" s="6">
        <v>172</v>
      </c>
      <c r="C7" s="7" t="s">
        <v>17</v>
      </c>
      <c r="D7" s="7" t="s">
        <v>18</v>
      </c>
      <c r="E7" s="7" t="s">
        <v>25</v>
      </c>
      <c r="F7" s="7" t="s">
        <v>20</v>
      </c>
      <c r="G7" s="7" t="s">
        <v>21</v>
      </c>
      <c r="H7" s="7" t="s">
        <v>22</v>
      </c>
      <c r="I7" s="21">
        <v>6.2400000999999996</v>
      </c>
      <c r="J7" s="21">
        <v>6.41</v>
      </c>
      <c r="K7" s="8">
        <v>36926</v>
      </c>
      <c r="L7" s="7" t="s">
        <v>23</v>
      </c>
      <c r="M7" s="17">
        <v>-10000</v>
      </c>
      <c r="N7" s="14">
        <v>-1699.999</v>
      </c>
      <c r="O7" s="7" t="s">
        <v>24</v>
      </c>
      <c r="P7" s="8">
        <v>36950</v>
      </c>
      <c r="Q7" s="8">
        <v>36923</v>
      </c>
    </row>
    <row r="8" spans="1:17" ht="12.4" customHeight="1" x14ac:dyDescent="0.2">
      <c r="A8" s="6">
        <v>1053850</v>
      </c>
      <c r="B8" s="6">
        <v>173</v>
      </c>
      <c r="C8" s="7" t="s">
        <v>17</v>
      </c>
      <c r="D8" s="7" t="s">
        <v>18</v>
      </c>
      <c r="E8" s="7" t="s">
        <v>25</v>
      </c>
      <c r="F8" s="7" t="s">
        <v>20</v>
      </c>
      <c r="G8" s="7" t="s">
        <v>21</v>
      </c>
      <c r="H8" s="7" t="s">
        <v>22</v>
      </c>
      <c r="I8" s="21">
        <v>6.2400000999999996</v>
      </c>
      <c r="J8" s="21">
        <v>6.41</v>
      </c>
      <c r="K8" s="8">
        <v>36927</v>
      </c>
      <c r="L8" s="7" t="s">
        <v>23</v>
      </c>
      <c r="M8" s="17">
        <v>-10000</v>
      </c>
      <c r="N8" s="14">
        <v>-1699.999</v>
      </c>
      <c r="O8" s="7" t="s">
        <v>24</v>
      </c>
      <c r="P8" s="8">
        <v>36950</v>
      </c>
      <c r="Q8" s="8">
        <v>36923</v>
      </c>
    </row>
    <row r="9" spans="1:17" ht="12.4" customHeight="1" x14ac:dyDescent="0.2">
      <c r="A9" s="6">
        <v>1053850</v>
      </c>
      <c r="B9" s="6">
        <v>174</v>
      </c>
      <c r="C9" s="7" t="s">
        <v>17</v>
      </c>
      <c r="D9" s="7" t="s">
        <v>18</v>
      </c>
      <c r="E9" s="7" t="s">
        <v>25</v>
      </c>
      <c r="F9" s="7" t="s">
        <v>20</v>
      </c>
      <c r="G9" s="7" t="s">
        <v>21</v>
      </c>
      <c r="H9" s="7" t="s">
        <v>22</v>
      </c>
      <c r="I9" s="21">
        <v>6.2400000999999996</v>
      </c>
      <c r="J9" s="21">
        <v>5.61</v>
      </c>
      <c r="K9" s="8">
        <v>36928</v>
      </c>
      <c r="L9" s="7" t="s">
        <v>23</v>
      </c>
      <c r="M9" s="17">
        <v>-10000</v>
      </c>
      <c r="N9" s="14">
        <v>6300.0010000000002</v>
      </c>
      <c r="O9" s="7" t="s">
        <v>24</v>
      </c>
      <c r="P9" s="8">
        <v>36950</v>
      </c>
      <c r="Q9" s="8">
        <v>36923</v>
      </c>
    </row>
    <row r="10" spans="1:17" ht="12.4" customHeight="1" x14ac:dyDescent="0.2">
      <c r="A10" s="6">
        <v>1053850</v>
      </c>
      <c r="B10" s="6">
        <v>175</v>
      </c>
      <c r="C10" s="7" t="s">
        <v>17</v>
      </c>
      <c r="D10" s="7" t="s">
        <v>18</v>
      </c>
      <c r="E10" s="7" t="s">
        <v>25</v>
      </c>
      <c r="F10" s="7" t="s">
        <v>20</v>
      </c>
      <c r="G10" s="7" t="s">
        <v>21</v>
      </c>
      <c r="H10" s="7" t="s">
        <v>22</v>
      </c>
      <c r="I10" s="21">
        <v>6.2400000999999996</v>
      </c>
      <c r="J10" s="21">
        <v>5.38</v>
      </c>
      <c r="K10" s="8">
        <v>36929</v>
      </c>
      <c r="L10" s="7" t="s">
        <v>23</v>
      </c>
      <c r="M10" s="17">
        <v>-10000</v>
      </c>
      <c r="N10" s="14">
        <v>8600.0010000000002</v>
      </c>
      <c r="O10" s="7" t="s">
        <v>24</v>
      </c>
      <c r="P10" s="8">
        <v>36950</v>
      </c>
      <c r="Q10" s="8">
        <v>36923</v>
      </c>
    </row>
    <row r="11" spans="1:17" ht="12.4" customHeight="1" x14ac:dyDescent="0.2">
      <c r="A11" s="6">
        <v>1053850</v>
      </c>
      <c r="B11" s="6">
        <v>176</v>
      </c>
      <c r="C11" s="7" t="s">
        <v>17</v>
      </c>
      <c r="D11" s="7" t="s">
        <v>18</v>
      </c>
      <c r="E11" s="7" t="s">
        <v>25</v>
      </c>
      <c r="F11" s="7" t="s">
        <v>20</v>
      </c>
      <c r="G11" s="7" t="s">
        <v>21</v>
      </c>
      <c r="H11" s="7" t="s">
        <v>22</v>
      </c>
      <c r="I11" s="21">
        <v>6.2400000999999996</v>
      </c>
      <c r="J11" s="21">
        <v>5.7249999999999996</v>
      </c>
      <c r="K11" s="8">
        <v>36930</v>
      </c>
      <c r="L11" s="7" t="s">
        <v>23</v>
      </c>
      <c r="M11" s="17">
        <v>-10000</v>
      </c>
      <c r="N11" s="14">
        <v>5150.0010000000002</v>
      </c>
      <c r="O11" s="7" t="s">
        <v>24</v>
      </c>
      <c r="P11" s="8">
        <v>36950</v>
      </c>
      <c r="Q11" s="8">
        <v>36923</v>
      </c>
    </row>
    <row r="12" spans="1:17" ht="12.4" customHeight="1" x14ac:dyDescent="0.2">
      <c r="A12" s="6">
        <v>1053850</v>
      </c>
      <c r="B12" s="6">
        <v>177</v>
      </c>
      <c r="C12" s="7" t="s">
        <v>17</v>
      </c>
      <c r="D12" s="7" t="s">
        <v>18</v>
      </c>
      <c r="E12" s="7" t="s">
        <v>25</v>
      </c>
      <c r="F12" s="7" t="s">
        <v>20</v>
      </c>
      <c r="G12" s="7" t="s">
        <v>21</v>
      </c>
      <c r="H12" s="7" t="s">
        <v>22</v>
      </c>
      <c r="I12" s="21">
        <v>6.2400000999999996</v>
      </c>
      <c r="J12" s="21">
        <v>6.37</v>
      </c>
      <c r="K12" s="8">
        <v>36931</v>
      </c>
      <c r="L12" s="7" t="s">
        <v>23</v>
      </c>
      <c r="M12" s="17">
        <v>-10000</v>
      </c>
      <c r="N12" s="14">
        <v>-1299.999</v>
      </c>
      <c r="O12" s="7" t="s">
        <v>24</v>
      </c>
      <c r="P12" s="8">
        <v>36950</v>
      </c>
      <c r="Q12" s="8">
        <v>36923</v>
      </c>
    </row>
    <row r="13" spans="1:17" ht="12.4" customHeight="1" x14ac:dyDescent="0.2">
      <c r="A13" s="6">
        <v>1053850</v>
      </c>
      <c r="B13" s="6">
        <v>178</v>
      </c>
      <c r="C13" s="7" t="s">
        <v>17</v>
      </c>
      <c r="D13" s="7" t="s">
        <v>18</v>
      </c>
      <c r="E13" s="7" t="s">
        <v>25</v>
      </c>
      <c r="F13" s="7" t="s">
        <v>20</v>
      </c>
      <c r="G13" s="7" t="s">
        <v>21</v>
      </c>
      <c r="H13" s="7" t="s">
        <v>22</v>
      </c>
      <c r="I13" s="21">
        <v>6.2400000999999996</v>
      </c>
      <c r="J13" s="21">
        <v>6.29</v>
      </c>
      <c r="K13" s="8">
        <v>36932</v>
      </c>
      <c r="L13" s="7" t="s">
        <v>23</v>
      </c>
      <c r="M13" s="17">
        <v>-10000</v>
      </c>
      <c r="N13" s="14">
        <v>-499.99900000000002</v>
      </c>
      <c r="O13" s="7" t="s">
        <v>24</v>
      </c>
      <c r="P13" s="8">
        <v>36950</v>
      </c>
      <c r="Q13" s="8">
        <v>36923</v>
      </c>
    </row>
    <row r="14" spans="1:17" ht="12.4" customHeight="1" x14ac:dyDescent="0.2">
      <c r="A14" s="6">
        <v>1053850</v>
      </c>
      <c r="B14" s="6">
        <v>179</v>
      </c>
      <c r="C14" s="7" t="s">
        <v>17</v>
      </c>
      <c r="D14" s="7" t="s">
        <v>18</v>
      </c>
      <c r="E14" s="7" t="s">
        <v>25</v>
      </c>
      <c r="F14" s="7" t="s">
        <v>20</v>
      </c>
      <c r="G14" s="7" t="s">
        <v>21</v>
      </c>
      <c r="H14" s="7" t="s">
        <v>22</v>
      </c>
      <c r="I14" s="21">
        <v>6.2400000999999996</v>
      </c>
      <c r="J14" s="21">
        <v>6.29</v>
      </c>
      <c r="K14" s="8">
        <v>36933</v>
      </c>
      <c r="L14" s="7" t="s">
        <v>23</v>
      </c>
      <c r="M14" s="17">
        <v>-10000</v>
      </c>
      <c r="N14" s="14">
        <v>-499.99900000000002</v>
      </c>
      <c r="O14" s="7" t="s">
        <v>24</v>
      </c>
      <c r="P14" s="8">
        <v>36950</v>
      </c>
      <c r="Q14" s="8">
        <v>36923</v>
      </c>
    </row>
    <row r="15" spans="1:17" ht="12.4" customHeight="1" x14ac:dyDescent="0.2">
      <c r="A15" s="6">
        <v>1053850</v>
      </c>
      <c r="B15" s="6">
        <v>180</v>
      </c>
      <c r="C15" s="7" t="s">
        <v>17</v>
      </c>
      <c r="D15" s="7" t="s">
        <v>18</v>
      </c>
      <c r="E15" s="7" t="s">
        <v>25</v>
      </c>
      <c r="F15" s="7" t="s">
        <v>20</v>
      </c>
      <c r="G15" s="7" t="s">
        <v>21</v>
      </c>
      <c r="H15" s="7" t="s">
        <v>22</v>
      </c>
      <c r="I15" s="21">
        <v>6.2400000999999996</v>
      </c>
      <c r="J15" s="21">
        <v>6.29</v>
      </c>
      <c r="K15" s="8">
        <v>36934</v>
      </c>
      <c r="L15" s="7" t="s">
        <v>23</v>
      </c>
      <c r="M15" s="17">
        <v>-10000</v>
      </c>
      <c r="N15" s="14">
        <v>-499.99900000000002</v>
      </c>
      <c r="O15" s="7" t="s">
        <v>24</v>
      </c>
      <c r="P15" s="8">
        <v>36950</v>
      </c>
      <c r="Q15" s="8">
        <v>36923</v>
      </c>
    </row>
    <row r="16" spans="1:17" ht="12.4" customHeight="1" x14ac:dyDescent="0.2">
      <c r="A16" s="6">
        <v>1053850</v>
      </c>
      <c r="B16" s="6">
        <v>181</v>
      </c>
      <c r="C16" s="7" t="s">
        <v>17</v>
      </c>
      <c r="D16" s="7" t="s">
        <v>18</v>
      </c>
      <c r="E16" s="7" t="s">
        <v>25</v>
      </c>
      <c r="F16" s="7" t="s">
        <v>20</v>
      </c>
      <c r="G16" s="7" t="s">
        <v>21</v>
      </c>
      <c r="H16" s="7" t="s">
        <v>22</v>
      </c>
      <c r="I16" s="21">
        <v>6.2400000999999996</v>
      </c>
      <c r="J16" s="21">
        <v>5.7649999999999997</v>
      </c>
      <c r="K16" s="8">
        <v>36935</v>
      </c>
      <c r="L16" s="7" t="s">
        <v>23</v>
      </c>
      <c r="M16" s="17">
        <v>-10000</v>
      </c>
      <c r="N16" s="14">
        <v>4750.0010000000002</v>
      </c>
      <c r="O16" s="7" t="s">
        <v>24</v>
      </c>
      <c r="P16" s="8">
        <v>36950</v>
      </c>
      <c r="Q16" s="8">
        <v>36923</v>
      </c>
    </row>
    <row r="17" spans="1:17" ht="12.4" customHeight="1" x14ac:dyDescent="0.2">
      <c r="A17" s="6">
        <v>1053850</v>
      </c>
      <c r="B17" s="6">
        <v>182</v>
      </c>
      <c r="C17" s="7" t="s">
        <v>17</v>
      </c>
      <c r="D17" s="7" t="s">
        <v>18</v>
      </c>
      <c r="E17" s="7" t="s">
        <v>25</v>
      </c>
      <c r="F17" s="7" t="s">
        <v>20</v>
      </c>
      <c r="G17" s="7" t="s">
        <v>21</v>
      </c>
      <c r="H17" s="7" t="s">
        <v>22</v>
      </c>
      <c r="I17" s="21">
        <v>6.2400000999999996</v>
      </c>
      <c r="J17" s="21">
        <v>5.4450000000000003</v>
      </c>
      <c r="K17" s="8">
        <v>36936</v>
      </c>
      <c r="L17" s="7" t="s">
        <v>23</v>
      </c>
      <c r="M17" s="17">
        <v>-10000</v>
      </c>
      <c r="N17" s="14">
        <v>7950.0010000000002</v>
      </c>
      <c r="O17" s="7" t="s">
        <v>24</v>
      </c>
      <c r="P17" s="8">
        <v>36950</v>
      </c>
      <c r="Q17" s="8">
        <v>36923</v>
      </c>
    </row>
    <row r="18" spans="1:17" ht="12.4" customHeight="1" x14ac:dyDescent="0.2">
      <c r="A18" s="6">
        <v>1053850</v>
      </c>
      <c r="B18" s="6">
        <v>183</v>
      </c>
      <c r="C18" s="7" t="s">
        <v>17</v>
      </c>
      <c r="D18" s="7" t="s">
        <v>18</v>
      </c>
      <c r="E18" s="7" t="s">
        <v>25</v>
      </c>
      <c r="F18" s="7" t="s">
        <v>20</v>
      </c>
      <c r="G18" s="7" t="s">
        <v>21</v>
      </c>
      <c r="H18" s="7" t="s">
        <v>22</v>
      </c>
      <c r="I18" s="21">
        <v>6.2400000999999996</v>
      </c>
      <c r="J18" s="21">
        <v>5.85</v>
      </c>
      <c r="K18" s="8">
        <v>36937</v>
      </c>
      <c r="L18" s="7" t="s">
        <v>23</v>
      </c>
      <c r="M18" s="17">
        <v>-10000</v>
      </c>
      <c r="N18" s="14">
        <v>3900.0010000000002</v>
      </c>
      <c r="O18" s="7" t="s">
        <v>24</v>
      </c>
      <c r="P18" s="8">
        <v>36950</v>
      </c>
      <c r="Q18" s="8">
        <v>36923</v>
      </c>
    </row>
    <row r="19" spans="1:17" ht="12.4" customHeight="1" x14ac:dyDescent="0.2">
      <c r="A19" s="6">
        <v>1053850</v>
      </c>
      <c r="B19" s="6">
        <v>184</v>
      </c>
      <c r="C19" s="7" t="s">
        <v>17</v>
      </c>
      <c r="D19" s="7" t="s">
        <v>18</v>
      </c>
      <c r="E19" s="7" t="s">
        <v>25</v>
      </c>
      <c r="F19" s="7" t="s">
        <v>20</v>
      </c>
      <c r="G19" s="7" t="s">
        <v>21</v>
      </c>
      <c r="H19" s="7" t="s">
        <v>22</v>
      </c>
      <c r="I19" s="21">
        <v>6.2400000999999996</v>
      </c>
      <c r="J19" s="21">
        <v>5.4050000000000002</v>
      </c>
      <c r="K19" s="8">
        <v>36938</v>
      </c>
      <c r="L19" s="7" t="s">
        <v>23</v>
      </c>
      <c r="M19" s="17">
        <v>-10000</v>
      </c>
      <c r="N19" s="14">
        <v>8350.0010000000002</v>
      </c>
      <c r="O19" s="7" t="s">
        <v>24</v>
      </c>
      <c r="P19" s="8">
        <v>36950</v>
      </c>
      <c r="Q19" s="8">
        <v>36923</v>
      </c>
    </row>
    <row r="20" spans="1:17" ht="12.4" customHeight="1" x14ac:dyDescent="0.2">
      <c r="A20" s="6">
        <v>1053850</v>
      </c>
      <c r="B20" s="6">
        <v>185</v>
      </c>
      <c r="C20" s="7" t="s">
        <v>17</v>
      </c>
      <c r="D20" s="7" t="s">
        <v>18</v>
      </c>
      <c r="E20" s="7" t="s">
        <v>25</v>
      </c>
      <c r="F20" s="7" t="s">
        <v>20</v>
      </c>
      <c r="G20" s="7" t="s">
        <v>21</v>
      </c>
      <c r="H20" s="7" t="s">
        <v>22</v>
      </c>
      <c r="I20" s="21">
        <v>6.2400000999999996</v>
      </c>
      <c r="J20" s="21">
        <v>5.39</v>
      </c>
      <c r="K20" s="8">
        <v>36939</v>
      </c>
      <c r="L20" s="7" t="s">
        <v>23</v>
      </c>
      <c r="M20" s="17">
        <v>-10000</v>
      </c>
      <c r="N20" s="14">
        <v>8500.0010000000002</v>
      </c>
      <c r="O20" s="7" t="s">
        <v>24</v>
      </c>
      <c r="P20" s="8">
        <v>36950</v>
      </c>
      <c r="Q20" s="8">
        <v>36923</v>
      </c>
    </row>
    <row r="21" spans="1:17" ht="12.4" customHeight="1" x14ac:dyDescent="0.2">
      <c r="A21" s="6">
        <v>1053850</v>
      </c>
      <c r="B21" s="6">
        <v>186</v>
      </c>
      <c r="C21" s="7" t="s">
        <v>17</v>
      </c>
      <c r="D21" s="7" t="s">
        <v>18</v>
      </c>
      <c r="E21" s="7" t="s">
        <v>25</v>
      </c>
      <c r="F21" s="7" t="s">
        <v>20</v>
      </c>
      <c r="G21" s="7" t="s">
        <v>21</v>
      </c>
      <c r="H21" s="7" t="s">
        <v>22</v>
      </c>
      <c r="I21" s="21">
        <v>6.2400000999999996</v>
      </c>
      <c r="J21" s="21">
        <v>5.39</v>
      </c>
      <c r="K21" s="8">
        <v>36940</v>
      </c>
      <c r="L21" s="7" t="s">
        <v>23</v>
      </c>
      <c r="M21" s="17">
        <v>-10000</v>
      </c>
      <c r="N21" s="14">
        <v>8500.0010000000002</v>
      </c>
      <c r="O21" s="7" t="s">
        <v>24</v>
      </c>
      <c r="P21" s="8">
        <v>36950</v>
      </c>
      <c r="Q21" s="8">
        <v>36923</v>
      </c>
    </row>
    <row r="22" spans="1:17" ht="12.4" customHeight="1" x14ac:dyDescent="0.2">
      <c r="A22" s="6">
        <v>1053850</v>
      </c>
      <c r="B22" s="6">
        <v>187</v>
      </c>
      <c r="C22" s="7" t="s">
        <v>17</v>
      </c>
      <c r="D22" s="7" t="s">
        <v>18</v>
      </c>
      <c r="E22" s="7" t="s">
        <v>25</v>
      </c>
      <c r="F22" s="7" t="s">
        <v>20</v>
      </c>
      <c r="G22" s="7" t="s">
        <v>21</v>
      </c>
      <c r="H22" s="7" t="s">
        <v>22</v>
      </c>
      <c r="I22" s="21">
        <v>6.2400000999999996</v>
      </c>
      <c r="J22" s="21">
        <v>5.39</v>
      </c>
      <c r="K22" s="8">
        <v>36941</v>
      </c>
      <c r="L22" s="7" t="s">
        <v>23</v>
      </c>
      <c r="M22" s="17">
        <v>-10000</v>
      </c>
      <c r="N22" s="14">
        <v>8500.0010000000002</v>
      </c>
      <c r="O22" s="7" t="s">
        <v>24</v>
      </c>
      <c r="P22" s="8">
        <v>36950</v>
      </c>
      <c r="Q22" s="8">
        <v>36923</v>
      </c>
    </row>
    <row r="23" spans="1:17" ht="12.4" customHeight="1" x14ac:dyDescent="0.2">
      <c r="A23" s="6">
        <v>1053850</v>
      </c>
      <c r="B23" s="6">
        <v>188</v>
      </c>
      <c r="C23" s="7" t="s">
        <v>17</v>
      </c>
      <c r="D23" s="7" t="s">
        <v>18</v>
      </c>
      <c r="E23" s="7" t="s">
        <v>25</v>
      </c>
      <c r="F23" s="7" t="s">
        <v>20</v>
      </c>
      <c r="G23" s="7" t="s">
        <v>21</v>
      </c>
      <c r="H23" s="7" t="s">
        <v>22</v>
      </c>
      <c r="I23" s="21">
        <v>6.2400000999999996</v>
      </c>
      <c r="J23" s="21">
        <v>5.39</v>
      </c>
      <c r="K23" s="8">
        <v>36942</v>
      </c>
      <c r="L23" s="7" t="s">
        <v>23</v>
      </c>
      <c r="M23" s="17">
        <v>-10000</v>
      </c>
      <c r="N23" s="14">
        <v>8500.0010000000002</v>
      </c>
      <c r="O23" s="7" t="s">
        <v>24</v>
      </c>
      <c r="P23" s="8">
        <v>36950</v>
      </c>
      <c r="Q23" s="8">
        <v>36923</v>
      </c>
    </row>
    <row r="24" spans="1:17" ht="12.4" customHeight="1" x14ac:dyDescent="0.2">
      <c r="A24" s="6">
        <v>1053850</v>
      </c>
      <c r="B24" s="6">
        <v>189</v>
      </c>
      <c r="C24" s="7" t="s">
        <v>17</v>
      </c>
      <c r="D24" s="7" t="s">
        <v>18</v>
      </c>
      <c r="E24" s="7" t="s">
        <v>25</v>
      </c>
      <c r="F24" s="7" t="s">
        <v>20</v>
      </c>
      <c r="G24" s="7" t="s">
        <v>21</v>
      </c>
      <c r="H24" s="7" t="s">
        <v>22</v>
      </c>
      <c r="I24" s="21">
        <v>6.2400000999999996</v>
      </c>
      <c r="J24" s="21">
        <v>5.2050000000000001</v>
      </c>
      <c r="K24" s="8">
        <v>36943</v>
      </c>
      <c r="L24" s="7" t="s">
        <v>23</v>
      </c>
      <c r="M24" s="17">
        <v>-10000</v>
      </c>
      <c r="N24" s="14">
        <v>10350.001</v>
      </c>
      <c r="O24" s="7" t="s">
        <v>24</v>
      </c>
      <c r="P24" s="8">
        <v>36950</v>
      </c>
      <c r="Q24" s="8">
        <v>36923</v>
      </c>
    </row>
    <row r="25" spans="1:17" ht="12.4" customHeight="1" x14ac:dyDescent="0.2">
      <c r="A25" s="6">
        <v>1053850</v>
      </c>
      <c r="B25" s="6">
        <v>190</v>
      </c>
      <c r="C25" s="7" t="s">
        <v>17</v>
      </c>
      <c r="D25" s="7" t="s">
        <v>18</v>
      </c>
      <c r="E25" s="7" t="s">
        <v>25</v>
      </c>
      <c r="F25" s="7" t="s">
        <v>20</v>
      </c>
      <c r="G25" s="7" t="s">
        <v>21</v>
      </c>
      <c r="H25" s="7" t="s">
        <v>22</v>
      </c>
      <c r="I25" s="21">
        <v>6.2400000999999996</v>
      </c>
      <c r="J25" s="21">
        <v>5.27</v>
      </c>
      <c r="K25" s="8">
        <v>36944</v>
      </c>
      <c r="L25" s="7" t="s">
        <v>23</v>
      </c>
      <c r="M25" s="17">
        <v>-10000</v>
      </c>
      <c r="N25" s="14">
        <v>9700.0010000000002</v>
      </c>
      <c r="O25" s="7" t="s">
        <v>24</v>
      </c>
      <c r="P25" s="8">
        <v>36950</v>
      </c>
      <c r="Q25" s="8">
        <v>36923</v>
      </c>
    </row>
    <row r="26" spans="1:17" ht="12.4" customHeight="1" x14ac:dyDescent="0.2">
      <c r="A26" s="6">
        <v>1053850</v>
      </c>
      <c r="B26" s="6">
        <v>191</v>
      </c>
      <c r="C26" s="7" t="s">
        <v>17</v>
      </c>
      <c r="D26" s="7" t="s">
        <v>18</v>
      </c>
      <c r="E26" s="7" t="s">
        <v>25</v>
      </c>
      <c r="F26" s="7" t="s">
        <v>20</v>
      </c>
      <c r="G26" s="7" t="s">
        <v>21</v>
      </c>
      <c r="H26" s="7" t="s">
        <v>22</v>
      </c>
      <c r="I26" s="21">
        <v>6.2400000999999996</v>
      </c>
      <c r="J26" s="21">
        <v>5.085</v>
      </c>
      <c r="K26" s="8">
        <v>36945</v>
      </c>
      <c r="L26" s="7" t="s">
        <v>23</v>
      </c>
      <c r="M26" s="17">
        <v>-10000</v>
      </c>
      <c r="N26" s="14">
        <v>11550.001</v>
      </c>
      <c r="O26" s="7" t="s">
        <v>24</v>
      </c>
      <c r="P26" s="8">
        <v>36950</v>
      </c>
      <c r="Q26" s="8">
        <v>36923</v>
      </c>
    </row>
    <row r="27" spans="1:17" ht="12.4" customHeight="1" x14ac:dyDescent="0.2">
      <c r="A27" s="6">
        <v>1053850</v>
      </c>
      <c r="B27" s="6">
        <v>192</v>
      </c>
      <c r="C27" s="7" t="s">
        <v>17</v>
      </c>
      <c r="D27" s="7" t="s">
        <v>18</v>
      </c>
      <c r="E27" s="7" t="s">
        <v>25</v>
      </c>
      <c r="F27" s="7" t="s">
        <v>20</v>
      </c>
      <c r="G27" s="7" t="s">
        <v>21</v>
      </c>
      <c r="H27" s="7" t="s">
        <v>22</v>
      </c>
      <c r="I27" s="21">
        <v>6.2400000999999996</v>
      </c>
      <c r="J27" s="21">
        <v>4.9000000000000004</v>
      </c>
      <c r="K27" s="8">
        <v>36946</v>
      </c>
      <c r="L27" s="7" t="s">
        <v>23</v>
      </c>
      <c r="M27" s="17">
        <v>-10000</v>
      </c>
      <c r="N27" s="14">
        <v>13400.001</v>
      </c>
      <c r="O27" s="7" t="s">
        <v>24</v>
      </c>
      <c r="P27" s="8">
        <v>36950</v>
      </c>
      <c r="Q27" s="8">
        <v>36923</v>
      </c>
    </row>
    <row r="28" spans="1:17" ht="12.4" customHeight="1" x14ac:dyDescent="0.2">
      <c r="A28" s="6">
        <v>1053850</v>
      </c>
      <c r="B28" s="6">
        <v>193</v>
      </c>
      <c r="C28" s="7" t="s">
        <v>17</v>
      </c>
      <c r="D28" s="7" t="s">
        <v>18</v>
      </c>
      <c r="E28" s="7" t="s">
        <v>25</v>
      </c>
      <c r="F28" s="7" t="s">
        <v>20</v>
      </c>
      <c r="G28" s="7" t="s">
        <v>21</v>
      </c>
      <c r="H28" s="7" t="s">
        <v>22</v>
      </c>
      <c r="I28" s="21">
        <v>6.2400000999999996</v>
      </c>
      <c r="J28" s="21">
        <v>4.9000000000000004</v>
      </c>
      <c r="K28" s="8">
        <v>36947</v>
      </c>
      <c r="L28" s="7" t="s">
        <v>23</v>
      </c>
      <c r="M28" s="17">
        <v>-10000</v>
      </c>
      <c r="N28" s="14">
        <v>13400.001</v>
      </c>
      <c r="O28" s="7" t="s">
        <v>24</v>
      </c>
      <c r="P28" s="8">
        <v>36950</v>
      </c>
      <c r="Q28" s="8">
        <v>36923</v>
      </c>
    </row>
    <row r="29" spans="1:17" ht="12.4" customHeight="1" x14ac:dyDescent="0.2">
      <c r="A29" s="6">
        <v>1053850</v>
      </c>
      <c r="B29" s="6">
        <v>194</v>
      </c>
      <c r="C29" s="7" t="s">
        <v>17</v>
      </c>
      <c r="D29" s="7" t="s">
        <v>18</v>
      </c>
      <c r="E29" s="7" t="s">
        <v>25</v>
      </c>
      <c r="F29" s="7" t="s">
        <v>20</v>
      </c>
      <c r="G29" s="7" t="s">
        <v>21</v>
      </c>
      <c r="H29" s="7" t="s">
        <v>22</v>
      </c>
      <c r="I29" s="21">
        <v>6.2400000999999996</v>
      </c>
      <c r="J29" s="21">
        <v>4.9000000000000004</v>
      </c>
      <c r="K29" s="8">
        <v>36948</v>
      </c>
      <c r="L29" s="7" t="s">
        <v>23</v>
      </c>
      <c r="M29" s="17">
        <v>-10000</v>
      </c>
      <c r="N29" s="14">
        <v>13400.001</v>
      </c>
      <c r="O29" s="7" t="s">
        <v>24</v>
      </c>
      <c r="P29" s="8">
        <v>36950</v>
      </c>
      <c r="Q29" s="8">
        <v>36923</v>
      </c>
    </row>
    <row r="30" spans="1:17" ht="12.4" customHeight="1" x14ac:dyDescent="0.2">
      <c r="A30" s="6">
        <v>1053850</v>
      </c>
      <c r="B30" s="6">
        <v>195</v>
      </c>
      <c r="C30" s="7" t="s">
        <v>17</v>
      </c>
      <c r="D30" s="7" t="s">
        <v>18</v>
      </c>
      <c r="E30" s="7" t="s">
        <v>25</v>
      </c>
      <c r="F30" s="7" t="s">
        <v>20</v>
      </c>
      <c r="G30" s="7" t="s">
        <v>21</v>
      </c>
      <c r="H30" s="7" t="s">
        <v>22</v>
      </c>
      <c r="I30" s="21">
        <v>6.2400000999999996</v>
      </c>
      <c r="J30" s="21">
        <v>4.91</v>
      </c>
      <c r="K30" s="8">
        <v>36949</v>
      </c>
      <c r="L30" s="7" t="s">
        <v>23</v>
      </c>
      <c r="M30" s="17">
        <v>-10000</v>
      </c>
      <c r="N30" s="14">
        <v>13300.001</v>
      </c>
      <c r="O30" s="7" t="s">
        <v>24</v>
      </c>
      <c r="P30" s="8">
        <v>36950</v>
      </c>
      <c r="Q30" s="8">
        <v>36923</v>
      </c>
    </row>
    <row r="31" spans="1:17" ht="12.4" customHeight="1" x14ac:dyDescent="0.2">
      <c r="A31" s="6">
        <v>1053850</v>
      </c>
      <c r="B31" s="6">
        <v>196</v>
      </c>
      <c r="C31" s="7" t="s">
        <v>17</v>
      </c>
      <c r="D31" s="7" t="s">
        <v>18</v>
      </c>
      <c r="E31" s="7" t="s">
        <v>25</v>
      </c>
      <c r="F31" s="7" t="s">
        <v>20</v>
      </c>
      <c r="G31" s="7" t="s">
        <v>21</v>
      </c>
      <c r="H31" s="7" t="s">
        <v>22</v>
      </c>
      <c r="I31" s="21">
        <v>6.2400000999999996</v>
      </c>
      <c r="J31" s="21">
        <v>4.97</v>
      </c>
      <c r="K31" s="8">
        <v>36950</v>
      </c>
      <c r="L31" s="7" t="s">
        <v>23</v>
      </c>
      <c r="M31" s="17">
        <v>-10000</v>
      </c>
      <c r="N31" s="14">
        <v>12700.001</v>
      </c>
      <c r="O31" s="7" t="s">
        <v>24</v>
      </c>
      <c r="P31" s="8">
        <v>36950</v>
      </c>
      <c r="Q31" s="8">
        <v>36923</v>
      </c>
    </row>
    <row r="32" spans="1:17" ht="12.4" customHeight="1" x14ac:dyDescent="0.2">
      <c r="I32" s="43">
        <f>AVERAGE(I4:I31)</f>
        <v>6.2400001000000023</v>
      </c>
      <c r="J32" s="43">
        <f>AVERAGE(J4:J31)</f>
        <v>5.6066071428571433</v>
      </c>
      <c r="M32" s="44">
        <f>SUM(M4:M31)</f>
        <v>-280000</v>
      </c>
      <c r="N32" s="45">
        <f>SUM(N4:N31)</f>
        <v>177350.02799999999</v>
      </c>
    </row>
    <row r="35" spans="1:14" ht="12.4" customHeight="1" x14ac:dyDescent="0.2">
      <c r="A35" s="33" t="s">
        <v>45</v>
      </c>
      <c r="I35" s="22">
        <v>6.19</v>
      </c>
      <c r="J35" s="22">
        <v>5.6066000000000003</v>
      </c>
      <c r="M35" s="18">
        <v>-280000</v>
      </c>
      <c r="N35" s="15">
        <v>163352.03</v>
      </c>
    </row>
    <row r="37" spans="1:14" ht="12.4" customHeight="1" x14ac:dyDescent="0.2">
      <c r="A37" s="46" t="s">
        <v>46</v>
      </c>
      <c r="I37" s="50">
        <f>I35-I32</f>
        <v>-5.0000100000001879E-2</v>
      </c>
      <c r="N37" s="47">
        <f>N35-N32</f>
        <v>-13997.997999999992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zoomScale="85" workbookViewId="0">
      <selection activeCell="A2" sqref="A2"/>
    </sheetView>
  </sheetViews>
  <sheetFormatPr defaultRowHeight="12.4" customHeight="1" x14ac:dyDescent="0.2"/>
  <cols>
    <col min="2" max="2" width="6.28515625" customWidth="1"/>
    <col min="3" max="3" width="3.5703125" customWidth="1"/>
    <col min="4" max="4" width="3.28515625" customWidth="1"/>
    <col min="7" max="7" width="4" customWidth="1"/>
    <col min="8" max="8" width="19.7109375" customWidth="1"/>
    <col min="9" max="10" width="9.28515625" style="22" bestFit="1" customWidth="1"/>
    <col min="11" max="11" width="9.5703125" bestFit="1" customWidth="1"/>
    <col min="13" max="13" width="10" style="18" bestFit="1" customWidth="1"/>
    <col min="14" max="14" width="13.140625" style="15" customWidth="1"/>
    <col min="15" max="15" width="12" customWidth="1"/>
    <col min="16" max="17" width="9.5703125" bestFit="1" customWidth="1"/>
  </cols>
  <sheetData>
    <row r="1" spans="1:17" ht="12.4" customHeight="1" x14ac:dyDescent="0.2">
      <c r="A1" s="33" t="s">
        <v>33</v>
      </c>
    </row>
    <row r="3" spans="1:17" ht="12.4" customHeight="1" x14ac:dyDescent="0.2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20" t="s">
        <v>8</v>
      </c>
      <c r="J3" s="20" t="s">
        <v>9</v>
      </c>
      <c r="K3" s="9" t="s">
        <v>10</v>
      </c>
      <c r="L3" s="9" t="s">
        <v>11</v>
      </c>
      <c r="M3" s="16" t="s">
        <v>12</v>
      </c>
      <c r="N3" s="13" t="s">
        <v>13</v>
      </c>
      <c r="O3" s="9" t="s">
        <v>14</v>
      </c>
      <c r="P3" s="9" t="s">
        <v>15</v>
      </c>
      <c r="Q3" s="9" t="s">
        <v>16</v>
      </c>
    </row>
    <row r="4" spans="1:17" ht="12.4" customHeight="1" x14ac:dyDescent="0.2">
      <c r="A4" s="10">
        <v>1053850</v>
      </c>
      <c r="B4" s="10">
        <v>225</v>
      </c>
      <c r="C4" s="11" t="s">
        <v>17</v>
      </c>
      <c r="D4" s="11" t="s">
        <v>18</v>
      </c>
      <c r="E4" s="11" t="s">
        <v>26</v>
      </c>
      <c r="F4" s="11" t="s">
        <v>20</v>
      </c>
      <c r="G4" s="11" t="s">
        <v>21</v>
      </c>
      <c r="H4" s="11" t="s">
        <v>22</v>
      </c>
      <c r="I4" s="21">
        <v>6.2400000999999996</v>
      </c>
      <c r="J4" s="21">
        <v>5.8250000000000002</v>
      </c>
      <c r="K4" s="12">
        <v>36923</v>
      </c>
      <c r="L4" s="11" t="s">
        <v>23</v>
      </c>
      <c r="M4" s="17">
        <v>-5000</v>
      </c>
      <c r="N4" s="14">
        <v>2075.0005000000001</v>
      </c>
      <c r="O4" s="11" t="s">
        <v>24</v>
      </c>
      <c r="P4" s="12">
        <v>36950</v>
      </c>
      <c r="Q4" s="12">
        <v>36923</v>
      </c>
    </row>
    <row r="5" spans="1:17" ht="12.4" customHeight="1" x14ac:dyDescent="0.2">
      <c r="A5" s="10">
        <v>1053850</v>
      </c>
      <c r="B5" s="10">
        <v>226</v>
      </c>
      <c r="C5" s="11" t="s">
        <v>17</v>
      </c>
      <c r="D5" s="11" t="s">
        <v>18</v>
      </c>
      <c r="E5" s="11" t="s">
        <v>26</v>
      </c>
      <c r="F5" s="11" t="s">
        <v>20</v>
      </c>
      <c r="G5" s="11" t="s">
        <v>21</v>
      </c>
      <c r="H5" s="11" t="s">
        <v>22</v>
      </c>
      <c r="I5" s="21">
        <v>6.2400000999999996</v>
      </c>
      <c r="J5" s="21">
        <v>5.81</v>
      </c>
      <c r="K5" s="12">
        <v>36924</v>
      </c>
      <c r="L5" s="11" t="s">
        <v>23</v>
      </c>
      <c r="M5" s="17">
        <v>-5000</v>
      </c>
      <c r="N5" s="14">
        <v>2150.0005000000001</v>
      </c>
      <c r="O5" s="11" t="s">
        <v>24</v>
      </c>
      <c r="P5" s="12">
        <v>36950</v>
      </c>
      <c r="Q5" s="12">
        <v>36923</v>
      </c>
    </row>
    <row r="6" spans="1:17" ht="12.4" customHeight="1" x14ac:dyDescent="0.2">
      <c r="A6" s="10">
        <v>1053850</v>
      </c>
      <c r="B6" s="10">
        <v>227</v>
      </c>
      <c r="C6" s="11" t="s">
        <v>17</v>
      </c>
      <c r="D6" s="11" t="s">
        <v>18</v>
      </c>
      <c r="E6" s="11" t="s">
        <v>26</v>
      </c>
      <c r="F6" s="11" t="s">
        <v>20</v>
      </c>
      <c r="G6" s="11" t="s">
        <v>21</v>
      </c>
      <c r="H6" s="11" t="s">
        <v>22</v>
      </c>
      <c r="I6" s="21">
        <v>6.2400000999999996</v>
      </c>
      <c r="J6" s="21">
        <v>6.41</v>
      </c>
      <c r="K6" s="12">
        <v>36925</v>
      </c>
      <c r="L6" s="11" t="s">
        <v>23</v>
      </c>
      <c r="M6" s="17">
        <v>-5000</v>
      </c>
      <c r="N6" s="14">
        <v>-849.99950000000001</v>
      </c>
      <c r="O6" s="11" t="s">
        <v>24</v>
      </c>
      <c r="P6" s="12">
        <v>36950</v>
      </c>
      <c r="Q6" s="12">
        <v>36923</v>
      </c>
    </row>
    <row r="7" spans="1:17" ht="12.4" customHeight="1" x14ac:dyDescent="0.2">
      <c r="A7" s="10">
        <v>1053850</v>
      </c>
      <c r="B7" s="10">
        <v>228</v>
      </c>
      <c r="C7" s="11" t="s">
        <v>17</v>
      </c>
      <c r="D7" s="11" t="s">
        <v>18</v>
      </c>
      <c r="E7" s="11" t="s">
        <v>26</v>
      </c>
      <c r="F7" s="11" t="s">
        <v>20</v>
      </c>
      <c r="G7" s="11" t="s">
        <v>21</v>
      </c>
      <c r="H7" s="11" t="s">
        <v>22</v>
      </c>
      <c r="I7" s="21">
        <v>6.2400000999999996</v>
      </c>
      <c r="J7" s="21">
        <v>6.41</v>
      </c>
      <c r="K7" s="12">
        <v>36926</v>
      </c>
      <c r="L7" s="11" t="s">
        <v>23</v>
      </c>
      <c r="M7" s="17">
        <v>-5000</v>
      </c>
      <c r="N7" s="14">
        <v>-849.99950000000001</v>
      </c>
      <c r="O7" s="11" t="s">
        <v>24</v>
      </c>
      <c r="P7" s="12">
        <v>36950</v>
      </c>
      <c r="Q7" s="12">
        <v>36923</v>
      </c>
    </row>
    <row r="8" spans="1:17" ht="12.4" customHeight="1" x14ac:dyDescent="0.2">
      <c r="A8" s="10">
        <v>1053850</v>
      </c>
      <c r="B8" s="10">
        <v>229</v>
      </c>
      <c r="C8" s="11" t="s">
        <v>17</v>
      </c>
      <c r="D8" s="11" t="s">
        <v>18</v>
      </c>
      <c r="E8" s="11" t="s">
        <v>26</v>
      </c>
      <c r="F8" s="11" t="s">
        <v>20</v>
      </c>
      <c r="G8" s="11" t="s">
        <v>21</v>
      </c>
      <c r="H8" s="11" t="s">
        <v>22</v>
      </c>
      <c r="I8" s="21">
        <v>6.2400000999999996</v>
      </c>
      <c r="J8" s="21">
        <v>6.41</v>
      </c>
      <c r="K8" s="12">
        <v>36927</v>
      </c>
      <c r="L8" s="11" t="s">
        <v>23</v>
      </c>
      <c r="M8" s="17">
        <v>-5000</v>
      </c>
      <c r="N8" s="14">
        <v>-849.99950000000001</v>
      </c>
      <c r="O8" s="11" t="s">
        <v>24</v>
      </c>
      <c r="P8" s="12">
        <v>36950</v>
      </c>
      <c r="Q8" s="12">
        <v>36923</v>
      </c>
    </row>
    <row r="9" spans="1:17" ht="12.4" customHeight="1" x14ac:dyDescent="0.2">
      <c r="A9" s="10">
        <v>1053850</v>
      </c>
      <c r="B9" s="10">
        <v>230</v>
      </c>
      <c r="C9" s="11" t="s">
        <v>17</v>
      </c>
      <c r="D9" s="11" t="s">
        <v>18</v>
      </c>
      <c r="E9" s="11" t="s">
        <v>26</v>
      </c>
      <c r="F9" s="11" t="s">
        <v>20</v>
      </c>
      <c r="G9" s="11" t="s">
        <v>21</v>
      </c>
      <c r="H9" s="11" t="s">
        <v>22</v>
      </c>
      <c r="I9" s="21">
        <v>6.2400000999999996</v>
      </c>
      <c r="J9" s="21">
        <v>5.61</v>
      </c>
      <c r="K9" s="12">
        <v>36928</v>
      </c>
      <c r="L9" s="11" t="s">
        <v>23</v>
      </c>
      <c r="M9" s="17">
        <v>-5000</v>
      </c>
      <c r="N9" s="14">
        <v>3150.0005000000001</v>
      </c>
      <c r="O9" s="11" t="s">
        <v>24</v>
      </c>
      <c r="P9" s="12">
        <v>36950</v>
      </c>
      <c r="Q9" s="12">
        <v>36923</v>
      </c>
    </row>
    <row r="10" spans="1:17" ht="12.4" customHeight="1" x14ac:dyDescent="0.2">
      <c r="A10" s="10">
        <v>1053850</v>
      </c>
      <c r="B10" s="10">
        <v>231</v>
      </c>
      <c r="C10" s="11" t="s">
        <v>17</v>
      </c>
      <c r="D10" s="11" t="s">
        <v>18</v>
      </c>
      <c r="E10" s="11" t="s">
        <v>26</v>
      </c>
      <c r="F10" s="11" t="s">
        <v>20</v>
      </c>
      <c r="G10" s="11" t="s">
        <v>21</v>
      </c>
      <c r="H10" s="11" t="s">
        <v>22</v>
      </c>
      <c r="I10" s="21">
        <v>6.2400000999999996</v>
      </c>
      <c r="J10" s="21">
        <v>5.38</v>
      </c>
      <c r="K10" s="12">
        <v>36929</v>
      </c>
      <c r="L10" s="11" t="s">
        <v>23</v>
      </c>
      <c r="M10" s="17">
        <v>-5000</v>
      </c>
      <c r="N10" s="14">
        <v>4300.0005000000001</v>
      </c>
      <c r="O10" s="11" t="s">
        <v>24</v>
      </c>
      <c r="P10" s="12">
        <v>36950</v>
      </c>
      <c r="Q10" s="12">
        <v>36923</v>
      </c>
    </row>
    <row r="11" spans="1:17" ht="12.4" customHeight="1" x14ac:dyDescent="0.2">
      <c r="A11" s="10">
        <v>1053850</v>
      </c>
      <c r="B11" s="10">
        <v>232</v>
      </c>
      <c r="C11" s="11" t="s">
        <v>17</v>
      </c>
      <c r="D11" s="11" t="s">
        <v>18</v>
      </c>
      <c r="E11" s="11" t="s">
        <v>26</v>
      </c>
      <c r="F11" s="11" t="s">
        <v>20</v>
      </c>
      <c r="G11" s="11" t="s">
        <v>21</v>
      </c>
      <c r="H11" s="11" t="s">
        <v>22</v>
      </c>
      <c r="I11" s="21">
        <v>6.2400000999999996</v>
      </c>
      <c r="J11" s="21">
        <v>5.7249999999999996</v>
      </c>
      <c r="K11" s="12">
        <v>36930</v>
      </c>
      <c r="L11" s="11" t="s">
        <v>23</v>
      </c>
      <c r="M11" s="17">
        <v>-5000</v>
      </c>
      <c r="N11" s="14">
        <v>2575.0005000000001</v>
      </c>
      <c r="O11" s="11" t="s">
        <v>24</v>
      </c>
      <c r="P11" s="12">
        <v>36950</v>
      </c>
      <c r="Q11" s="12">
        <v>36923</v>
      </c>
    </row>
    <row r="12" spans="1:17" ht="12.4" customHeight="1" x14ac:dyDescent="0.2">
      <c r="A12" s="10">
        <v>1053850</v>
      </c>
      <c r="B12" s="10">
        <v>233</v>
      </c>
      <c r="C12" s="11" t="s">
        <v>17</v>
      </c>
      <c r="D12" s="11" t="s">
        <v>18</v>
      </c>
      <c r="E12" s="11" t="s">
        <v>26</v>
      </c>
      <c r="F12" s="11" t="s">
        <v>20</v>
      </c>
      <c r="G12" s="11" t="s">
        <v>21</v>
      </c>
      <c r="H12" s="11" t="s">
        <v>22</v>
      </c>
      <c r="I12" s="21">
        <v>6.2400000999999996</v>
      </c>
      <c r="J12" s="21">
        <v>6.37</v>
      </c>
      <c r="K12" s="12">
        <v>36931</v>
      </c>
      <c r="L12" s="11" t="s">
        <v>23</v>
      </c>
      <c r="M12" s="17">
        <v>-5000</v>
      </c>
      <c r="N12" s="14">
        <v>-649.99950000000001</v>
      </c>
      <c r="O12" s="11" t="s">
        <v>24</v>
      </c>
      <c r="P12" s="12">
        <v>36950</v>
      </c>
      <c r="Q12" s="12">
        <v>36923</v>
      </c>
    </row>
    <row r="13" spans="1:17" ht="12.4" customHeight="1" x14ac:dyDescent="0.2">
      <c r="A13" s="10">
        <v>1053850</v>
      </c>
      <c r="B13" s="10">
        <v>234</v>
      </c>
      <c r="C13" s="11" t="s">
        <v>17</v>
      </c>
      <c r="D13" s="11" t="s">
        <v>18</v>
      </c>
      <c r="E13" s="11" t="s">
        <v>26</v>
      </c>
      <c r="F13" s="11" t="s">
        <v>20</v>
      </c>
      <c r="G13" s="11" t="s">
        <v>21</v>
      </c>
      <c r="H13" s="11" t="s">
        <v>22</v>
      </c>
      <c r="I13" s="21">
        <v>6.2400000999999996</v>
      </c>
      <c r="J13" s="21">
        <v>6.29</v>
      </c>
      <c r="K13" s="12">
        <v>36932</v>
      </c>
      <c r="L13" s="11" t="s">
        <v>23</v>
      </c>
      <c r="M13" s="17">
        <v>-5000</v>
      </c>
      <c r="N13" s="14">
        <v>-249.99950000000001</v>
      </c>
      <c r="O13" s="11" t="s">
        <v>24</v>
      </c>
      <c r="P13" s="12">
        <v>36950</v>
      </c>
      <c r="Q13" s="12">
        <v>36923</v>
      </c>
    </row>
    <row r="14" spans="1:17" ht="12.4" customHeight="1" x14ac:dyDescent="0.2">
      <c r="A14" s="10">
        <v>1053850</v>
      </c>
      <c r="B14" s="10">
        <v>235</v>
      </c>
      <c r="C14" s="11" t="s">
        <v>17</v>
      </c>
      <c r="D14" s="11" t="s">
        <v>18</v>
      </c>
      <c r="E14" s="11" t="s">
        <v>26</v>
      </c>
      <c r="F14" s="11" t="s">
        <v>20</v>
      </c>
      <c r="G14" s="11" t="s">
        <v>21</v>
      </c>
      <c r="H14" s="11" t="s">
        <v>22</v>
      </c>
      <c r="I14" s="21">
        <v>6.2400000999999996</v>
      </c>
      <c r="J14" s="21">
        <v>6.29</v>
      </c>
      <c r="K14" s="12">
        <v>36933</v>
      </c>
      <c r="L14" s="11" t="s">
        <v>23</v>
      </c>
      <c r="M14" s="17">
        <v>-5000</v>
      </c>
      <c r="N14" s="14">
        <v>-249.99950000000001</v>
      </c>
      <c r="O14" s="11" t="s">
        <v>24</v>
      </c>
      <c r="P14" s="12">
        <v>36950</v>
      </c>
      <c r="Q14" s="12">
        <v>36923</v>
      </c>
    </row>
    <row r="15" spans="1:17" ht="12.4" customHeight="1" x14ac:dyDescent="0.2">
      <c r="A15" s="10">
        <v>1053850</v>
      </c>
      <c r="B15" s="10">
        <v>236</v>
      </c>
      <c r="C15" s="11" t="s">
        <v>17</v>
      </c>
      <c r="D15" s="11" t="s">
        <v>18</v>
      </c>
      <c r="E15" s="11" t="s">
        <v>26</v>
      </c>
      <c r="F15" s="11" t="s">
        <v>20</v>
      </c>
      <c r="G15" s="11" t="s">
        <v>21</v>
      </c>
      <c r="H15" s="11" t="s">
        <v>22</v>
      </c>
      <c r="I15" s="21">
        <v>6.2400000999999996</v>
      </c>
      <c r="J15" s="21">
        <v>6.29</v>
      </c>
      <c r="K15" s="12">
        <v>36934</v>
      </c>
      <c r="L15" s="11" t="s">
        <v>23</v>
      </c>
      <c r="M15" s="17">
        <v>-5000</v>
      </c>
      <c r="N15" s="14">
        <v>-249.99950000000001</v>
      </c>
      <c r="O15" s="11" t="s">
        <v>24</v>
      </c>
      <c r="P15" s="12">
        <v>36950</v>
      </c>
      <c r="Q15" s="12">
        <v>36923</v>
      </c>
    </row>
    <row r="16" spans="1:17" ht="12.4" customHeight="1" x14ac:dyDescent="0.2">
      <c r="A16" s="10">
        <v>1053850</v>
      </c>
      <c r="B16" s="10">
        <v>237</v>
      </c>
      <c r="C16" s="11" t="s">
        <v>17</v>
      </c>
      <c r="D16" s="11" t="s">
        <v>18</v>
      </c>
      <c r="E16" s="11" t="s">
        <v>26</v>
      </c>
      <c r="F16" s="11" t="s">
        <v>20</v>
      </c>
      <c r="G16" s="11" t="s">
        <v>21</v>
      </c>
      <c r="H16" s="11" t="s">
        <v>22</v>
      </c>
      <c r="I16" s="21">
        <v>6.2400000999999996</v>
      </c>
      <c r="J16" s="21">
        <v>5.7649999999999997</v>
      </c>
      <c r="K16" s="12">
        <v>36935</v>
      </c>
      <c r="L16" s="11" t="s">
        <v>23</v>
      </c>
      <c r="M16" s="17">
        <v>-5000</v>
      </c>
      <c r="N16" s="14">
        <v>2375.0005000000001</v>
      </c>
      <c r="O16" s="11" t="s">
        <v>24</v>
      </c>
      <c r="P16" s="12">
        <v>36950</v>
      </c>
      <c r="Q16" s="12">
        <v>36923</v>
      </c>
    </row>
    <row r="17" spans="1:17" ht="12.4" customHeight="1" x14ac:dyDescent="0.2">
      <c r="A17" s="10">
        <v>1053850</v>
      </c>
      <c r="B17" s="10">
        <v>238</v>
      </c>
      <c r="C17" s="11" t="s">
        <v>17</v>
      </c>
      <c r="D17" s="11" t="s">
        <v>18</v>
      </c>
      <c r="E17" s="11" t="s">
        <v>26</v>
      </c>
      <c r="F17" s="11" t="s">
        <v>20</v>
      </c>
      <c r="G17" s="11" t="s">
        <v>21</v>
      </c>
      <c r="H17" s="11" t="s">
        <v>22</v>
      </c>
      <c r="I17" s="21">
        <v>6.2400000999999996</v>
      </c>
      <c r="J17" s="21">
        <v>5.4450000000000003</v>
      </c>
      <c r="K17" s="12">
        <v>36936</v>
      </c>
      <c r="L17" s="11" t="s">
        <v>23</v>
      </c>
      <c r="M17" s="17">
        <v>-5000</v>
      </c>
      <c r="N17" s="14">
        <v>3975.0005000000001</v>
      </c>
      <c r="O17" s="11" t="s">
        <v>24</v>
      </c>
      <c r="P17" s="12">
        <v>36950</v>
      </c>
      <c r="Q17" s="12">
        <v>36923</v>
      </c>
    </row>
    <row r="18" spans="1:17" ht="12.4" customHeight="1" x14ac:dyDescent="0.2">
      <c r="A18" s="10">
        <v>1053850</v>
      </c>
      <c r="B18" s="10">
        <v>239</v>
      </c>
      <c r="C18" s="11" t="s">
        <v>17</v>
      </c>
      <c r="D18" s="11" t="s">
        <v>18</v>
      </c>
      <c r="E18" s="11" t="s">
        <v>26</v>
      </c>
      <c r="F18" s="11" t="s">
        <v>20</v>
      </c>
      <c r="G18" s="11" t="s">
        <v>21</v>
      </c>
      <c r="H18" s="11" t="s">
        <v>22</v>
      </c>
      <c r="I18" s="21">
        <v>6.2400000999999996</v>
      </c>
      <c r="J18" s="21">
        <v>5.85</v>
      </c>
      <c r="K18" s="12">
        <v>36937</v>
      </c>
      <c r="L18" s="11" t="s">
        <v>23</v>
      </c>
      <c r="M18" s="17">
        <v>-5000</v>
      </c>
      <c r="N18" s="14">
        <v>1950.0005000000001</v>
      </c>
      <c r="O18" s="11" t="s">
        <v>24</v>
      </c>
      <c r="P18" s="12">
        <v>36950</v>
      </c>
      <c r="Q18" s="12">
        <v>36923</v>
      </c>
    </row>
    <row r="19" spans="1:17" ht="12.4" customHeight="1" x14ac:dyDescent="0.2">
      <c r="A19" s="10">
        <v>1053850</v>
      </c>
      <c r="B19" s="10">
        <v>240</v>
      </c>
      <c r="C19" s="11" t="s">
        <v>17</v>
      </c>
      <c r="D19" s="11" t="s">
        <v>18</v>
      </c>
      <c r="E19" s="11" t="s">
        <v>26</v>
      </c>
      <c r="F19" s="11" t="s">
        <v>20</v>
      </c>
      <c r="G19" s="11" t="s">
        <v>21</v>
      </c>
      <c r="H19" s="11" t="s">
        <v>22</v>
      </c>
      <c r="I19" s="21">
        <v>6.2400000999999996</v>
      </c>
      <c r="J19" s="21">
        <v>5.4050000000000002</v>
      </c>
      <c r="K19" s="12">
        <v>36938</v>
      </c>
      <c r="L19" s="11" t="s">
        <v>23</v>
      </c>
      <c r="M19" s="17">
        <v>-5000</v>
      </c>
      <c r="N19" s="14">
        <v>4175.0005000000001</v>
      </c>
      <c r="O19" s="11" t="s">
        <v>24</v>
      </c>
      <c r="P19" s="12">
        <v>36950</v>
      </c>
      <c r="Q19" s="12">
        <v>36923</v>
      </c>
    </row>
    <row r="20" spans="1:17" ht="12.4" customHeight="1" x14ac:dyDescent="0.2">
      <c r="A20" s="10">
        <v>1053850</v>
      </c>
      <c r="B20" s="10">
        <v>241</v>
      </c>
      <c r="C20" s="11" t="s">
        <v>17</v>
      </c>
      <c r="D20" s="11" t="s">
        <v>18</v>
      </c>
      <c r="E20" s="11" t="s">
        <v>26</v>
      </c>
      <c r="F20" s="11" t="s">
        <v>20</v>
      </c>
      <c r="G20" s="11" t="s">
        <v>21</v>
      </c>
      <c r="H20" s="11" t="s">
        <v>22</v>
      </c>
      <c r="I20" s="21">
        <v>6.2400000999999996</v>
      </c>
      <c r="J20" s="21">
        <v>5.39</v>
      </c>
      <c r="K20" s="12">
        <v>36939</v>
      </c>
      <c r="L20" s="11" t="s">
        <v>23</v>
      </c>
      <c r="M20" s="17">
        <v>-5000</v>
      </c>
      <c r="N20" s="14">
        <v>4250.0005000000001</v>
      </c>
      <c r="O20" s="11" t="s">
        <v>24</v>
      </c>
      <c r="P20" s="12">
        <v>36950</v>
      </c>
      <c r="Q20" s="12">
        <v>36923</v>
      </c>
    </row>
    <row r="21" spans="1:17" ht="12.4" customHeight="1" x14ac:dyDescent="0.2">
      <c r="A21" s="10">
        <v>1053850</v>
      </c>
      <c r="B21" s="10">
        <v>242</v>
      </c>
      <c r="C21" s="11" t="s">
        <v>17</v>
      </c>
      <c r="D21" s="11" t="s">
        <v>18</v>
      </c>
      <c r="E21" s="11" t="s">
        <v>26</v>
      </c>
      <c r="F21" s="11" t="s">
        <v>20</v>
      </c>
      <c r="G21" s="11" t="s">
        <v>21</v>
      </c>
      <c r="H21" s="11" t="s">
        <v>22</v>
      </c>
      <c r="I21" s="21">
        <v>6.2400000999999996</v>
      </c>
      <c r="J21" s="21">
        <v>5.39</v>
      </c>
      <c r="K21" s="12">
        <v>36940</v>
      </c>
      <c r="L21" s="11" t="s">
        <v>23</v>
      </c>
      <c r="M21" s="17">
        <v>-5000</v>
      </c>
      <c r="N21" s="14">
        <v>4250.0005000000001</v>
      </c>
      <c r="O21" s="11" t="s">
        <v>24</v>
      </c>
      <c r="P21" s="12">
        <v>36950</v>
      </c>
      <c r="Q21" s="12">
        <v>36923</v>
      </c>
    </row>
    <row r="22" spans="1:17" ht="12.4" customHeight="1" x14ac:dyDescent="0.2">
      <c r="A22" s="10">
        <v>1053850</v>
      </c>
      <c r="B22" s="10">
        <v>243</v>
      </c>
      <c r="C22" s="11" t="s">
        <v>17</v>
      </c>
      <c r="D22" s="11" t="s">
        <v>18</v>
      </c>
      <c r="E22" s="11" t="s">
        <v>26</v>
      </c>
      <c r="F22" s="11" t="s">
        <v>20</v>
      </c>
      <c r="G22" s="11" t="s">
        <v>21</v>
      </c>
      <c r="H22" s="11" t="s">
        <v>22</v>
      </c>
      <c r="I22" s="21">
        <v>6.2400000999999996</v>
      </c>
      <c r="J22" s="21">
        <v>5.39</v>
      </c>
      <c r="K22" s="12">
        <v>36941</v>
      </c>
      <c r="L22" s="11" t="s">
        <v>23</v>
      </c>
      <c r="M22" s="17">
        <v>-5000</v>
      </c>
      <c r="N22" s="14">
        <v>4250.0005000000001</v>
      </c>
      <c r="O22" s="11" t="s">
        <v>24</v>
      </c>
      <c r="P22" s="12">
        <v>36950</v>
      </c>
      <c r="Q22" s="12">
        <v>36923</v>
      </c>
    </row>
    <row r="23" spans="1:17" ht="12.4" customHeight="1" x14ac:dyDescent="0.2">
      <c r="A23" s="10">
        <v>1053850</v>
      </c>
      <c r="B23" s="10">
        <v>244</v>
      </c>
      <c r="C23" s="11" t="s">
        <v>17</v>
      </c>
      <c r="D23" s="11" t="s">
        <v>18</v>
      </c>
      <c r="E23" s="11" t="s">
        <v>26</v>
      </c>
      <c r="F23" s="11" t="s">
        <v>20</v>
      </c>
      <c r="G23" s="11" t="s">
        <v>21</v>
      </c>
      <c r="H23" s="11" t="s">
        <v>22</v>
      </c>
      <c r="I23" s="21">
        <v>6.2400000999999996</v>
      </c>
      <c r="J23" s="21">
        <v>5.39</v>
      </c>
      <c r="K23" s="12">
        <v>36942</v>
      </c>
      <c r="L23" s="11" t="s">
        <v>23</v>
      </c>
      <c r="M23" s="17">
        <v>-5000</v>
      </c>
      <c r="N23" s="14">
        <v>4250.0005000000001</v>
      </c>
      <c r="O23" s="11" t="s">
        <v>24</v>
      </c>
      <c r="P23" s="12">
        <v>36950</v>
      </c>
      <c r="Q23" s="12">
        <v>36923</v>
      </c>
    </row>
    <row r="24" spans="1:17" ht="12.4" customHeight="1" x14ac:dyDescent="0.2">
      <c r="A24" s="10">
        <v>1053850</v>
      </c>
      <c r="B24" s="10">
        <v>245</v>
      </c>
      <c r="C24" s="11" t="s">
        <v>17</v>
      </c>
      <c r="D24" s="11" t="s">
        <v>18</v>
      </c>
      <c r="E24" s="11" t="s">
        <v>26</v>
      </c>
      <c r="F24" s="11" t="s">
        <v>20</v>
      </c>
      <c r="G24" s="11" t="s">
        <v>21</v>
      </c>
      <c r="H24" s="11" t="s">
        <v>22</v>
      </c>
      <c r="I24" s="21">
        <v>6.2400000999999996</v>
      </c>
      <c r="J24" s="21">
        <v>5.2050000000000001</v>
      </c>
      <c r="K24" s="12">
        <v>36943</v>
      </c>
      <c r="L24" s="11" t="s">
        <v>23</v>
      </c>
      <c r="M24" s="17">
        <v>-5000</v>
      </c>
      <c r="N24" s="14">
        <v>5175.0005000000001</v>
      </c>
      <c r="O24" s="11" t="s">
        <v>24</v>
      </c>
      <c r="P24" s="12">
        <v>36950</v>
      </c>
      <c r="Q24" s="12">
        <v>36923</v>
      </c>
    </row>
    <row r="25" spans="1:17" ht="12.4" customHeight="1" x14ac:dyDescent="0.2">
      <c r="A25" s="10">
        <v>1053850</v>
      </c>
      <c r="B25" s="10">
        <v>246</v>
      </c>
      <c r="C25" s="11" t="s">
        <v>17</v>
      </c>
      <c r="D25" s="11" t="s">
        <v>18</v>
      </c>
      <c r="E25" s="11" t="s">
        <v>26</v>
      </c>
      <c r="F25" s="11" t="s">
        <v>20</v>
      </c>
      <c r="G25" s="11" t="s">
        <v>21</v>
      </c>
      <c r="H25" s="11" t="s">
        <v>22</v>
      </c>
      <c r="I25" s="21">
        <v>6.2400000999999996</v>
      </c>
      <c r="J25" s="21">
        <v>5.27</v>
      </c>
      <c r="K25" s="12">
        <v>36944</v>
      </c>
      <c r="L25" s="11" t="s">
        <v>23</v>
      </c>
      <c r="M25" s="17">
        <v>-5000</v>
      </c>
      <c r="N25" s="14">
        <v>4850.0005000000001</v>
      </c>
      <c r="O25" s="11" t="s">
        <v>24</v>
      </c>
      <c r="P25" s="12">
        <v>36950</v>
      </c>
      <c r="Q25" s="12">
        <v>36923</v>
      </c>
    </row>
    <row r="26" spans="1:17" ht="12.4" customHeight="1" x14ac:dyDescent="0.2">
      <c r="A26" s="10">
        <v>1053850</v>
      </c>
      <c r="B26" s="10">
        <v>247</v>
      </c>
      <c r="C26" s="11" t="s">
        <v>17</v>
      </c>
      <c r="D26" s="11" t="s">
        <v>18</v>
      </c>
      <c r="E26" s="11" t="s">
        <v>26</v>
      </c>
      <c r="F26" s="11" t="s">
        <v>20</v>
      </c>
      <c r="G26" s="11" t="s">
        <v>21</v>
      </c>
      <c r="H26" s="11" t="s">
        <v>22</v>
      </c>
      <c r="I26" s="21">
        <v>6.2400000999999996</v>
      </c>
      <c r="J26" s="21">
        <v>5.085</v>
      </c>
      <c r="K26" s="12">
        <v>36945</v>
      </c>
      <c r="L26" s="11" t="s">
        <v>23</v>
      </c>
      <c r="M26" s="17">
        <v>-5000</v>
      </c>
      <c r="N26" s="14">
        <v>5775.0005000000001</v>
      </c>
      <c r="O26" s="11" t="s">
        <v>24</v>
      </c>
      <c r="P26" s="12">
        <v>36950</v>
      </c>
      <c r="Q26" s="12">
        <v>36923</v>
      </c>
    </row>
    <row r="27" spans="1:17" ht="12.4" customHeight="1" x14ac:dyDescent="0.2">
      <c r="A27" s="10">
        <v>1053850</v>
      </c>
      <c r="B27" s="10">
        <v>248</v>
      </c>
      <c r="C27" s="11" t="s">
        <v>17</v>
      </c>
      <c r="D27" s="11" t="s">
        <v>18</v>
      </c>
      <c r="E27" s="11" t="s">
        <v>26</v>
      </c>
      <c r="F27" s="11" t="s">
        <v>20</v>
      </c>
      <c r="G27" s="11" t="s">
        <v>21</v>
      </c>
      <c r="H27" s="11" t="s">
        <v>22</v>
      </c>
      <c r="I27" s="21">
        <v>6.2400000999999996</v>
      </c>
      <c r="J27" s="21">
        <v>4.9000000000000004</v>
      </c>
      <c r="K27" s="12">
        <v>36946</v>
      </c>
      <c r="L27" s="11" t="s">
        <v>23</v>
      </c>
      <c r="M27" s="17">
        <v>-5000</v>
      </c>
      <c r="N27" s="14">
        <v>6700.0005000000001</v>
      </c>
      <c r="O27" s="11" t="s">
        <v>24</v>
      </c>
      <c r="P27" s="12">
        <v>36950</v>
      </c>
      <c r="Q27" s="12">
        <v>36923</v>
      </c>
    </row>
    <row r="28" spans="1:17" ht="12.4" customHeight="1" x14ac:dyDescent="0.2">
      <c r="A28" s="10">
        <v>1053850</v>
      </c>
      <c r="B28" s="10">
        <v>249</v>
      </c>
      <c r="C28" s="11" t="s">
        <v>17</v>
      </c>
      <c r="D28" s="11" t="s">
        <v>18</v>
      </c>
      <c r="E28" s="11" t="s">
        <v>26</v>
      </c>
      <c r="F28" s="11" t="s">
        <v>20</v>
      </c>
      <c r="G28" s="11" t="s">
        <v>21</v>
      </c>
      <c r="H28" s="11" t="s">
        <v>22</v>
      </c>
      <c r="I28" s="21">
        <v>6.2400000999999996</v>
      </c>
      <c r="J28" s="21">
        <v>4.9000000000000004</v>
      </c>
      <c r="K28" s="12">
        <v>36947</v>
      </c>
      <c r="L28" s="11" t="s">
        <v>23</v>
      </c>
      <c r="M28" s="17">
        <v>-5000</v>
      </c>
      <c r="N28" s="14">
        <v>6700.0005000000001</v>
      </c>
      <c r="O28" s="11" t="s">
        <v>24</v>
      </c>
      <c r="P28" s="12">
        <v>36950</v>
      </c>
      <c r="Q28" s="12">
        <v>36923</v>
      </c>
    </row>
    <row r="29" spans="1:17" ht="12.4" customHeight="1" x14ac:dyDescent="0.2">
      <c r="A29" s="10">
        <v>1053850</v>
      </c>
      <c r="B29" s="10">
        <v>250</v>
      </c>
      <c r="C29" s="11" t="s">
        <v>17</v>
      </c>
      <c r="D29" s="11" t="s">
        <v>18</v>
      </c>
      <c r="E29" s="11" t="s">
        <v>26</v>
      </c>
      <c r="F29" s="11" t="s">
        <v>20</v>
      </c>
      <c r="G29" s="11" t="s">
        <v>21</v>
      </c>
      <c r="H29" s="11" t="s">
        <v>22</v>
      </c>
      <c r="I29" s="21">
        <v>6.2400000999999996</v>
      </c>
      <c r="J29" s="21">
        <v>4.9000000000000004</v>
      </c>
      <c r="K29" s="12">
        <v>36948</v>
      </c>
      <c r="L29" s="11" t="s">
        <v>23</v>
      </c>
      <c r="M29" s="17">
        <v>-5000</v>
      </c>
      <c r="N29" s="14">
        <v>6700.0005000000001</v>
      </c>
      <c r="O29" s="11" t="s">
        <v>24</v>
      </c>
      <c r="P29" s="12">
        <v>36950</v>
      </c>
      <c r="Q29" s="12">
        <v>36923</v>
      </c>
    </row>
    <row r="30" spans="1:17" ht="12.4" customHeight="1" x14ac:dyDescent="0.2">
      <c r="A30" s="10">
        <v>1053850</v>
      </c>
      <c r="B30" s="10">
        <v>251</v>
      </c>
      <c r="C30" s="11" t="s">
        <v>17</v>
      </c>
      <c r="D30" s="11" t="s">
        <v>18</v>
      </c>
      <c r="E30" s="11" t="s">
        <v>26</v>
      </c>
      <c r="F30" s="11" t="s">
        <v>20</v>
      </c>
      <c r="G30" s="11" t="s">
        <v>21</v>
      </c>
      <c r="H30" s="11" t="s">
        <v>22</v>
      </c>
      <c r="I30" s="21">
        <v>6.2400000999999996</v>
      </c>
      <c r="J30" s="21">
        <v>4.91</v>
      </c>
      <c r="K30" s="12">
        <v>36949</v>
      </c>
      <c r="L30" s="11" t="s">
        <v>23</v>
      </c>
      <c r="M30" s="17">
        <v>-5000</v>
      </c>
      <c r="N30" s="14">
        <v>6650.0005000000001</v>
      </c>
      <c r="O30" s="11" t="s">
        <v>24</v>
      </c>
      <c r="P30" s="12">
        <v>36950</v>
      </c>
      <c r="Q30" s="12">
        <v>36923</v>
      </c>
    </row>
    <row r="31" spans="1:17" ht="12.4" customHeight="1" x14ac:dyDescent="0.2">
      <c r="A31" s="10">
        <v>1053850</v>
      </c>
      <c r="B31" s="10">
        <v>252</v>
      </c>
      <c r="C31" s="11" t="s">
        <v>17</v>
      </c>
      <c r="D31" s="11" t="s">
        <v>18</v>
      </c>
      <c r="E31" s="11" t="s">
        <v>26</v>
      </c>
      <c r="F31" s="11" t="s">
        <v>20</v>
      </c>
      <c r="G31" s="11" t="s">
        <v>21</v>
      </c>
      <c r="H31" s="11" t="s">
        <v>22</v>
      </c>
      <c r="I31" s="21">
        <v>6.2400000999999996</v>
      </c>
      <c r="J31" s="21">
        <v>4.97</v>
      </c>
      <c r="K31" s="12">
        <v>36950</v>
      </c>
      <c r="L31" s="11" t="s">
        <v>23</v>
      </c>
      <c r="M31" s="17">
        <v>-5000</v>
      </c>
      <c r="N31" s="14">
        <v>6350.0005000000001</v>
      </c>
      <c r="O31" s="11" t="s">
        <v>24</v>
      </c>
      <c r="P31" s="12">
        <v>36950</v>
      </c>
      <c r="Q31" s="12">
        <v>36923</v>
      </c>
    </row>
    <row r="32" spans="1:17" ht="12.4" customHeight="1" x14ac:dyDescent="0.2">
      <c r="I32" s="43">
        <f>AVERAGE(I4:I31)</f>
        <v>6.2400001000000023</v>
      </c>
      <c r="J32" s="43">
        <f>AVERAGE(J4:J31)</f>
        <v>5.6066071428571433</v>
      </c>
      <c r="M32" s="44">
        <f>SUM(M4:M31)</f>
        <v>-140000</v>
      </c>
      <c r="N32" s="45">
        <f>SUM(N4:N31)</f>
        <v>88675.013999999996</v>
      </c>
    </row>
    <row r="35" spans="1:14" ht="12.4" customHeight="1" x14ac:dyDescent="0.2">
      <c r="A35" s="33" t="s">
        <v>45</v>
      </c>
      <c r="I35" s="22">
        <v>6.17</v>
      </c>
      <c r="J35" s="22">
        <v>5.6066000000000003</v>
      </c>
      <c r="M35" s="18">
        <v>-140000</v>
      </c>
      <c r="N35" s="15">
        <v>78876.009999999995</v>
      </c>
    </row>
    <row r="37" spans="1:14" ht="12.4" customHeight="1" x14ac:dyDescent="0.2">
      <c r="A37" s="46" t="s">
        <v>46</v>
      </c>
      <c r="I37" s="50">
        <f>I35-I32</f>
        <v>-7.0000100000002341E-2</v>
      </c>
      <c r="N37" s="47">
        <f>N35-N32</f>
        <v>-9799.0040000000008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zoomScale="95" workbookViewId="0">
      <selection activeCell="A29" sqref="A29"/>
    </sheetView>
  </sheetViews>
  <sheetFormatPr defaultRowHeight="12.4" customHeight="1" x14ac:dyDescent="0.2"/>
  <cols>
    <col min="1" max="1" width="24.140625" style="25" customWidth="1"/>
    <col min="2" max="2" width="9.7109375" style="25" bestFit="1" customWidth="1"/>
    <col min="3" max="3" width="9.28515625" style="25" bestFit="1" customWidth="1"/>
    <col min="4" max="16384" width="9.140625" style="25"/>
  </cols>
  <sheetData>
    <row r="1" spans="1:3" ht="12.75" customHeight="1" x14ac:dyDescent="0.2">
      <c r="A1" s="31" t="s">
        <v>30</v>
      </c>
    </row>
    <row r="4" spans="1:3" ht="12.4" customHeight="1" x14ac:dyDescent="0.2">
      <c r="A4" s="23" t="s">
        <v>7</v>
      </c>
      <c r="B4" s="23" t="s">
        <v>27</v>
      </c>
      <c r="C4" s="23" t="s">
        <v>28</v>
      </c>
    </row>
    <row r="5" spans="1:3" ht="12.4" customHeight="1" x14ac:dyDescent="0.2">
      <c r="A5" s="26" t="s">
        <v>29</v>
      </c>
      <c r="B5" s="27">
        <v>36923</v>
      </c>
      <c r="C5" s="30">
        <v>6.24</v>
      </c>
    </row>
    <row r="8" spans="1:3" ht="12.4" customHeight="1" x14ac:dyDescent="0.2">
      <c r="A8" s="23" t="s">
        <v>7</v>
      </c>
      <c r="B8" s="23" t="s">
        <v>27</v>
      </c>
      <c r="C8" s="24" t="s">
        <v>28</v>
      </c>
    </row>
    <row r="9" spans="1:3" ht="12.4" customHeight="1" x14ac:dyDescent="0.2">
      <c r="A9" s="26" t="s">
        <v>22</v>
      </c>
      <c r="B9" s="27">
        <v>36923</v>
      </c>
      <c r="C9" s="28">
        <v>5.8250000000000002</v>
      </c>
    </row>
    <row r="10" spans="1:3" ht="12.4" customHeight="1" x14ac:dyDescent="0.2">
      <c r="A10" s="26" t="s">
        <v>22</v>
      </c>
      <c r="B10" s="27">
        <v>36924</v>
      </c>
      <c r="C10" s="28">
        <v>5.81</v>
      </c>
    </row>
    <row r="11" spans="1:3" ht="12.4" customHeight="1" x14ac:dyDescent="0.2">
      <c r="A11" s="26" t="s">
        <v>22</v>
      </c>
      <c r="B11" s="27">
        <v>36925</v>
      </c>
      <c r="C11" s="28">
        <v>6.41</v>
      </c>
    </row>
    <row r="12" spans="1:3" ht="12.4" customHeight="1" x14ac:dyDescent="0.2">
      <c r="A12" s="26" t="s">
        <v>22</v>
      </c>
      <c r="B12" s="27">
        <v>36926</v>
      </c>
      <c r="C12" s="28">
        <v>6.41</v>
      </c>
    </row>
    <row r="13" spans="1:3" ht="12.4" customHeight="1" x14ac:dyDescent="0.2">
      <c r="A13" s="26" t="s">
        <v>22</v>
      </c>
      <c r="B13" s="27">
        <v>36927</v>
      </c>
      <c r="C13" s="28">
        <v>6.41</v>
      </c>
    </row>
    <row r="14" spans="1:3" ht="12.4" customHeight="1" x14ac:dyDescent="0.2">
      <c r="A14" s="26" t="s">
        <v>22</v>
      </c>
      <c r="B14" s="27">
        <v>36928</v>
      </c>
      <c r="C14" s="28">
        <v>5.61</v>
      </c>
    </row>
    <row r="15" spans="1:3" ht="12.4" customHeight="1" x14ac:dyDescent="0.2">
      <c r="A15" s="26" t="s">
        <v>22</v>
      </c>
      <c r="B15" s="27">
        <v>36929</v>
      </c>
      <c r="C15" s="28">
        <v>5.38</v>
      </c>
    </row>
    <row r="16" spans="1:3" ht="12.4" customHeight="1" x14ac:dyDescent="0.2">
      <c r="A16" s="26" t="s">
        <v>22</v>
      </c>
      <c r="B16" s="27">
        <v>36930</v>
      </c>
      <c r="C16" s="28">
        <v>5.7249999999999996</v>
      </c>
    </row>
    <row r="17" spans="1:3" ht="12.4" customHeight="1" x14ac:dyDescent="0.2">
      <c r="A17" s="26" t="s">
        <v>22</v>
      </c>
      <c r="B17" s="27">
        <v>36931</v>
      </c>
      <c r="C17" s="28">
        <v>6.37</v>
      </c>
    </row>
    <row r="18" spans="1:3" ht="12.4" customHeight="1" x14ac:dyDescent="0.2">
      <c r="A18" s="26" t="s">
        <v>22</v>
      </c>
      <c r="B18" s="27">
        <v>36932</v>
      </c>
      <c r="C18" s="28">
        <v>6.29</v>
      </c>
    </row>
    <row r="19" spans="1:3" ht="12.4" customHeight="1" x14ac:dyDescent="0.2">
      <c r="A19" s="26" t="s">
        <v>22</v>
      </c>
      <c r="B19" s="27">
        <v>36933</v>
      </c>
      <c r="C19" s="28">
        <v>6.29</v>
      </c>
    </row>
    <row r="20" spans="1:3" ht="12.4" customHeight="1" x14ac:dyDescent="0.2">
      <c r="A20" s="26" t="s">
        <v>22</v>
      </c>
      <c r="B20" s="27">
        <v>36934</v>
      </c>
      <c r="C20" s="28">
        <v>6.29</v>
      </c>
    </row>
    <row r="21" spans="1:3" ht="12.4" customHeight="1" x14ac:dyDescent="0.2">
      <c r="A21" s="26" t="s">
        <v>22</v>
      </c>
      <c r="B21" s="27">
        <v>36935</v>
      </c>
      <c r="C21" s="28">
        <v>5.7649999999999997</v>
      </c>
    </row>
    <row r="22" spans="1:3" ht="12.4" customHeight="1" x14ac:dyDescent="0.2">
      <c r="A22" s="26" t="s">
        <v>22</v>
      </c>
      <c r="B22" s="27">
        <v>36936</v>
      </c>
      <c r="C22" s="28">
        <v>5.4450000000000003</v>
      </c>
    </row>
    <row r="23" spans="1:3" ht="12.4" customHeight="1" x14ac:dyDescent="0.2">
      <c r="A23" s="26" t="s">
        <v>22</v>
      </c>
      <c r="B23" s="27">
        <v>36937</v>
      </c>
      <c r="C23" s="28">
        <v>5.85</v>
      </c>
    </row>
    <row r="24" spans="1:3" ht="12.4" customHeight="1" x14ac:dyDescent="0.2">
      <c r="A24" s="26" t="s">
        <v>22</v>
      </c>
      <c r="B24" s="27">
        <v>36938</v>
      </c>
      <c r="C24" s="28">
        <v>5.4050000000000002</v>
      </c>
    </row>
    <row r="25" spans="1:3" ht="12.4" customHeight="1" x14ac:dyDescent="0.2">
      <c r="A25" s="26" t="s">
        <v>22</v>
      </c>
      <c r="B25" s="27">
        <v>36939</v>
      </c>
      <c r="C25" s="28">
        <v>5.39</v>
      </c>
    </row>
    <row r="26" spans="1:3" ht="12.4" customHeight="1" x14ac:dyDescent="0.2">
      <c r="A26" s="26" t="s">
        <v>22</v>
      </c>
      <c r="B26" s="27">
        <v>36940</v>
      </c>
      <c r="C26" s="28">
        <v>5.39</v>
      </c>
    </row>
    <row r="27" spans="1:3" ht="12.4" customHeight="1" x14ac:dyDescent="0.2">
      <c r="A27" s="26" t="s">
        <v>22</v>
      </c>
      <c r="B27" s="27">
        <v>36941</v>
      </c>
      <c r="C27" s="28">
        <v>5.39</v>
      </c>
    </row>
    <row r="28" spans="1:3" ht="12.4" customHeight="1" x14ac:dyDescent="0.2">
      <c r="A28" s="26" t="s">
        <v>22</v>
      </c>
      <c r="B28" s="27">
        <v>36942</v>
      </c>
      <c r="C28" s="28">
        <v>5.39</v>
      </c>
    </row>
    <row r="29" spans="1:3" ht="12.4" customHeight="1" x14ac:dyDescent="0.2">
      <c r="A29" s="26" t="s">
        <v>22</v>
      </c>
      <c r="B29" s="27">
        <v>36943</v>
      </c>
      <c r="C29" s="28">
        <v>5.2050000000000001</v>
      </c>
    </row>
    <row r="30" spans="1:3" ht="12.4" customHeight="1" x14ac:dyDescent="0.2">
      <c r="A30" s="26" t="s">
        <v>22</v>
      </c>
      <c r="B30" s="27">
        <v>36944</v>
      </c>
      <c r="C30" s="28">
        <v>5.27</v>
      </c>
    </row>
    <row r="31" spans="1:3" ht="12.4" customHeight="1" x14ac:dyDescent="0.2">
      <c r="A31" s="26" t="s">
        <v>22</v>
      </c>
      <c r="B31" s="27">
        <v>36945</v>
      </c>
      <c r="C31" s="28">
        <v>5.085</v>
      </c>
    </row>
    <row r="32" spans="1:3" ht="12.4" customHeight="1" x14ac:dyDescent="0.2">
      <c r="A32" s="26" t="s">
        <v>22</v>
      </c>
      <c r="B32" s="27">
        <v>36946</v>
      </c>
      <c r="C32" s="28">
        <v>4.9000000000000004</v>
      </c>
    </row>
    <row r="33" spans="1:3" ht="12.4" customHeight="1" x14ac:dyDescent="0.2">
      <c r="A33" s="26" t="s">
        <v>22</v>
      </c>
      <c r="B33" s="27">
        <v>36947</v>
      </c>
      <c r="C33" s="28">
        <v>4.9000000000000004</v>
      </c>
    </row>
    <row r="34" spans="1:3" ht="12.4" customHeight="1" x14ac:dyDescent="0.2">
      <c r="A34" s="26" t="s">
        <v>22</v>
      </c>
      <c r="B34" s="27">
        <v>36948</v>
      </c>
      <c r="C34" s="28">
        <v>4.9000000000000004</v>
      </c>
    </row>
    <row r="35" spans="1:3" ht="12.4" customHeight="1" x14ac:dyDescent="0.2">
      <c r="A35" s="26" t="s">
        <v>22</v>
      </c>
      <c r="B35" s="27">
        <v>36949</v>
      </c>
      <c r="C35" s="28">
        <v>4.91</v>
      </c>
    </row>
    <row r="36" spans="1:3" ht="12.4" customHeight="1" x14ac:dyDescent="0.2">
      <c r="A36" s="26" t="s">
        <v>22</v>
      </c>
      <c r="B36" s="27">
        <v>36950</v>
      </c>
      <c r="C36" s="28">
        <v>4.97</v>
      </c>
    </row>
    <row r="37" spans="1:3" ht="12.4" customHeight="1" x14ac:dyDescent="0.2">
      <c r="C37" s="32">
        <f>AVERAGE(C9:C36)</f>
        <v>5.6066071428571433</v>
      </c>
    </row>
    <row r="38" spans="1:3" ht="12.4" customHeight="1" x14ac:dyDescent="0.2">
      <c r="C38" s="29"/>
    </row>
    <row r="39" spans="1:3" ht="12.4" customHeight="1" x14ac:dyDescent="0.2">
      <c r="C39" s="29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2" sqref="A2"/>
    </sheetView>
  </sheetViews>
  <sheetFormatPr defaultRowHeight="12.75" x14ac:dyDescent="0.2"/>
  <cols>
    <col min="1" max="1" width="15.42578125" customWidth="1"/>
    <col min="2" max="2" width="9" bestFit="1" customWidth="1"/>
    <col min="3" max="3" width="16.7109375" bestFit="1" customWidth="1"/>
    <col min="4" max="4" width="11.42578125" bestFit="1" customWidth="1"/>
    <col min="5" max="5" width="11" bestFit="1" customWidth="1"/>
    <col min="6" max="6" width="15.140625" bestFit="1" customWidth="1"/>
  </cols>
  <sheetData>
    <row r="1" spans="1:6" x14ac:dyDescent="0.2">
      <c r="A1" s="33" t="s">
        <v>44</v>
      </c>
    </row>
    <row r="3" spans="1:6" x14ac:dyDescent="0.2">
      <c r="A3" s="34" t="s">
        <v>34</v>
      </c>
      <c r="B3" s="35" t="s">
        <v>35</v>
      </c>
      <c r="C3" s="36" t="s">
        <v>36</v>
      </c>
      <c r="D3" s="37" t="s">
        <v>37</v>
      </c>
      <c r="E3" s="37" t="s">
        <v>38</v>
      </c>
      <c r="F3" s="36" t="s">
        <v>39</v>
      </c>
    </row>
    <row r="4" spans="1:6" x14ac:dyDescent="0.2">
      <c r="A4" s="38"/>
      <c r="C4" s="15"/>
      <c r="D4" s="19"/>
      <c r="E4" s="19"/>
      <c r="F4" s="39"/>
    </row>
    <row r="5" spans="1:6" x14ac:dyDescent="0.2">
      <c r="A5" s="40">
        <v>36831</v>
      </c>
      <c r="B5" s="41" t="s">
        <v>40</v>
      </c>
      <c r="C5" s="15">
        <v>-150000</v>
      </c>
      <c r="D5" s="19">
        <v>4.2309999999999999</v>
      </c>
      <c r="E5" s="19">
        <v>4.41</v>
      </c>
      <c r="F5" s="39">
        <f>C5*(E5-D5)</f>
        <v>-26850.00000000004</v>
      </c>
    </row>
    <row r="6" spans="1:6" x14ac:dyDescent="0.2">
      <c r="A6" s="40">
        <v>36861</v>
      </c>
      <c r="B6" s="41" t="s">
        <v>41</v>
      </c>
      <c r="C6" s="15">
        <v>-155000</v>
      </c>
      <c r="D6" s="19">
        <v>5.7060000000000004</v>
      </c>
      <c r="E6" s="19">
        <v>6</v>
      </c>
      <c r="F6" s="39">
        <f>C6*(E6-D6)</f>
        <v>-45569.999999999935</v>
      </c>
    </row>
    <row r="7" spans="1:6" x14ac:dyDescent="0.2">
      <c r="A7" s="40">
        <v>36892</v>
      </c>
      <c r="B7" s="41" t="s">
        <v>42</v>
      </c>
      <c r="C7" s="15">
        <v>-155000</v>
      </c>
      <c r="D7" s="19">
        <v>9.67</v>
      </c>
      <c r="E7" s="19">
        <v>8.8000000000000007</v>
      </c>
      <c r="F7" s="39">
        <f>C7*(E7-D7)</f>
        <v>134849.99999999988</v>
      </c>
    </row>
    <row r="8" spans="1:6" x14ac:dyDescent="0.2">
      <c r="A8" s="40">
        <v>36923</v>
      </c>
      <c r="B8" s="41" t="s">
        <v>43</v>
      </c>
      <c r="C8" s="15">
        <v>-140000</v>
      </c>
      <c r="D8" s="19">
        <v>5.9829999999999997</v>
      </c>
      <c r="E8" s="19">
        <v>6.24</v>
      </c>
      <c r="F8" s="39">
        <f>C8*(E8-D8)</f>
        <v>-35980.00000000008</v>
      </c>
    </row>
    <row r="9" spans="1:6" x14ac:dyDescent="0.2">
      <c r="A9" s="40">
        <v>36951</v>
      </c>
      <c r="B9" s="41" t="s">
        <v>47</v>
      </c>
      <c r="C9" s="15">
        <v>-155000</v>
      </c>
      <c r="D9" s="19">
        <v>4.6879999999999997</v>
      </c>
      <c r="E9" s="19">
        <v>4.83</v>
      </c>
      <c r="F9" s="39">
        <f>C9*(E9-D9)</f>
        <v>-22010.000000000055</v>
      </c>
    </row>
    <row r="10" spans="1:6" x14ac:dyDescent="0.2">
      <c r="A10" s="40"/>
      <c r="C10" s="15"/>
      <c r="D10" s="19"/>
      <c r="E10" s="19"/>
      <c r="F10" s="39"/>
    </row>
    <row r="11" spans="1:6" x14ac:dyDescent="0.2">
      <c r="A11" s="38"/>
      <c r="C11" s="15"/>
      <c r="D11" s="19"/>
      <c r="E11" s="19"/>
      <c r="F11" s="42">
        <f>SUM(F5:F9)</f>
        <v>4439.9999999997781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Mirant Summary</vt:lpstr>
      <vt:lpstr>QN4721.1</vt:lpstr>
      <vt:lpstr>QN5078.1</vt:lpstr>
      <vt:lpstr>QN5387.1</vt:lpstr>
      <vt:lpstr>PUB POSTINGS</vt:lpstr>
      <vt:lpstr>NW7804.1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rcrowell</dc:creator>
  <cp:lastModifiedBy>Jan Havlíček</cp:lastModifiedBy>
  <cp:lastPrinted>2001-04-27T14:25:25Z</cp:lastPrinted>
  <dcterms:created xsi:type="dcterms:W3CDTF">2001-04-27T13:39:24Z</dcterms:created>
  <dcterms:modified xsi:type="dcterms:W3CDTF">2023-09-15T18:24:33Z</dcterms:modified>
</cp:coreProperties>
</file>