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BF3FD79-BA08-471B-AE6E-953C0662BFE7}" xr6:coauthVersionLast="47" xr6:coauthVersionMax="47" xr10:uidLastSave="{00000000-0000-0000-0000-000000000000}"/>
  <bookViews>
    <workbookView xWindow="-120" yWindow="-120" windowWidth="38640" windowHeight="15720" activeTab="4"/>
  </bookViews>
  <sheets>
    <sheet name="Run Query" sheetId="2" r:id="rId1"/>
    <sheet name="QT9525.B_Before" sheetId="5" r:id="rId2"/>
    <sheet name="QT9525.B_After" sheetId="8" r:id="rId3"/>
    <sheet name="QT9525.C_Before" sheetId="7" r:id="rId4"/>
    <sheet name="QT9525.C_After" sheetId="9" r:id="rId5"/>
  </sheets>
  <definedNames>
    <definedName name="_xlnm._FilterDatabase" localSheetId="2" hidden="1">'QT9525.B_After'!$A$4:$R$64</definedName>
    <definedName name="_xlnm._FilterDatabase" localSheetId="1" hidden="1">'QT9525.B_Before'!$A$4:$R$64</definedName>
    <definedName name="_xlnm._FilterDatabase" localSheetId="4" hidden="1">'QT9525.C_After'!$A$4:$R$64</definedName>
    <definedName name="_xlnm._FilterDatabase" localSheetId="3" hidden="1">'QT9525.C_Before'!$A$4:$R$64</definedName>
    <definedName name="post_id">'Run Query'!$B$4</definedName>
    <definedName name="_xlnm.Print_Area" localSheetId="2">'QT9525.B_After'!$A:$A</definedName>
    <definedName name="_xlnm.Print_Area" localSheetId="1">'QT9525.B_Before'!$A:$A</definedName>
    <definedName name="_xlnm.Print_Area" localSheetId="4">'QT9525.C_After'!$A:$A</definedName>
    <definedName name="_xlnm.Print_Area" localSheetId="3">'QT9525.C_Before'!$A:$A</definedName>
    <definedName name="_xlnm.Print_Area">#REF!</definedName>
    <definedName name="_xlnm.Print_Titles" localSheetId="2">'QT9525.B_After'!#REF!</definedName>
    <definedName name="_xlnm.Print_Titles" localSheetId="1">'QT9525.B_Before'!#REF!</definedName>
    <definedName name="_xlnm.Print_Titles" localSheetId="4">'QT9525.C_After'!#REF!</definedName>
    <definedName name="_xlnm.Print_Titles" localSheetId="3">'QT9525.C_Before'!#REF!</definedName>
    <definedName name="_xlnm.Print_Titles">#REF!</definedName>
    <definedName name="PW">'Run Query'!$B$3</definedName>
    <definedName name="UID">'Run Query'!$B$2</definedName>
  </definedNames>
  <calcPr calcId="0" fullCalcOnLoad="1"/>
</workbook>
</file>

<file path=xl/calcChain.xml><?xml version="1.0" encoding="utf-8"?>
<calcChain xmlns="http://schemas.openxmlformats.org/spreadsheetml/2006/main">
  <c r="L2" i="8" l="1"/>
  <c r="M2" i="8"/>
  <c r="N2" i="8"/>
  <c r="G5" i="8"/>
  <c r="H5" i="8"/>
  <c r="M5" i="8"/>
  <c r="G6" i="8"/>
  <c r="H6" i="8"/>
  <c r="M6" i="8"/>
  <c r="G7" i="8"/>
  <c r="H7" i="8"/>
  <c r="M7" i="8"/>
  <c r="G8" i="8"/>
  <c r="H8" i="8"/>
  <c r="M8" i="8"/>
  <c r="G9" i="8"/>
  <c r="H9" i="8"/>
  <c r="M9" i="8"/>
  <c r="G10" i="8"/>
  <c r="H10" i="8"/>
  <c r="M10" i="8"/>
  <c r="G11" i="8"/>
  <c r="H11" i="8"/>
  <c r="M11" i="8"/>
  <c r="G12" i="8"/>
  <c r="H12" i="8"/>
  <c r="M12" i="8"/>
  <c r="G13" i="8"/>
  <c r="H13" i="8"/>
  <c r="M13" i="8"/>
  <c r="G14" i="8"/>
  <c r="H14" i="8"/>
  <c r="M14" i="8"/>
  <c r="G15" i="8"/>
  <c r="H15" i="8"/>
  <c r="M15" i="8"/>
  <c r="G16" i="8"/>
  <c r="H16" i="8"/>
  <c r="M16" i="8"/>
  <c r="G17" i="8"/>
  <c r="H17" i="8"/>
  <c r="M17" i="8"/>
  <c r="G18" i="8"/>
  <c r="H18" i="8"/>
  <c r="M18" i="8"/>
  <c r="G19" i="8"/>
  <c r="H19" i="8"/>
  <c r="M19" i="8"/>
  <c r="G20" i="8"/>
  <c r="H20" i="8"/>
  <c r="M20" i="8"/>
  <c r="G21" i="8"/>
  <c r="H21" i="8"/>
  <c r="M21" i="8"/>
  <c r="G22" i="8"/>
  <c r="H22" i="8"/>
  <c r="M22" i="8"/>
  <c r="G23" i="8"/>
  <c r="H23" i="8"/>
  <c r="M23" i="8"/>
  <c r="G24" i="8"/>
  <c r="H24" i="8"/>
  <c r="M24" i="8"/>
  <c r="G25" i="8"/>
  <c r="H25" i="8"/>
  <c r="M25" i="8"/>
  <c r="G26" i="8"/>
  <c r="H26" i="8"/>
  <c r="M26" i="8"/>
  <c r="G27" i="8"/>
  <c r="H27" i="8"/>
  <c r="M27" i="8"/>
  <c r="G28" i="8"/>
  <c r="H28" i="8"/>
  <c r="M28" i="8"/>
  <c r="G29" i="8"/>
  <c r="H29" i="8"/>
  <c r="M29" i="8"/>
  <c r="G30" i="8"/>
  <c r="H30" i="8"/>
  <c r="M30" i="8"/>
  <c r="G31" i="8"/>
  <c r="H31" i="8"/>
  <c r="M31" i="8"/>
  <c r="G32" i="8"/>
  <c r="H32" i="8"/>
  <c r="M32" i="8"/>
  <c r="G33" i="8"/>
  <c r="H33" i="8"/>
  <c r="M33" i="8"/>
  <c r="G34" i="8"/>
  <c r="H34" i="8"/>
  <c r="M34" i="8"/>
  <c r="G35" i="8"/>
  <c r="H35" i="8"/>
  <c r="M35" i="8"/>
  <c r="G36" i="8"/>
  <c r="H36" i="8"/>
  <c r="M36" i="8"/>
  <c r="G37" i="8"/>
  <c r="H37" i="8"/>
  <c r="M37" i="8"/>
  <c r="G38" i="8"/>
  <c r="H38" i="8"/>
  <c r="M38" i="8"/>
  <c r="G39" i="8"/>
  <c r="H39" i="8"/>
  <c r="M39" i="8"/>
  <c r="G40" i="8"/>
  <c r="H40" i="8"/>
  <c r="M40" i="8"/>
  <c r="G41" i="8"/>
  <c r="H41" i="8"/>
  <c r="M41" i="8"/>
  <c r="G42" i="8"/>
  <c r="H42" i="8"/>
  <c r="M42" i="8"/>
  <c r="G43" i="8"/>
  <c r="H43" i="8"/>
  <c r="M43" i="8"/>
  <c r="G44" i="8"/>
  <c r="H44" i="8"/>
  <c r="M44" i="8"/>
  <c r="G45" i="8"/>
  <c r="H45" i="8"/>
  <c r="M45" i="8"/>
  <c r="G46" i="8"/>
  <c r="H46" i="8"/>
  <c r="M46" i="8"/>
  <c r="G47" i="8"/>
  <c r="H47" i="8"/>
  <c r="M47" i="8"/>
  <c r="G48" i="8"/>
  <c r="H48" i="8"/>
  <c r="M48" i="8"/>
  <c r="G49" i="8"/>
  <c r="H49" i="8"/>
  <c r="M49" i="8"/>
  <c r="G50" i="8"/>
  <c r="H50" i="8"/>
  <c r="M50" i="8"/>
  <c r="G51" i="8"/>
  <c r="H51" i="8"/>
  <c r="M51" i="8"/>
  <c r="G52" i="8"/>
  <c r="H52" i="8"/>
  <c r="M52" i="8"/>
  <c r="G53" i="8"/>
  <c r="H53" i="8"/>
  <c r="M53" i="8"/>
  <c r="G54" i="8"/>
  <c r="H54" i="8"/>
  <c r="M54" i="8"/>
  <c r="G55" i="8"/>
  <c r="H55" i="8"/>
  <c r="M55" i="8"/>
  <c r="G56" i="8"/>
  <c r="H56" i="8"/>
  <c r="M56" i="8"/>
  <c r="G57" i="8"/>
  <c r="H57" i="8"/>
  <c r="M57" i="8"/>
  <c r="G58" i="8"/>
  <c r="H58" i="8"/>
  <c r="M58" i="8"/>
  <c r="G59" i="8"/>
  <c r="H59" i="8"/>
  <c r="M59" i="8"/>
  <c r="G60" i="8"/>
  <c r="H60" i="8"/>
  <c r="M60" i="8"/>
  <c r="G61" i="8"/>
  <c r="H61" i="8"/>
  <c r="M61" i="8"/>
  <c r="G62" i="8"/>
  <c r="H62" i="8"/>
  <c r="M62" i="8"/>
  <c r="G63" i="8"/>
  <c r="H63" i="8"/>
  <c r="M63" i="8"/>
  <c r="G64" i="8"/>
  <c r="H64" i="8"/>
  <c r="M64" i="8"/>
  <c r="L2" i="5"/>
  <c r="M2" i="5"/>
  <c r="N2" i="5"/>
  <c r="G5" i="5"/>
  <c r="H5" i="5"/>
  <c r="M5" i="5"/>
  <c r="G6" i="5"/>
  <c r="H6" i="5"/>
  <c r="M6" i="5"/>
  <c r="G7" i="5"/>
  <c r="H7" i="5"/>
  <c r="M7" i="5"/>
  <c r="G8" i="5"/>
  <c r="H8" i="5"/>
  <c r="M8" i="5"/>
  <c r="G9" i="5"/>
  <c r="H9" i="5"/>
  <c r="M9" i="5"/>
  <c r="G10" i="5"/>
  <c r="H10" i="5"/>
  <c r="M10" i="5"/>
  <c r="G11" i="5"/>
  <c r="H11" i="5"/>
  <c r="M11" i="5"/>
  <c r="G12" i="5"/>
  <c r="H12" i="5"/>
  <c r="M12" i="5"/>
  <c r="G13" i="5"/>
  <c r="H13" i="5"/>
  <c r="M13" i="5"/>
  <c r="G14" i="5"/>
  <c r="H14" i="5"/>
  <c r="M14" i="5"/>
  <c r="G15" i="5"/>
  <c r="H15" i="5"/>
  <c r="M15" i="5"/>
  <c r="G16" i="5"/>
  <c r="H16" i="5"/>
  <c r="M16" i="5"/>
  <c r="G17" i="5"/>
  <c r="H17" i="5"/>
  <c r="M17" i="5"/>
  <c r="G18" i="5"/>
  <c r="H18" i="5"/>
  <c r="M18" i="5"/>
  <c r="G19" i="5"/>
  <c r="H19" i="5"/>
  <c r="M19" i="5"/>
  <c r="G20" i="5"/>
  <c r="H20" i="5"/>
  <c r="M20" i="5"/>
  <c r="G21" i="5"/>
  <c r="H21" i="5"/>
  <c r="M21" i="5"/>
  <c r="G22" i="5"/>
  <c r="H22" i="5"/>
  <c r="M22" i="5"/>
  <c r="G23" i="5"/>
  <c r="H23" i="5"/>
  <c r="M23" i="5"/>
  <c r="G24" i="5"/>
  <c r="H24" i="5"/>
  <c r="M24" i="5"/>
  <c r="G25" i="5"/>
  <c r="H25" i="5"/>
  <c r="M25" i="5"/>
  <c r="G26" i="5"/>
  <c r="H26" i="5"/>
  <c r="M26" i="5"/>
  <c r="G27" i="5"/>
  <c r="H27" i="5"/>
  <c r="M27" i="5"/>
  <c r="G28" i="5"/>
  <c r="H28" i="5"/>
  <c r="M28" i="5"/>
  <c r="G29" i="5"/>
  <c r="H29" i="5"/>
  <c r="M29" i="5"/>
  <c r="G30" i="5"/>
  <c r="H30" i="5"/>
  <c r="M30" i="5"/>
  <c r="G31" i="5"/>
  <c r="H31" i="5"/>
  <c r="M31" i="5"/>
  <c r="G32" i="5"/>
  <c r="H32" i="5"/>
  <c r="M32" i="5"/>
  <c r="G33" i="5"/>
  <c r="H33" i="5"/>
  <c r="M33" i="5"/>
  <c r="G34" i="5"/>
  <c r="H34" i="5"/>
  <c r="M34" i="5"/>
  <c r="G35" i="5"/>
  <c r="H35" i="5"/>
  <c r="M35" i="5"/>
  <c r="G36" i="5"/>
  <c r="H36" i="5"/>
  <c r="M36" i="5"/>
  <c r="G37" i="5"/>
  <c r="H37" i="5"/>
  <c r="M37" i="5"/>
  <c r="G38" i="5"/>
  <c r="H38" i="5"/>
  <c r="M38" i="5"/>
  <c r="G39" i="5"/>
  <c r="H39" i="5"/>
  <c r="M39" i="5"/>
  <c r="G40" i="5"/>
  <c r="H40" i="5"/>
  <c r="M40" i="5"/>
  <c r="G41" i="5"/>
  <c r="H41" i="5"/>
  <c r="M41" i="5"/>
  <c r="G42" i="5"/>
  <c r="H42" i="5"/>
  <c r="M42" i="5"/>
  <c r="G43" i="5"/>
  <c r="H43" i="5"/>
  <c r="M43" i="5"/>
  <c r="G44" i="5"/>
  <c r="H44" i="5"/>
  <c r="M44" i="5"/>
  <c r="G45" i="5"/>
  <c r="H45" i="5"/>
  <c r="M45" i="5"/>
  <c r="G46" i="5"/>
  <c r="H46" i="5"/>
  <c r="M46" i="5"/>
  <c r="G47" i="5"/>
  <c r="H47" i="5"/>
  <c r="M47" i="5"/>
  <c r="G48" i="5"/>
  <c r="H48" i="5"/>
  <c r="M48" i="5"/>
  <c r="G49" i="5"/>
  <c r="H49" i="5"/>
  <c r="M49" i="5"/>
  <c r="G50" i="5"/>
  <c r="H50" i="5"/>
  <c r="M50" i="5"/>
  <c r="G51" i="5"/>
  <c r="H51" i="5"/>
  <c r="M51" i="5"/>
  <c r="G52" i="5"/>
  <c r="H52" i="5"/>
  <c r="M52" i="5"/>
  <c r="G53" i="5"/>
  <c r="H53" i="5"/>
  <c r="M53" i="5"/>
  <c r="G54" i="5"/>
  <c r="H54" i="5"/>
  <c r="M54" i="5"/>
  <c r="G55" i="5"/>
  <c r="H55" i="5"/>
  <c r="M55" i="5"/>
  <c r="G56" i="5"/>
  <c r="H56" i="5"/>
  <c r="M56" i="5"/>
  <c r="G57" i="5"/>
  <c r="H57" i="5"/>
  <c r="M57" i="5"/>
  <c r="G58" i="5"/>
  <c r="H58" i="5"/>
  <c r="M58" i="5"/>
  <c r="G59" i="5"/>
  <c r="H59" i="5"/>
  <c r="M59" i="5"/>
  <c r="G60" i="5"/>
  <c r="H60" i="5"/>
  <c r="M60" i="5"/>
  <c r="G61" i="5"/>
  <c r="H61" i="5"/>
  <c r="M61" i="5"/>
  <c r="G62" i="5"/>
  <c r="H62" i="5"/>
  <c r="M62" i="5"/>
  <c r="G63" i="5"/>
  <c r="H63" i="5"/>
  <c r="M63" i="5"/>
  <c r="G64" i="5"/>
  <c r="H64" i="5"/>
  <c r="M64" i="5"/>
  <c r="L2" i="9"/>
  <c r="M2" i="9"/>
  <c r="N2" i="9"/>
  <c r="G5" i="9"/>
  <c r="H5" i="9"/>
  <c r="M5" i="9"/>
  <c r="G6" i="9"/>
  <c r="H6" i="9"/>
  <c r="M6" i="9"/>
  <c r="G7" i="9"/>
  <c r="H7" i="9"/>
  <c r="M7" i="9"/>
  <c r="G8" i="9"/>
  <c r="H8" i="9"/>
  <c r="M8" i="9"/>
  <c r="G9" i="9"/>
  <c r="H9" i="9"/>
  <c r="M9" i="9"/>
  <c r="G10" i="9"/>
  <c r="H10" i="9"/>
  <c r="M10" i="9"/>
  <c r="G11" i="9"/>
  <c r="H11" i="9"/>
  <c r="M11" i="9"/>
  <c r="G12" i="9"/>
  <c r="H12" i="9"/>
  <c r="M12" i="9"/>
  <c r="G13" i="9"/>
  <c r="H13" i="9"/>
  <c r="M13" i="9"/>
  <c r="G14" i="9"/>
  <c r="H14" i="9"/>
  <c r="M14" i="9"/>
  <c r="G15" i="9"/>
  <c r="H15" i="9"/>
  <c r="M15" i="9"/>
  <c r="G16" i="9"/>
  <c r="H16" i="9"/>
  <c r="M16" i="9"/>
  <c r="G17" i="9"/>
  <c r="H17" i="9"/>
  <c r="M17" i="9"/>
  <c r="G18" i="9"/>
  <c r="H18" i="9"/>
  <c r="M18" i="9"/>
  <c r="G19" i="9"/>
  <c r="H19" i="9"/>
  <c r="M19" i="9"/>
  <c r="G20" i="9"/>
  <c r="H20" i="9"/>
  <c r="M20" i="9"/>
  <c r="G21" i="9"/>
  <c r="H21" i="9"/>
  <c r="M21" i="9"/>
  <c r="G22" i="9"/>
  <c r="H22" i="9"/>
  <c r="M22" i="9"/>
  <c r="G23" i="9"/>
  <c r="H23" i="9"/>
  <c r="M23" i="9"/>
  <c r="G24" i="9"/>
  <c r="H24" i="9"/>
  <c r="M24" i="9"/>
  <c r="G25" i="9"/>
  <c r="H25" i="9"/>
  <c r="M25" i="9"/>
  <c r="G26" i="9"/>
  <c r="H26" i="9"/>
  <c r="M26" i="9"/>
  <c r="G27" i="9"/>
  <c r="H27" i="9"/>
  <c r="M27" i="9"/>
  <c r="G28" i="9"/>
  <c r="H28" i="9"/>
  <c r="M28" i="9"/>
  <c r="G29" i="9"/>
  <c r="H29" i="9"/>
  <c r="M29" i="9"/>
  <c r="G30" i="9"/>
  <c r="H30" i="9"/>
  <c r="M30" i="9"/>
  <c r="G31" i="9"/>
  <c r="H31" i="9"/>
  <c r="M31" i="9"/>
  <c r="G32" i="9"/>
  <c r="H32" i="9"/>
  <c r="M32" i="9"/>
  <c r="G33" i="9"/>
  <c r="H33" i="9"/>
  <c r="M33" i="9"/>
  <c r="G34" i="9"/>
  <c r="H34" i="9"/>
  <c r="M34" i="9"/>
  <c r="G35" i="9"/>
  <c r="H35" i="9"/>
  <c r="M35" i="9"/>
  <c r="G36" i="9"/>
  <c r="H36" i="9"/>
  <c r="M36" i="9"/>
  <c r="G37" i="9"/>
  <c r="H37" i="9"/>
  <c r="M37" i="9"/>
  <c r="G38" i="9"/>
  <c r="H38" i="9"/>
  <c r="M38" i="9"/>
  <c r="G39" i="9"/>
  <c r="H39" i="9"/>
  <c r="M39" i="9"/>
  <c r="G40" i="9"/>
  <c r="H40" i="9"/>
  <c r="M40" i="9"/>
  <c r="G41" i="9"/>
  <c r="H41" i="9"/>
  <c r="M41" i="9"/>
  <c r="G42" i="9"/>
  <c r="H42" i="9"/>
  <c r="M42" i="9"/>
  <c r="G43" i="9"/>
  <c r="H43" i="9"/>
  <c r="M43" i="9"/>
  <c r="G44" i="9"/>
  <c r="H44" i="9"/>
  <c r="M44" i="9"/>
  <c r="G45" i="9"/>
  <c r="H45" i="9"/>
  <c r="M45" i="9"/>
  <c r="G46" i="9"/>
  <c r="H46" i="9"/>
  <c r="M46" i="9"/>
  <c r="G47" i="9"/>
  <c r="H47" i="9"/>
  <c r="M47" i="9"/>
  <c r="G48" i="9"/>
  <c r="H48" i="9"/>
  <c r="M48" i="9"/>
  <c r="G49" i="9"/>
  <c r="H49" i="9"/>
  <c r="M49" i="9"/>
  <c r="G50" i="9"/>
  <c r="H50" i="9"/>
  <c r="M50" i="9"/>
  <c r="G51" i="9"/>
  <c r="H51" i="9"/>
  <c r="M51" i="9"/>
  <c r="G52" i="9"/>
  <c r="H52" i="9"/>
  <c r="M52" i="9"/>
  <c r="G53" i="9"/>
  <c r="H53" i="9"/>
  <c r="M53" i="9"/>
  <c r="G54" i="9"/>
  <c r="H54" i="9"/>
  <c r="M54" i="9"/>
  <c r="G55" i="9"/>
  <c r="H55" i="9"/>
  <c r="M55" i="9"/>
  <c r="G56" i="9"/>
  <c r="H56" i="9"/>
  <c r="M56" i="9"/>
  <c r="G57" i="9"/>
  <c r="H57" i="9"/>
  <c r="M57" i="9"/>
  <c r="G58" i="9"/>
  <c r="H58" i="9"/>
  <c r="M58" i="9"/>
  <c r="G59" i="9"/>
  <c r="H59" i="9"/>
  <c r="M59" i="9"/>
  <c r="G60" i="9"/>
  <c r="H60" i="9"/>
  <c r="M60" i="9"/>
  <c r="G61" i="9"/>
  <c r="H61" i="9"/>
  <c r="M61" i="9"/>
  <c r="G62" i="9"/>
  <c r="H62" i="9"/>
  <c r="M62" i="9"/>
  <c r="G63" i="9"/>
  <c r="H63" i="9"/>
  <c r="M63" i="9"/>
  <c r="G64" i="9"/>
  <c r="H64" i="9"/>
  <c r="M64" i="9"/>
  <c r="L2" i="7"/>
  <c r="M2" i="7"/>
  <c r="N2" i="7"/>
  <c r="G5" i="7"/>
  <c r="H5" i="7"/>
  <c r="M5" i="7"/>
  <c r="G6" i="7"/>
  <c r="H6" i="7"/>
  <c r="M6" i="7"/>
  <c r="G7" i="7"/>
  <c r="H7" i="7"/>
  <c r="M7" i="7"/>
  <c r="G8" i="7"/>
  <c r="H8" i="7"/>
  <c r="M8" i="7"/>
  <c r="G9" i="7"/>
  <c r="H9" i="7"/>
  <c r="M9" i="7"/>
  <c r="G10" i="7"/>
  <c r="H10" i="7"/>
  <c r="M10" i="7"/>
  <c r="G11" i="7"/>
  <c r="H11" i="7"/>
  <c r="M11" i="7"/>
  <c r="G12" i="7"/>
  <c r="H12" i="7"/>
  <c r="M12" i="7"/>
  <c r="G13" i="7"/>
  <c r="H13" i="7"/>
  <c r="M13" i="7"/>
  <c r="G14" i="7"/>
  <c r="H14" i="7"/>
  <c r="M14" i="7"/>
  <c r="G15" i="7"/>
  <c r="H15" i="7"/>
  <c r="M15" i="7"/>
  <c r="G16" i="7"/>
  <c r="H16" i="7"/>
  <c r="M16" i="7"/>
  <c r="G17" i="7"/>
  <c r="H17" i="7"/>
  <c r="M17" i="7"/>
  <c r="G18" i="7"/>
  <c r="H18" i="7"/>
  <c r="M18" i="7"/>
  <c r="G19" i="7"/>
  <c r="H19" i="7"/>
  <c r="M19" i="7"/>
  <c r="G20" i="7"/>
  <c r="H20" i="7"/>
  <c r="M20" i="7"/>
  <c r="G21" i="7"/>
  <c r="H21" i="7"/>
  <c r="M21" i="7"/>
  <c r="G22" i="7"/>
  <c r="H22" i="7"/>
  <c r="M22" i="7"/>
  <c r="G23" i="7"/>
  <c r="H23" i="7"/>
  <c r="M23" i="7"/>
  <c r="G24" i="7"/>
  <c r="H24" i="7"/>
  <c r="M24" i="7"/>
  <c r="G25" i="7"/>
  <c r="H25" i="7"/>
  <c r="M25" i="7"/>
  <c r="G26" i="7"/>
  <c r="H26" i="7"/>
  <c r="M26" i="7"/>
  <c r="G27" i="7"/>
  <c r="H27" i="7"/>
  <c r="M27" i="7"/>
  <c r="G28" i="7"/>
  <c r="H28" i="7"/>
  <c r="M28" i="7"/>
  <c r="G29" i="7"/>
  <c r="H29" i="7"/>
  <c r="M29" i="7"/>
  <c r="G30" i="7"/>
  <c r="H30" i="7"/>
  <c r="M30" i="7"/>
  <c r="G31" i="7"/>
  <c r="H31" i="7"/>
  <c r="M31" i="7"/>
  <c r="G32" i="7"/>
  <c r="H32" i="7"/>
  <c r="M32" i="7"/>
  <c r="G33" i="7"/>
  <c r="H33" i="7"/>
  <c r="M33" i="7"/>
  <c r="G34" i="7"/>
  <c r="H34" i="7"/>
  <c r="M34" i="7"/>
  <c r="G35" i="7"/>
  <c r="H35" i="7"/>
  <c r="M35" i="7"/>
  <c r="G36" i="7"/>
  <c r="H36" i="7"/>
  <c r="M36" i="7"/>
  <c r="G37" i="7"/>
  <c r="H37" i="7"/>
  <c r="M37" i="7"/>
  <c r="G38" i="7"/>
  <c r="H38" i="7"/>
  <c r="M38" i="7"/>
  <c r="G39" i="7"/>
  <c r="H39" i="7"/>
  <c r="M39" i="7"/>
  <c r="G40" i="7"/>
  <c r="H40" i="7"/>
  <c r="M40" i="7"/>
  <c r="G41" i="7"/>
  <c r="H41" i="7"/>
  <c r="M41" i="7"/>
  <c r="G42" i="7"/>
  <c r="H42" i="7"/>
  <c r="M42" i="7"/>
  <c r="G43" i="7"/>
  <c r="H43" i="7"/>
  <c r="M43" i="7"/>
  <c r="G44" i="7"/>
  <c r="H44" i="7"/>
  <c r="M44" i="7"/>
  <c r="G45" i="7"/>
  <c r="H45" i="7"/>
  <c r="M45" i="7"/>
  <c r="G46" i="7"/>
  <c r="H46" i="7"/>
  <c r="M46" i="7"/>
  <c r="G47" i="7"/>
  <c r="H47" i="7"/>
  <c r="M47" i="7"/>
  <c r="G48" i="7"/>
  <c r="H48" i="7"/>
  <c r="M48" i="7"/>
  <c r="G49" i="7"/>
  <c r="H49" i="7"/>
  <c r="M49" i="7"/>
  <c r="G50" i="7"/>
  <c r="H50" i="7"/>
  <c r="M50" i="7"/>
  <c r="G51" i="7"/>
  <c r="H51" i="7"/>
  <c r="M51" i="7"/>
  <c r="G52" i="7"/>
  <c r="H52" i="7"/>
  <c r="M52" i="7"/>
  <c r="G53" i="7"/>
  <c r="H53" i="7"/>
  <c r="M53" i="7"/>
  <c r="G54" i="7"/>
  <c r="H54" i="7"/>
  <c r="M54" i="7"/>
  <c r="G55" i="7"/>
  <c r="H55" i="7"/>
  <c r="M55" i="7"/>
  <c r="G56" i="7"/>
  <c r="H56" i="7"/>
  <c r="M56" i="7"/>
  <c r="G57" i="7"/>
  <c r="H57" i="7"/>
  <c r="M57" i="7"/>
  <c r="G58" i="7"/>
  <c r="H58" i="7"/>
  <c r="M58" i="7"/>
  <c r="G59" i="7"/>
  <c r="H59" i="7"/>
  <c r="M59" i="7"/>
  <c r="G60" i="7"/>
  <c r="H60" i="7"/>
  <c r="M60" i="7"/>
  <c r="G61" i="7"/>
  <c r="H61" i="7"/>
  <c r="M61" i="7"/>
  <c r="G62" i="7"/>
  <c r="H62" i="7"/>
  <c r="M62" i="7"/>
  <c r="G63" i="7"/>
  <c r="H63" i="7"/>
  <c r="M63" i="7"/>
  <c r="G64" i="7"/>
  <c r="H64" i="7"/>
  <c r="M64" i="7"/>
</calcChain>
</file>

<file path=xl/sharedStrings.xml><?xml version="1.0" encoding="utf-8"?>
<sst xmlns="http://schemas.openxmlformats.org/spreadsheetml/2006/main" count="1292" uniqueCount="95">
  <si>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</si>
  <si>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</si>
  <si>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</si>
  <si>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</si>
  <si>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</si>
  <si>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</si>
  <si>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</si>
  <si>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</si>
  <si>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</si>
  <si>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</si>
  <si>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</si>
  <si>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Totals</t>
  </si>
  <si>
    <t>Phy/</t>
  </si>
  <si>
    <t>Fin</t>
  </si>
  <si>
    <t>Deal Num</t>
  </si>
  <si>
    <t>Pub Code</t>
  </si>
  <si>
    <t>Counterparty</t>
  </si>
  <si>
    <t>Period</t>
  </si>
  <si>
    <t>Mid</t>
  </si>
  <si>
    <t>Price</t>
  </si>
  <si>
    <t>Monthly</t>
  </si>
  <si>
    <t>Quantity</t>
  </si>
  <si>
    <t>PV</t>
  </si>
  <si>
    <t>Discount</t>
  </si>
  <si>
    <t>Factor</t>
  </si>
  <si>
    <t>Fixed</t>
  </si>
  <si>
    <t>Cash</t>
  </si>
  <si>
    <t>Value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</si>
  <si>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</si>
  <si>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01-DEC-2001</t>
  </si>
  <si>
    <t>01-JAN-2002</t>
  </si>
  <si>
    <t>01-FEB-2002</t>
  </si>
  <si>
    <t>01-JUN-2001</t>
  </si>
  <si>
    <t>01-JUL-2001</t>
  </si>
  <si>
    <t>01-AUG-2001</t>
  </si>
  <si>
    <t>01-SEP-2001</t>
  </si>
  <si>
    <t>01-OCT-2001</t>
  </si>
  <si>
    <t>01-NOV-2001</t>
  </si>
  <si>
    <t>01-MAR-2002</t>
  </si>
  <si>
    <t>01-APR-2002</t>
  </si>
  <si>
    <t>01-MAY-2002</t>
  </si>
  <si>
    <t>01-JUN-2002</t>
  </si>
  <si>
    <t>P</t>
  </si>
  <si>
    <t>TP-WEST</t>
  </si>
  <si>
    <t>QT9525.1</t>
  </si>
  <si>
    <t>IF-ELPO/PERMIAN</t>
  </si>
  <si>
    <t>01-JUL-2002</t>
  </si>
  <si>
    <t>01-AUG-2002</t>
  </si>
  <si>
    <t>01-SEP-2002</t>
  </si>
  <si>
    <t>01-OCT-2002</t>
  </si>
  <si>
    <t>01-NOV-2002</t>
  </si>
  <si>
    <t>01-DEC-2002</t>
  </si>
  <si>
    <t>01-JAN-2003</t>
  </si>
  <si>
    <t>01-FEB-2003</t>
  </si>
  <si>
    <t>01-MAR-2003</t>
  </si>
  <si>
    <t>01-APR-2003</t>
  </si>
  <si>
    <t>01-MAY-2003</t>
  </si>
  <si>
    <t>01-JUN-2003</t>
  </si>
  <si>
    <t>01-JUL-2003</t>
  </si>
  <si>
    <t>01-AUG-2003</t>
  </si>
  <si>
    <t>01-SEP-2003</t>
  </si>
  <si>
    <t>01-OCT-2003</t>
  </si>
  <si>
    <t>01-NOV-2003</t>
  </si>
  <si>
    <t>01-DEC-2003</t>
  </si>
  <si>
    <t>01-JAN-2004</t>
  </si>
  <si>
    <t>01-FEB-2004</t>
  </si>
  <si>
    <t>01-MAR-2004</t>
  </si>
  <si>
    <t>01-APR-2004</t>
  </si>
  <si>
    <t>01-MAY-2004</t>
  </si>
  <si>
    <t>01-JUN-2004</t>
  </si>
  <si>
    <t>01-JUL-2004</t>
  </si>
  <si>
    <t>01-AUG-2004</t>
  </si>
  <si>
    <t>01-SEP-2004</t>
  </si>
  <si>
    <t>01-OCT-2004</t>
  </si>
  <si>
    <t>01-NOV-2004</t>
  </si>
  <si>
    <t>01-DEC-2004</t>
  </si>
  <si>
    <t>01-JAN-2005</t>
  </si>
  <si>
    <t>01-FEB-2005</t>
  </si>
  <si>
    <t>01-MAR-2005</t>
  </si>
  <si>
    <t>01-APR-2005</t>
  </si>
  <si>
    <t>01-MAY-2005</t>
  </si>
  <si>
    <t>01-JUN-2005</t>
  </si>
  <si>
    <t>01-JUL-2005</t>
  </si>
  <si>
    <t>01-AUG-2005</t>
  </si>
  <si>
    <t>01-SEP-2005</t>
  </si>
  <si>
    <t>01-OCT-2005</t>
  </si>
  <si>
    <t>01-NOV-2005</t>
  </si>
  <si>
    <t>01-DEC-2005</t>
  </si>
  <si>
    <t>01-JAN-2006</t>
  </si>
  <si>
    <t>01-FEB-2006</t>
  </si>
  <si>
    <t>01-MAR-2006</t>
  </si>
  <si>
    <t>01-APR-2006</t>
  </si>
  <si>
    <t>01-MAY-2006</t>
  </si>
  <si>
    <t>Annuity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</si>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</sst>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8" formatCode="0.0000"/>
    <numFmt numFmtId="169" formatCode="0.000"/>
    <numFmt numFmtId="173" formatCode="&quot;$&quot;#,##0"/>
  </numFmts>
  <fonts count="7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2.5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1" fillId="2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9" fontId="2" fillId="0" borderId="0" xfId="0" applyNumberFormat="1" applyFont="1"/>
    <xf numFmtId="173" fontId="2" fillId="0" borderId="0" xfId="0" applyNumberFormat="1" applyFont="1"/>
    <xf numFmtId="0" fontId="2" fillId="0" borderId="0" xfId="0" applyFont="1" applyAlignment="1">
      <alignment vertical="top" wrapText="1"/>
    </xf>
    <xf numFmtId="3" fontId="1" fillId="0" borderId="0" xfId="0" applyNumberFormat="1" applyFont="1" applyBorder="1"/>
    <xf numFmtId="3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2" fontId="2" fillId="0" borderId="0" xfId="0" applyNumberFormat="1" applyFont="1"/>
    <xf numFmtId="169" fontId="1" fillId="4" borderId="4" xfId="0" applyNumberFormat="1" applyFont="1" applyFill="1" applyBorder="1" applyAlignment="1">
      <alignment horizontal="right"/>
    </xf>
    <xf numFmtId="173" fontId="1" fillId="4" borderId="4" xfId="0" applyNumberFormat="1" applyFont="1" applyFill="1" applyBorder="1"/>
    <xf numFmtId="173" fontId="1" fillId="4" borderId="5" xfId="0" applyNumberFormat="1" applyFont="1" applyFill="1" applyBorder="1"/>
    <xf numFmtId="0" fontId="1" fillId="0" borderId="0" xfId="0" applyFont="1" applyAlignment="1">
      <alignment horizontal="center"/>
    </xf>
    <xf numFmtId="0" fontId="4" fillId="0" borderId="0" xfId="0" applyFont="1"/>
    <xf numFmtId="0" fontId="3" fillId="2" borderId="1" xfId="0" applyFont="1" applyFill="1" applyBorder="1" applyAlignment="1">
      <alignment horizontal="center"/>
    </xf>
    <xf numFmtId="15" fontId="3" fillId="2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10" fontId="3" fillId="2" borderId="1" xfId="0" applyNumberFormat="1" applyFont="1" applyFill="1" applyBorder="1" applyAlignment="1">
      <alignment horizontal="center"/>
    </xf>
    <xf numFmtId="169" fontId="3" fillId="2" borderId="1" xfId="0" applyNumberFormat="1" applyFont="1" applyFill="1" applyBorder="1" applyAlignment="1">
      <alignment horizontal="center"/>
    </xf>
    <xf numFmtId="173" fontId="3" fillId="2" borderId="1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5" fontId="3" fillId="2" borderId="3" xfId="0" applyNumberFormat="1" applyFont="1" applyFill="1" applyBorder="1" applyAlignment="1">
      <alignment horizontal="center"/>
    </xf>
    <xf numFmtId="3" fontId="3" fillId="2" borderId="3" xfId="0" applyNumberFormat="1" applyFont="1" applyFill="1" applyBorder="1" applyAlignment="1">
      <alignment horizontal="center"/>
    </xf>
    <xf numFmtId="10" fontId="3" fillId="2" borderId="3" xfId="0" applyNumberFormat="1" applyFont="1" applyFill="1" applyBorder="1" applyAlignment="1">
      <alignment horizontal="center"/>
    </xf>
    <xf numFmtId="169" fontId="3" fillId="2" borderId="3" xfId="0" applyNumberFormat="1" applyFont="1" applyFill="1" applyBorder="1" applyAlignment="1">
      <alignment horizontal="center"/>
    </xf>
    <xf numFmtId="173" fontId="3" fillId="2" borderId="3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top" wrapText="1"/>
    </xf>
    <xf numFmtId="0" fontId="0" fillId="0" borderId="0" xfId="0" applyBorder="1"/>
    <xf numFmtId="0" fontId="0" fillId="0" borderId="0" xfId="0" applyNumberFormat="1" applyBorder="1"/>
    <xf numFmtId="0" fontId="6" fillId="3" borderId="6" xfId="0" applyFont="1" applyFill="1" applyBorder="1" applyAlignment="1">
      <alignment horizontal="center"/>
    </xf>
    <xf numFmtId="1" fontId="2" fillId="0" borderId="0" xfId="0" applyNumberFormat="1" applyFont="1"/>
    <xf numFmtId="1" fontId="3" fillId="2" borderId="1" xfId="0" applyNumberFormat="1" applyFont="1" applyFill="1" applyBorder="1" applyAlignment="1">
      <alignment horizontal="center"/>
    </xf>
    <xf numFmtId="1" fontId="3" fillId="2" borderId="3" xfId="0" applyNumberFormat="1" applyFont="1" applyFill="1" applyBorder="1" applyAlignment="1">
      <alignment horizontal="center"/>
    </xf>
    <xf numFmtId="168" fontId="1" fillId="0" borderId="0" xfId="0" applyNumberFormat="1" applyFont="1" applyBorder="1" applyAlignment="1">
      <alignment horizontal="right"/>
    </xf>
    <xf numFmtId="168" fontId="3" fillId="2" borderId="7" xfId="0" applyNumberFormat="1" applyFont="1" applyFill="1" applyBorder="1" applyAlignment="1">
      <alignment horizontal="center"/>
    </xf>
    <xf numFmtId="168" fontId="3" fillId="2" borderId="8" xfId="0" applyNumberFormat="1" applyFont="1" applyFill="1" applyBorder="1" applyAlignment="1">
      <alignment horizontal="center"/>
    </xf>
    <xf numFmtId="168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</xdr:row>
          <xdr:rowOff>0</xdr:rowOff>
        </xdr:from>
        <xdr:to>
          <xdr:col>1</xdr:col>
          <xdr:colOff>942975</xdr:colOff>
          <xdr:row>7</xdr:row>
          <xdr:rowOff>28575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3F285082-DB43-E872-67A7-0E8555914F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D16"/>
  <sheetViews>
    <sheetView showGridLines="0" workbookViewId="0">
      <selection activeCell="B5" sqref="B5"/>
    </sheetView>
  </sheetViews>
  <sheetFormatPr defaultRowHeight="12.75" x14ac:dyDescent="0.2"/>
  <cols>
    <col min="1" max="1" width="15.7109375" style="3" customWidth="1"/>
    <col min="2" max="2" width="14.42578125" style="3" customWidth="1"/>
    <col min="3" max="16384" width="9.140625" style="3"/>
  </cols>
  <sheetData>
    <row r="2" spans="1:4" x14ac:dyDescent="0.2">
      <c r="A2" s="1" t="s">
        <v>2</v>
      </c>
      <c r="B2" s="2"/>
      <c r="D2" s="4" t="s">
        <v>4</v>
      </c>
    </row>
    <row r="3" spans="1:4" x14ac:dyDescent="0.2">
      <c r="A3" s="5" t="s">
        <v>3</v>
      </c>
      <c r="B3" s="6"/>
      <c r="D3" s="4" t="s">
        <v>5</v>
      </c>
    </row>
    <row r="4" spans="1:4" ht="16.5" x14ac:dyDescent="0.25">
      <c r="A4" s="7" t="s">
        <v>7</v>
      </c>
      <c r="B4" s="38">
        <v>1051927</v>
      </c>
      <c r="D4" s="4" t="s">
        <v>8</v>
      </c>
    </row>
    <row r="5" spans="1:4" x14ac:dyDescent="0.2">
      <c r="A5" s="4"/>
      <c r="B5" s="21"/>
    </row>
    <row r="9" spans="1:4" x14ac:dyDescent="0.2">
      <c r="A9" s="4" t="s">
        <v>1</v>
      </c>
    </row>
    <row r="11" spans="1:4" x14ac:dyDescent="0.2">
      <c r="A11" s="4" t="s">
        <v>0</v>
      </c>
    </row>
    <row r="12" spans="1:4" x14ac:dyDescent="0.2">
      <c r="A12" s="4" t="s">
        <v>6</v>
      </c>
    </row>
    <row r="13" spans="1:4" x14ac:dyDescent="0.2">
      <c r="A13" s="4" t="s">
        <v>9</v>
      </c>
    </row>
    <row r="14" spans="1:4" x14ac:dyDescent="0.2">
      <c r="A14" s="4" t="s">
        <v>10</v>
      </c>
    </row>
    <row r="16" spans="1:4" x14ac:dyDescent="0.2">
      <c r="A16" s="22" t="s">
        <v>28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ForwardDetail">
                <anchor moveWithCells="1" siz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1</xdr:col>
                    <xdr:colOff>942975</xdr:colOff>
                    <xdr:row>7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R64"/>
  <sheetViews>
    <sheetView showGridLines="0" topLeftCell="E1" zoomScaleNormal="100" workbookViewId="0">
      <selection activeCell="I20" sqref="I20"/>
    </sheetView>
  </sheetViews>
  <sheetFormatPr defaultColWidth="38.5703125" defaultRowHeight="12.75" x14ac:dyDescent="0.2"/>
  <cols>
    <col min="1" max="1" width="20.7109375" style="3" hidden="1" customWidth="1"/>
    <col min="2" max="2" width="10.7109375" style="3" hidden="1" customWidth="1"/>
    <col min="3" max="3" width="6.7109375" style="3" hidden="1" customWidth="1"/>
    <col min="4" max="4" width="10.7109375" style="3" hidden="1" customWidth="1"/>
    <col min="5" max="5" width="14.7109375" style="8" customWidth="1"/>
    <col min="6" max="6" width="9" style="39" hidden="1" customWidth="1"/>
    <col min="7" max="8" width="12.7109375" style="9" customWidth="1"/>
    <col min="9" max="9" width="10.7109375" style="10" customWidth="1"/>
    <col min="10" max="10" width="10.7109375" style="45" customWidth="1"/>
    <col min="11" max="11" width="10" style="11" customWidth="1"/>
    <col min="12" max="12" width="14.7109375" style="12" hidden="1" customWidth="1"/>
    <col min="13" max="13" width="14.7109375" style="12" customWidth="1"/>
    <col min="14" max="15" width="14.7109375" style="9" customWidth="1"/>
    <col min="16" max="16" width="13" style="13" customWidth="1"/>
    <col min="17" max="17" width="12.28515625" style="35" customWidth="1"/>
    <col min="18" max="18" width="10.5703125" style="35" customWidth="1"/>
    <col min="19" max="16384" width="38.5703125" style="13"/>
  </cols>
  <sheetData>
    <row r="2" spans="1:18" x14ac:dyDescent="0.2">
      <c r="J2" s="42"/>
      <c r="K2" s="18" t="s">
        <v>11</v>
      </c>
      <c r="L2" s="19">
        <f>SUM(L5:L65536)</f>
        <v>0</v>
      </c>
      <c r="M2" s="19">
        <f>SUM(M5:M65536)</f>
        <v>-287778953.18388677</v>
      </c>
      <c r="N2" s="20">
        <f>SUM(L2:M2)</f>
        <v>-287778953.18388677</v>
      </c>
      <c r="O2" s="14"/>
    </row>
    <row r="3" spans="1:18" x14ac:dyDescent="0.2">
      <c r="A3" s="23"/>
      <c r="B3" s="23"/>
      <c r="C3" s="23" t="s">
        <v>12</v>
      </c>
      <c r="D3" s="23"/>
      <c r="E3" s="24"/>
      <c r="F3" s="40"/>
      <c r="G3" s="25" t="s">
        <v>20</v>
      </c>
      <c r="H3" s="25" t="s">
        <v>22</v>
      </c>
      <c r="I3" s="26" t="s">
        <v>23</v>
      </c>
      <c r="J3" s="43" t="s">
        <v>93</v>
      </c>
      <c r="K3" s="27" t="s">
        <v>25</v>
      </c>
      <c r="L3" s="28"/>
      <c r="M3" s="28" t="s">
        <v>18</v>
      </c>
      <c r="N3" s="15"/>
      <c r="O3" s="15"/>
      <c r="P3" s="16"/>
    </row>
    <row r="4" spans="1:18" ht="12.75" customHeight="1" x14ac:dyDescent="0.2">
      <c r="A4" s="29" t="s">
        <v>16</v>
      </c>
      <c r="B4" s="29" t="s">
        <v>14</v>
      </c>
      <c r="C4" s="29" t="s">
        <v>13</v>
      </c>
      <c r="D4" s="29" t="s">
        <v>15</v>
      </c>
      <c r="E4" s="30" t="s">
        <v>17</v>
      </c>
      <c r="F4" s="41"/>
      <c r="G4" s="31" t="s">
        <v>21</v>
      </c>
      <c r="H4" s="31" t="s">
        <v>21</v>
      </c>
      <c r="I4" s="32" t="s">
        <v>24</v>
      </c>
      <c r="J4" s="44" t="s">
        <v>94</v>
      </c>
      <c r="K4" s="33" t="s">
        <v>19</v>
      </c>
      <c r="L4" s="34" t="s">
        <v>26</v>
      </c>
      <c r="M4" s="34" t="s">
        <v>27</v>
      </c>
      <c r="N4" s="15"/>
      <c r="O4" s="15"/>
      <c r="P4" s="16"/>
      <c r="Q4" s="36"/>
      <c r="R4" s="36"/>
    </row>
    <row r="5" spans="1:18" x14ac:dyDescent="0.2">
      <c r="A5" s="17" t="s">
        <v>43</v>
      </c>
      <c r="B5" s="17" t="s">
        <v>44</v>
      </c>
      <c r="C5" s="17" t="s">
        <v>42</v>
      </c>
      <c r="D5" s="17" t="s">
        <v>45</v>
      </c>
      <c r="E5" s="8" t="s">
        <v>32</v>
      </c>
      <c r="F5" s="39">
        <v>30</v>
      </c>
      <c r="G5" s="9">
        <f>227245*F5</f>
        <v>6817350</v>
      </c>
      <c r="H5" s="9">
        <f t="shared" ref="H5:H36" si="0">+G5*I5</f>
        <v>6817350</v>
      </c>
      <c r="I5" s="10">
        <v>1</v>
      </c>
      <c r="J5" s="45">
        <v>-0.40300000000000002</v>
      </c>
      <c r="K5" s="11">
        <v>1.0000000000000001E-7</v>
      </c>
      <c r="L5" s="12">
        <v>0</v>
      </c>
      <c r="M5" s="12">
        <f t="shared" ref="M5:M36" si="1">+H5*(J5-K5)</f>
        <v>-2747392.7317350004</v>
      </c>
      <c r="Q5" s="36"/>
      <c r="R5" s="36"/>
    </row>
    <row r="6" spans="1:18" x14ac:dyDescent="0.2">
      <c r="A6" s="17" t="s">
        <v>43</v>
      </c>
      <c r="B6" s="17" t="s">
        <v>44</v>
      </c>
      <c r="C6" s="17" t="s">
        <v>42</v>
      </c>
      <c r="D6" s="17" t="s">
        <v>45</v>
      </c>
      <c r="E6" s="8" t="s">
        <v>33</v>
      </c>
      <c r="F6" s="39">
        <v>31</v>
      </c>
      <c r="G6" s="9">
        <f t="shared" ref="G6:G64" si="2">227245*F6</f>
        <v>7044595</v>
      </c>
      <c r="H6" s="9">
        <f t="shared" si="0"/>
        <v>7044595</v>
      </c>
      <c r="I6" s="10">
        <v>1</v>
      </c>
      <c r="J6" s="45">
        <v>-0.40300000000000002</v>
      </c>
      <c r="K6" s="11">
        <v>1.0000000000000001E-7</v>
      </c>
      <c r="L6" s="12">
        <v>0</v>
      </c>
      <c r="M6" s="12">
        <f t="shared" si="1"/>
        <v>-2838972.4894595002</v>
      </c>
      <c r="Q6" s="36"/>
      <c r="R6" s="37"/>
    </row>
    <row r="7" spans="1:18" x14ac:dyDescent="0.2">
      <c r="A7" s="17" t="s">
        <v>43</v>
      </c>
      <c r="B7" s="17" t="s">
        <v>44</v>
      </c>
      <c r="C7" s="17" t="s">
        <v>42</v>
      </c>
      <c r="D7" s="17" t="s">
        <v>45</v>
      </c>
      <c r="E7" s="8" t="s">
        <v>34</v>
      </c>
      <c r="F7" s="39">
        <v>31</v>
      </c>
      <c r="G7" s="9">
        <f t="shared" si="2"/>
        <v>7044595</v>
      </c>
      <c r="H7" s="9">
        <f t="shared" si="0"/>
        <v>7044595</v>
      </c>
      <c r="I7" s="10">
        <v>1</v>
      </c>
      <c r="J7" s="45">
        <v>-0.40300000000000002</v>
      </c>
      <c r="K7" s="11">
        <v>1.0000000000000001E-7</v>
      </c>
      <c r="L7" s="12">
        <v>0</v>
      </c>
      <c r="M7" s="12">
        <f t="shared" si="1"/>
        <v>-2838972.4894595002</v>
      </c>
      <c r="Q7" s="36"/>
      <c r="R7" s="37"/>
    </row>
    <row r="8" spans="1:18" x14ac:dyDescent="0.2">
      <c r="A8" s="17" t="s">
        <v>43</v>
      </c>
      <c r="B8" s="17" t="s">
        <v>44</v>
      </c>
      <c r="C8" s="17" t="s">
        <v>42</v>
      </c>
      <c r="D8" s="17" t="s">
        <v>45</v>
      </c>
      <c r="E8" s="8" t="s">
        <v>35</v>
      </c>
      <c r="F8" s="39">
        <v>30</v>
      </c>
      <c r="G8" s="9">
        <f t="shared" si="2"/>
        <v>6817350</v>
      </c>
      <c r="H8" s="9">
        <f t="shared" si="0"/>
        <v>6817350</v>
      </c>
      <c r="I8" s="10">
        <v>1</v>
      </c>
      <c r="J8" s="45">
        <v>-0.40300000000000002</v>
      </c>
      <c r="K8" s="11">
        <v>1.0000000000000001E-7</v>
      </c>
      <c r="L8" s="12">
        <v>0</v>
      </c>
      <c r="M8" s="12">
        <f t="shared" si="1"/>
        <v>-2747392.7317350004</v>
      </c>
      <c r="Q8" s="36"/>
      <c r="R8" s="37"/>
    </row>
    <row r="9" spans="1:18" x14ac:dyDescent="0.2">
      <c r="A9" s="17" t="s">
        <v>43</v>
      </c>
      <c r="B9" s="17" t="s">
        <v>44</v>
      </c>
      <c r="C9" s="17" t="s">
        <v>42</v>
      </c>
      <c r="D9" s="17" t="s">
        <v>45</v>
      </c>
      <c r="E9" s="8" t="s">
        <v>36</v>
      </c>
      <c r="F9" s="39">
        <v>31</v>
      </c>
      <c r="G9" s="9">
        <f t="shared" si="2"/>
        <v>7044595</v>
      </c>
      <c r="H9" s="9">
        <f t="shared" si="0"/>
        <v>7044595</v>
      </c>
      <c r="I9" s="10">
        <v>1</v>
      </c>
      <c r="J9" s="45">
        <v>-0.40300000000000002</v>
      </c>
      <c r="K9" s="11">
        <v>1.0000000000000001E-7</v>
      </c>
      <c r="L9" s="12">
        <v>0</v>
      </c>
      <c r="M9" s="12">
        <f t="shared" si="1"/>
        <v>-2838972.4894595002</v>
      </c>
      <c r="Q9" s="36"/>
      <c r="R9" s="37"/>
    </row>
    <row r="10" spans="1:18" x14ac:dyDescent="0.2">
      <c r="A10" s="17" t="s">
        <v>43</v>
      </c>
      <c r="B10" s="17" t="s">
        <v>44</v>
      </c>
      <c r="C10" s="17" t="s">
        <v>42</v>
      </c>
      <c r="D10" s="17" t="s">
        <v>45</v>
      </c>
      <c r="E10" s="8" t="s">
        <v>37</v>
      </c>
      <c r="F10" s="39">
        <v>30</v>
      </c>
      <c r="G10" s="9">
        <f t="shared" si="2"/>
        <v>6817350</v>
      </c>
      <c r="H10" s="9">
        <f t="shared" si="0"/>
        <v>6817350</v>
      </c>
      <c r="I10" s="10">
        <v>1</v>
      </c>
      <c r="J10" s="45">
        <v>-0.40300000000000002</v>
      </c>
      <c r="K10" s="11">
        <v>1.0000000000000001E-7</v>
      </c>
      <c r="L10" s="12">
        <v>0</v>
      </c>
      <c r="M10" s="12">
        <f t="shared" si="1"/>
        <v>-2747392.7317350004</v>
      </c>
      <c r="Q10" s="36"/>
      <c r="R10" s="37"/>
    </row>
    <row r="11" spans="1:18" x14ac:dyDescent="0.2">
      <c r="A11" s="17" t="s">
        <v>43</v>
      </c>
      <c r="B11" s="17" t="s">
        <v>44</v>
      </c>
      <c r="C11" s="17" t="s">
        <v>42</v>
      </c>
      <c r="D11" s="17" t="s">
        <v>45</v>
      </c>
      <c r="E11" s="8" t="s">
        <v>29</v>
      </c>
      <c r="F11" s="39">
        <v>31</v>
      </c>
      <c r="G11" s="9">
        <f t="shared" si="2"/>
        <v>7044595</v>
      </c>
      <c r="H11" s="9">
        <f t="shared" si="0"/>
        <v>7044595</v>
      </c>
      <c r="I11" s="10">
        <v>1</v>
      </c>
      <c r="J11" s="45">
        <v>-0.40300000000000002</v>
      </c>
      <c r="K11" s="11">
        <v>1.0000000000000001E-7</v>
      </c>
      <c r="L11" s="12">
        <v>0</v>
      </c>
      <c r="M11" s="12">
        <f t="shared" si="1"/>
        <v>-2838972.4894595002</v>
      </c>
      <c r="Q11" s="36"/>
      <c r="R11" s="37"/>
    </row>
    <row r="12" spans="1:18" x14ac:dyDescent="0.2">
      <c r="A12" s="17" t="s">
        <v>43</v>
      </c>
      <c r="B12" s="17" t="s">
        <v>44</v>
      </c>
      <c r="C12" s="17" t="s">
        <v>42</v>
      </c>
      <c r="D12" s="17" t="s">
        <v>45</v>
      </c>
      <c r="E12" s="8" t="s">
        <v>30</v>
      </c>
      <c r="F12" s="39">
        <v>31</v>
      </c>
      <c r="G12" s="9">
        <f t="shared" si="2"/>
        <v>7044595</v>
      </c>
      <c r="H12" s="9">
        <f t="shared" si="0"/>
        <v>7044595</v>
      </c>
      <c r="I12" s="10">
        <v>1</v>
      </c>
      <c r="J12" s="45">
        <v>-0.40300000000000002</v>
      </c>
      <c r="K12" s="11">
        <v>1.0000000000000001E-7</v>
      </c>
      <c r="L12" s="12">
        <v>0</v>
      </c>
      <c r="M12" s="12">
        <f t="shared" si="1"/>
        <v>-2838972.4894595002</v>
      </c>
      <c r="Q12" s="36"/>
      <c r="R12" s="37"/>
    </row>
    <row r="13" spans="1:18" x14ac:dyDescent="0.2">
      <c r="A13" s="17" t="s">
        <v>43</v>
      </c>
      <c r="B13" s="17" t="s">
        <v>44</v>
      </c>
      <c r="C13" s="17" t="s">
        <v>42</v>
      </c>
      <c r="D13" s="17" t="s">
        <v>45</v>
      </c>
      <c r="E13" s="8" t="s">
        <v>31</v>
      </c>
      <c r="F13" s="39">
        <v>28</v>
      </c>
      <c r="G13" s="9">
        <f t="shared" si="2"/>
        <v>6362860</v>
      </c>
      <c r="H13" s="9">
        <f t="shared" si="0"/>
        <v>6362860</v>
      </c>
      <c r="I13" s="10">
        <v>1</v>
      </c>
      <c r="J13" s="45">
        <v>-0.40300000000000002</v>
      </c>
      <c r="K13" s="11">
        <v>1.0000000000000001E-7</v>
      </c>
      <c r="L13" s="12">
        <v>0</v>
      </c>
      <c r="M13" s="12">
        <f t="shared" si="1"/>
        <v>-2564233.2162860003</v>
      </c>
      <c r="Q13" s="36"/>
      <c r="R13" s="37"/>
    </row>
    <row r="14" spans="1:18" x14ac:dyDescent="0.2">
      <c r="A14" s="17" t="s">
        <v>43</v>
      </c>
      <c r="B14" s="17" t="s">
        <v>44</v>
      </c>
      <c r="C14" s="17" t="s">
        <v>42</v>
      </c>
      <c r="D14" s="17" t="s">
        <v>45</v>
      </c>
      <c r="E14" s="8" t="s">
        <v>38</v>
      </c>
      <c r="F14" s="39">
        <v>31</v>
      </c>
      <c r="G14" s="9">
        <f t="shared" si="2"/>
        <v>7044595</v>
      </c>
      <c r="H14" s="9">
        <f t="shared" si="0"/>
        <v>7044595</v>
      </c>
      <c r="I14" s="10">
        <v>1</v>
      </c>
      <c r="J14" s="45">
        <v>-0.40300000000000002</v>
      </c>
      <c r="K14" s="11">
        <v>1.0000000000000001E-7</v>
      </c>
      <c r="L14" s="12">
        <v>0</v>
      </c>
      <c r="M14" s="12">
        <f t="shared" si="1"/>
        <v>-2838972.4894595002</v>
      </c>
      <c r="Q14" s="36"/>
      <c r="R14" s="37"/>
    </row>
    <row r="15" spans="1:18" x14ac:dyDescent="0.2">
      <c r="A15" s="17" t="s">
        <v>43</v>
      </c>
      <c r="B15" s="17" t="s">
        <v>44</v>
      </c>
      <c r="C15" s="17" t="s">
        <v>42</v>
      </c>
      <c r="D15" s="17" t="s">
        <v>45</v>
      </c>
      <c r="E15" s="8" t="s">
        <v>39</v>
      </c>
      <c r="F15" s="39">
        <v>30</v>
      </c>
      <c r="G15" s="9">
        <f t="shared" si="2"/>
        <v>6817350</v>
      </c>
      <c r="H15" s="9">
        <f t="shared" si="0"/>
        <v>6817350</v>
      </c>
      <c r="I15" s="10">
        <v>1</v>
      </c>
      <c r="J15" s="45">
        <v>-0.40300000000000002</v>
      </c>
      <c r="K15" s="11">
        <v>1.0000000000000001E-7</v>
      </c>
      <c r="L15" s="12">
        <v>0</v>
      </c>
      <c r="M15" s="12">
        <f t="shared" si="1"/>
        <v>-2747392.7317350004</v>
      </c>
      <c r="Q15" s="36"/>
      <c r="R15" s="37"/>
    </row>
    <row r="16" spans="1:18" x14ac:dyDescent="0.2">
      <c r="A16" s="17" t="s">
        <v>43</v>
      </c>
      <c r="B16" s="17" t="s">
        <v>44</v>
      </c>
      <c r="C16" s="17" t="s">
        <v>42</v>
      </c>
      <c r="D16" s="17" t="s">
        <v>45</v>
      </c>
      <c r="E16" s="8" t="s">
        <v>40</v>
      </c>
      <c r="F16" s="39">
        <v>31</v>
      </c>
      <c r="G16" s="9">
        <f t="shared" si="2"/>
        <v>7044595</v>
      </c>
      <c r="H16" s="9">
        <f t="shared" si="0"/>
        <v>7044595</v>
      </c>
      <c r="I16" s="10">
        <v>1</v>
      </c>
      <c r="J16" s="45">
        <v>-0.40300000000000002</v>
      </c>
      <c r="K16" s="11">
        <v>1.0000000000000001E-7</v>
      </c>
      <c r="L16" s="12">
        <v>0</v>
      </c>
      <c r="M16" s="12">
        <f t="shared" si="1"/>
        <v>-2838972.4894595002</v>
      </c>
      <c r="Q16" s="36"/>
      <c r="R16" s="37"/>
    </row>
    <row r="17" spans="1:18" x14ac:dyDescent="0.2">
      <c r="A17" s="17" t="s">
        <v>43</v>
      </c>
      <c r="B17" s="17" t="s">
        <v>44</v>
      </c>
      <c r="C17" s="17" t="s">
        <v>42</v>
      </c>
      <c r="D17" s="17" t="s">
        <v>45</v>
      </c>
      <c r="E17" s="8" t="s">
        <v>41</v>
      </c>
      <c r="F17" s="39">
        <v>30</v>
      </c>
      <c r="G17" s="9">
        <f t="shared" si="2"/>
        <v>6817350</v>
      </c>
      <c r="H17" s="9">
        <f t="shared" si="0"/>
        <v>6817350</v>
      </c>
      <c r="I17" s="10">
        <v>1</v>
      </c>
      <c r="J17" s="45">
        <v>-0.76610999999999996</v>
      </c>
      <c r="K17" s="11">
        <v>1.0000000000000001E-7</v>
      </c>
      <c r="L17" s="12">
        <v>0</v>
      </c>
      <c r="M17" s="12">
        <f t="shared" si="1"/>
        <v>-5222840.6902349992</v>
      </c>
      <c r="Q17" s="36"/>
      <c r="R17" s="37"/>
    </row>
    <row r="18" spans="1:18" x14ac:dyDescent="0.2">
      <c r="A18" s="17" t="s">
        <v>43</v>
      </c>
      <c r="B18" s="17" t="s">
        <v>44</v>
      </c>
      <c r="C18" s="17" t="s">
        <v>42</v>
      </c>
      <c r="D18" s="17" t="s">
        <v>45</v>
      </c>
      <c r="E18" s="8" t="s">
        <v>46</v>
      </c>
      <c r="F18" s="39">
        <v>31</v>
      </c>
      <c r="G18" s="9">
        <f t="shared" si="2"/>
        <v>7044595</v>
      </c>
      <c r="H18" s="9">
        <f t="shared" si="0"/>
        <v>7044595</v>
      </c>
      <c r="I18" s="10">
        <v>1</v>
      </c>
      <c r="J18" s="45">
        <v>-0.76610999999999996</v>
      </c>
      <c r="K18" s="11">
        <v>1.0000000000000001E-7</v>
      </c>
      <c r="L18" s="12">
        <v>0</v>
      </c>
      <c r="M18" s="12">
        <f t="shared" si="1"/>
        <v>-5396935.3799094995</v>
      </c>
      <c r="Q18" s="36"/>
      <c r="R18" s="37"/>
    </row>
    <row r="19" spans="1:18" x14ac:dyDescent="0.2">
      <c r="A19" s="17" t="s">
        <v>43</v>
      </c>
      <c r="B19" s="17" t="s">
        <v>44</v>
      </c>
      <c r="C19" s="17" t="s">
        <v>42</v>
      </c>
      <c r="D19" s="17" t="s">
        <v>45</v>
      </c>
      <c r="E19" s="8" t="s">
        <v>47</v>
      </c>
      <c r="F19" s="39">
        <v>31</v>
      </c>
      <c r="G19" s="9">
        <f t="shared" si="2"/>
        <v>7044595</v>
      </c>
      <c r="H19" s="9">
        <f t="shared" si="0"/>
        <v>7044595</v>
      </c>
      <c r="I19" s="10">
        <v>1</v>
      </c>
      <c r="J19" s="45">
        <v>-0.76610999999999996</v>
      </c>
      <c r="K19" s="11">
        <v>1.0000000000000001E-7</v>
      </c>
      <c r="L19" s="12">
        <v>0</v>
      </c>
      <c r="M19" s="12">
        <f t="shared" si="1"/>
        <v>-5396935.3799094995</v>
      </c>
      <c r="Q19" s="36"/>
      <c r="R19" s="37"/>
    </row>
    <row r="20" spans="1:18" x14ac:dyDescent="0.2">
      <c r="A20" s="17" t="s">
        <v>43</v>
      </c>
      <c r="B20" s="17" t="s">
        <v>44</v>
      </c>
      <c r="C20" s="17" t="s">
        <v>42</v>
      </c>
      <c r="D20" s="17" t="s">
        <v>45</v>
      </c>
      <c r="E20" s="8" t="s">
        <v>48</v>
      </c>
      <c r="F20" s="39">
        <v>30</v>
      </c>
      <c r="G20" s="9">
        <f t="shared" si="2"/>
        <v>6817350</v>
      </c>
      <c r="H20" s="9">
        <f t="shared" si="0"/>
        <v>6817350</v>
      </c>
      <c r="I20" s="10">
        <v>1</v>
      </c>
      <c r="J20" s="45">
        <v>-0.76610999999999996</v>
      </c>
      <c r="K20" s="11">
        <v>1.0000000000000001E-7</v>
      </c>
      <c r="L20" s="12">
        <v>0</v>
      </c>
      <c r="M20" s="12">
        <f t="shared" si="1"/>
        <v>-5222840.6902349992</v>
      </c>
      <c r="Q20" s="36"/>
      <c r="R20" s="37"/>
    </row>
    <row r="21" spans="1:18" x14ac:dyDescent="0.2">
      <c r="A21" s="17" t="s">
        <v>43</v>
      </c>
      <c r="B21" s="17" t="s">
        <v>44</v>
      </c>
      <c r="C21" s="17" t="s">
        <v>42</v>
      </c>
      <c r="D21" s="17" t="s">
        <v>45</v>
      </c>
      <c r="E21" s="8" t="s">
        <v>49</v>
      </c>
      <c r="F21" s="39">
        <v>31</v>
      </c>
      <c r="G21" s="9">
        <f t="shared" si="2"/>
        <v>7044595</v>
      </c>
      <c r="H21" s="9">
        <f t="shared" si="0"/>
        <v>7044595</v>
      </c>
      <c r="I21" s="10">
        <v>1</v>
      </c>
      <c r="J21" s="45">
        <v>-0.76610999999999996</v>
      </c>
      <c r="K21" s="11">
        <v>1.0000000000000001E-7</v>
      </c>
      <c r="L21" s="12">
        <v>0</v>
      </c>
      <c r="M21" s="12">
        <f t="shared" si="1"/>
        <v>-5396935.3799094995</v>
      </c>
      <c r="Q21" s="36"/>
      <c r="R21" s="37"/>
    </row>
    <row r="22" spans="1:18" x14ac:dyDescent="0.2">
      <c r="A22" s="17" t="s">
        <v>43</v>
      </c>
      <c r="B22" s="17" t="s">
        <v>44</v>
      </c>
      <c r="C22" s="17" t="s">
        <v>42</v>
      </c>
      <c r="D22" s="17" t="s">
        <v>45</v>
      </c>
      <c r="E22" s="8" t="s">
        <v>50</v>
      </c>
      <c r="F22" s="39">
        <v>30</v>
      </c>
      <c r="G22" s="9">
        <f t="shared" si="2"/>
        <v>6817350</v>
      </c>
      <c r="H22" s="9">
        <f t="shared" si="0"/>
        <v>6817350</v>
      </c>
      <c r="I22" s="10">
        <v>1</v>
      </c>
      <c r="J22" s="45">
        <v>-0.76610999999999996</v>
      </c>
      <c r="K22" s="11">
        <v>1.0000000000000001E-7</v>
      </c>
      <c r="L22" s="12">
        <v>0</v>
      </c>
      <c r="M22" s="12">
        <f t="shared" si="1"/>
        <v>-5222840.6902349992</v>
      </c>
      <c r="Q22" s="36"/>
      <c r="R22" s="37"/>
    </row>
    <row r="23" spans="1:18" x14ac:dyDescent="0.2">
      <c r="A23" s="17" t="s">
        <v>43</v>
      </c>
      <c r="B23" s="17" t="s">
        <v>44</v>
      </c>
      <c r="C23" s="17" t="s">
        <v>42</v>
      </c>
      <c r="D23" s="17" t="s">
        <v>45</v>
      </c>
      <c r="E23" s="8" t="s">
        <v>51</v>
      </c>
      <c r="F23" s="39">
        <v>31</v>
      </c>
      <c r="G23" s="9">
        <f t="shared" si="2"/>
        <v>7044595</v>
      </c>
      <c r="H23" s="9">
        <f t="shared" si="0"/>
        <v>7044595</v>
      </c>
      <c r="I23" s="10">
        <v>1</v>
      </c>
      <c r="J23" s="45">
        <v>-0.76610999999999996</v>
      </c>
      <c r="K23" s="11">
        <v>1.0000000000000001E-7</v>
      </c>
      <c r="L23" s="12">
        <v>0</v>
      </c>
      <c r="M23" s="12">
        <f t="shared" si="1"/>
        <v>-5396935.3799094995</v>
      </c>
      <c r="Q23" s="36"/>
      <c r="R23" s="37"/>
    </row>
    <row r="24" spans="1:18" x14ac:dyDescent="0.2">
      <c r="A24" s="17" t="s">
        <v>43</v>
      </c>
      <c r="B24" s="17" t="s">
        <v>44</v>
      </c>
      <c r="C24" s="17" t="s">
        <v>42</v>
      </c>
      <c r="D24" s="17" t="s">
        <v>45</v>
      </c>
      <c r="E24" s="8" t="s">
        <v>52</v>
      </c>
      <c r="F24" s="39">
        <v>31</v>
      </c>
      <c r="G24" s="9">
        <f t="shared" si="2"/>
        <v>7044595</v>
      </c>
      <c r="H24" s="9">
        <f t="shared" si="0"/>
        <v>7044595</v>
      </c>
      <c r="I24" s="10">
        <v>1</v>
      </c>
      <c r="J24" s="45">
        <v>-0.76610999999999996</v>
      </c>
      <c r="K24" s="11">
        <v>1.0000000000000001E-7</v>
      </c>
      <c r="L24" s="12">
        <v>0</v>
      </c>
      <c r="M24" s="12">
        <f t="shared" si="1"/>
        <v>-5396935.3799094995</v>
      </c>
      <c r="Q24" s="36"/>
      <c r="R24" s="37"/>
    </row>
    <row r="25" spans="1:18" x14ac:dyDescent="0.2">
      <c r="A25" s="17" t="s">
        <v>43</v>
      </c>
      <c r="B25" s="17" t="s">
        <v>44</v>
      </c>
      <c r="C25" s="17" t="s">
        <v>42</v>
      </c>
      <c r="D25" s="17" t="s">
        <v>45</v>
      </c>
      <c r="E25" s="8" t="s">
        <v>53</v>
      </c>
      <c r="F25" s="39">
        <v>28</v>
      </c>
      <c r="G25" s="9">
        <f t="shared" si="2"/>
        <v>6362860</v>
      </c>
      <c r="H25" s="9">
        <f t="shared" si="0"/>
        <v>6362860</v>
      </c>
      <c r="I25" s="10">
        <v>1</v>
      </c>
      <c r="J25" s="45">
        <v>-0.76610999999999996</v>
      </c>
      <c r="K25" s="11">
        <v>1.0000000000000001E-7</v>
      </c>
      <c r="L25" s="12">
        <v>0</v>
      </c>
      <c r="M25" s="12">
        <f t="shared" si="1"/>
        <v>-4874651.3108859994</v>
      </c>
      <c r="Q25" s="36"/>
      <c r="R25" s="37"/>
    </row>
    <row r="26" spans="1:18" x14ac:dyDescent="0.2">
      <c r="A26" s="17" t="s">
        <v>43</v>
      </c>
      <c r="B26" s="17" t="s">
        <v>44</v>
      </c>
      <c r="C26" s="17" t="s">
        <v>42</v>
      </c>
      <c r="D26" s="17" t="s">
        <v>45</v>
      </c>
      <c r="E26" s="8" t="s">
        <v>54</v>
      </c>
      <c r="F26" s="39">
        <v>31</v>
      </c>
      <c r="G26" s="9">
        <f t="shared" si="2"/>
        <v>7044595</v>
      </c>
      <c r="H26" s="9">
        <f t="shared" si="0"/>
        <v>7044595</v>
      </c>
      <c r="I26" s="10">
        <v>1</v>
      </c>
      <c r="J26" s="45">
        <v>-0.76610999999999996</v>
      </c>
      <c r="K26" s="11">
        <v>1.0000000000000001E-7</v>
      </c>
      <c r="L26" s="12">
        <v>0</v>
      </c>
      <c r="M26" s="12">
        <f t="shared" si="1"/>
        <v>-5396935.3799094995</v>
      </c>
      <c r="Q26" s="36"/>
      <c r="R26" s="37"/>
    </row>
    <row r="27" spans="1:18" x14ac:dyDescent="0.2">
      <c r="A27" s="17" t="s">
        <v>43</v>
      </c>
      <c r="B27" s="17" t="s">
        <v>44</v>
      </c>
      <c r="C27" s="17" t="s">
        <v>42</v>
      </c>
      <c r="D27" s="17" t="s">
        <v>45</v>
      </c>
      <c r="E27" s="8" t="s">
        <v>55</v>
      </c>
      <c r="F27" s="39">
        <v>30</v>
      </c>
      <c r="G27" s="9">
        <f t="shared" si="2"/>
        <v>6817350</v>
      </c>
      <c r="H27" s="9">
        <f t="shared" si="0"/>
        <v>6817350</v>
      </c>
      <c r="I27" s="10">
        <v>1</v>
      </c>
      <c r="J27" s="45">
        <v>-0.76610999999999996</v>
      </c>
      <c r="K27" s="11">
        <v>1.0000000000000001E-7</v>
      </c>
      <c r="L27" s="12">
        <v>0</v>
      </c>
      <c r="M27" s="12">
        <f t="shared" si="1"/>
        <v>-5222840.6902349992</v>
      </c>
      <c r="Q27" s="36"/>
      <c r="R27" s="37"/>
    </row>
    <row r="28" spans="1:18" x14ac:dyDescent="0.2">
      <c r="A28" s="17" t="s">
        <v>43</v>
      </c>
      <c r="B28" s="17" t="s">
        <v>44</v>
      </c>
      <c r="C28" s="17" t="s">
        <v>42</v>
      </c>
      <c r="D28" s="17" t="s">
        <v>45</v>
      </c>
      <c r="E28" s="8" t="s">
        <v>56</v>
      </c>
      <c r="F28" s="39">
        <v>31</v>
      </c>
      <c r="G28" s="9">
        <f t="shared" si="2"/>
        <v>7044595</v>
      </c>
      <c r="H28" s="9">
        <f t="shared" si="0"/>
        <v>7044595</v>
      </c>
      <c r="I28" s="10">
        <v>1</v>
      </c>
      <c r="J28" s="45">
        <v>-0.76610999999999996</v>
      </c>
      <c r="K28" s="11">
        <v>1.0000000000000001E-7</v>
      </c>
      <c r="L28" s="12">
        <v>0</v>
      </c>
      <c r="M28" s="12">
        <f t="shared" si="1"/>
        <v>-5396935.3799094995</v>
      </c>
      <c r="Q28" s="36"/>
      <c r="R28" s="37"/>
    </row>
    <row r="29" spans="1:18" x14ac:dyDescent="0.2">
      <c r="A29" s="17" t="s">
        <v>43</v>
      </c>
      <c r="B29" s="17" t="s">
        <v>44</v>
      </c>
      <c r="C29" s="17" t="s">
        <v>42</v>
      </c>
      <c r="D29" s="17" t="s">
        <v>45</v>
      </c>
      <c r="E29" s="8" t="s">
        <v>57</v>
      </c>
      <c r="F29" s="39">
        <v>30</v>
      </c>
      <c r="G29" s="9">
        <f t="shared" si="2"/>
        <v>6817350</v>
      </c>
      <c r="H29" s="9">
        <f t="shared" si="0"/>
        <v>6817350</v>
      </c>
      <c r="I29" s="10">
        <v>1</v>
      </c>
      <c r="J29" s="45">
        <v>-0.76610999999999996</v>
      </c>
      <c r="K29" s="11">
        <v>1.0000000000000001E-7</v>
      </c>
      <c r="L29" s="12">
        <v>0</v>
      </c>
      <c r="M29" s="12">
        <f t="shared" si="1"/>
        <v>-5222840.6902349992</v>
      </c>
      <c r="Q29" s="36"/>
      <c r="R29" s="37"/>
    </row>
    <row r="30" spans="1:18" x14ac:dyDescent="0.2">
      <c r="A30" s="17" t="s">
        <v>43</v>
      </c>
      <c r="B30" s="17" t="s">
        <v>44</v>
      </c>
      <c r="C30" s="17" t="s">
        <v>42</v>
      </c>
      <c r="D30" s="17" t="s">
        <v>45</v>
      </c>
      <c r="E30" s="8" t="s">
        <v>58</v>
      </c>
      <c r="F30" s="39">
        <v>31</v>
      </c>
      <c r="G30" s="9">
        <f t="shared" si="2"/>
        <v>7044595</v>
      </c>
      <c r="H30" s="9">
        <f t="shared" si="0"/>
        <v>7044595</v>
      </c>
      <c r="I30" s="10">
        <v>1</v>
      </c>
      <c r="J30" s="45">
        <v>-0.76610999999999996</v>
      </c>
      <c r="K30" s="11">
        <v>1.0000000000000001E-7</v>
      </c>
      <c r="L30" s="12">
        <v>0</v>
      </c>
      <c r="M30" s="12">
        <f t="shared" si="1"/>
        <v>-5396935.3799094995</v>
      </c>
      <c r="Q30" s="36"/>
      <c r="R30" s="37"/>
    </row>
    <row r="31" spans="1:18" x14ac:dyDescent="0.2">
      <c r="A31" s="17" t="s">
        <v>43</v>
      </c>
      <c r="B31" s="17" t="s">
        <v>44</v>
      </c>
      <c r="C31" s="17" t="s">
        <v>42</v>
      </c>
      <c r="D31" s="17" t="s">
        <v>45</v>
      </c>
      <c r="E31" s="8" t="s">
        <v>59</v>
      </c>
      <c r="F31" s="39">
        <v>31</v>
      </c>
      <c r="G31" s="9">
        <f t="shared" si="2"/>
        <v>7044595</v>
      </c>
      <c r="H31" s="9">
        <f t="shared" si="0"/>
        <v>7044595</v>
      </c>
      <c r="I31" s="10">
        <v>1</v>
      </c>
      <c r="J31" s="45">
        <v>-0.76610999999999996</v>
      </c>
      <c r="K31" s="11">
        <v>1.0000000000000001E-7</v>
      </c>
      <c r="L31" s="12">
        <v>0</v>
      </c>
      <c r="M31" s="12">
        <f t="shared" si="1"/>
        <v>-5396935.3799094995</v>
      </c>
      <c r="Q31" s="36"/>
      <c r="R31" s="37"/>
    </row>
    <row r="32" spans="1:18" x14ac:dyDescent="0.2">
      <c r="A32" s="17" t="s">
        <v>43</v>
      </c>
      <c r="B32" s="17" t="s">
        <v>44</v>
      </c>
      <c r="C32" s="17" t="s">
        <v>42</v>
      </c>
      <c r="D32" s="17" t="s">
        <v>45</v>
      </c>
      <c r="E32" s="8" t="s">
        <v>60</v>
      </c>
      <c r="F32" s="39">
        <v>30</v>
      </c>
      <c r="G32" s="9">
        <f t="shared" si="2"/>
        <v>6817350</v>
      </c>
      <c r="H32" s="9">
        <f t="shared" si="0"/>
        <v>6817350</v>
      </c>
      <c r="I32" s="10">
        <v>1</v>
      </c>
      <c r="J32" s="45">
        <v>-0.76610999999999996</v>
      </c>
      <c r="K32" s="11">
        <v>1.0000000000000001E-7</v>
      </c>
      <c r="L32" s="12">
        <v>0</v>
      </c>
      <c r="M32" s="12">
        <f t="shared" si="1"/>
        <v>-5222840.6902349992</v>
      </c>
      <c r="Q32" s="36"/>
      <c r="R32" s="37"/>
    </row>
    <row r="33" spans="1:18" x14ac:dyDescent="0.2">
      <c r="A33" s="17" t="s">
        <v>43</v>
      </c>
      <c r="B33" s="17" t="s">
        <v>44</v>
      </c>
      <c r="C33" s="17" t="s">
        <v>42</v>
      </c>
      <c r="D33" s="17" t="s">
        <v>45</v>
      </c>
      <c r="E33" s="8" t="s">
        <v>61</v>
      </c>
      <c r="F33" s="39">
        <v>31</v>
      </c>
      <c r="G33" s="9">
        <f t="shared" si="2"/>
        <v>7044595</v>
      </c>
      <c r="H33" s="9">
        <f t="shared" si="0"/>
        <v>7044595</v>
      </c>
      <c r="I33" s="10">
        <v>1</v>
      </c>
      <c r="J33" s="45">
        <v>-0.76610999999999996</v>
      </c>
      <c r="K33" s="11">
        <v>1.0000000000000001E-7</v>
      </c>
      <c r="L33" s="12">
        <v>0</v>
      </c>
      <c r="M33" s="12">
        <f t="shared" si="1"/>
        <v>-5396935.3799094995</v>
      </c>
      <c r="Q33" s="36"/>
      <c r="R33" s="37"/>
    </row>
    <row r="34" spans="1:18" x14ac:dyDescent="0.2">
      <c r="A34" s="17" t="s">
        <v>43</v>
      </c>
      <c r="B34" s="17" t="s">
        <v>44</v>
      </c>
      <c r="C34" s="17" t="s">
        <v>42</v>
      </c>
      <c r="D34" s="17" t="s">
        <v>45</v>
      </c>
      <c r="E34" s="8" t="s">
        <v>62</v>
      </c>
      <c r="F34" s="39">
        <v>30</v>
      </c>
      <c r="G34" s="9">
        <f t="shared" si="2"/>
        <v>6817350</v>
      </c>
      <c r="H34" s="9">
        <f t="shared" si="0"/>
        <v>6817350</v>
      </c>
      <c r="I34" s="10">
        <v>1</v>
      </c>
      <c r="J34" s="45">
        <v>-0.76610999999999996</v>
      </c>
      <c r="K34" s="11">
        <v>1.0000000000000001E-7</v>
      </c>
      <c r="L34" s="12">
        <v>0</v>
      </c>
      <c r="M34" s="12">
        <f t="shared" si="1"/>
        <v>-5222840.6902349992</v>
      </c>
      <c r="Q34" s="36"/>
      <c r="R34" s="37"/>
    </row>
    <row r="35" spans="1:18" x14ac:dyDescent="0.2">
      <c r="A35" s="17" t="s">
        <v>43</v>
      </c>
      <c r="B35" s="17" t="s">
        <v>44</v>
      </c>
      <c r="C35" s="17" t="s">
        <v>42</v>
      </c>
      <c r="D35" s="17" t="s">
        <v>45</v>
      </c>
      <c r="E35" s="8" t="s">
        <v>63</v>
      </c>
      <c r="F35" s="39">
        <v>31</v>
      </c>
      <c r="G35" s="9">
        <f t="shared" si="2"/>
        <v>7044595</v>
      </c>
      <c r="H35" s="9">
        <f t="shared" si="0"/>
        <v>7044595</v>
      </c>
      <c r="I35" s="10">
        <v>1</v>
      </c>
      <c r="J35" s="45">
        <v>-0.76610999999999996</v>
      </c>
      <c r="K35" s="11">
        <v>1.0000000000000001E-7</v>
      </c>
      <c r="L35" s="12">
        <v>0</v>
      </c>
      <c r="M35" s="12">
        <f t="shared" si="1"/>
        <v>-5396935.3799094995</v>
      </c>
      <c r="Q35" s="36"/>
      <c r="R35" s="37"/>
    </row>
    <row r="36" spans="1:18" x14ac:dyDescent="0.2">
      <c r="A36" s="17" t="s">
        <v>43</v>
      </c>
      <c r="B36" s="17" t="s">
        <v>44</v>
      </c>
      <c r="C36" s="17" t="s">
        <v>42</v>
      </c>
      <c r="D36" s="17" t="s">
        <v>45</v>
      </c>
      <c r="E36" s="8" t="s">
        <v>64</v>
      </c>
      <c r="F36" s="39">
        <v>31</v>
      </c>
      <c r="G36" s="9">
        <f t="shared" si="2"/>
        <v>7044595</v>
      </c>
      <c r="H36" s="9">
        <f t="shared" si="0"/>
        <v>7044595</v>
      </c>
      <c r="I36" s="10">
        <v>1</v>
      </c>
      <c r="J36" s="45">
        <v>-0.76610999999999996</v>
      </c>
      <c r="K36" s="11">
        <v>1.0000000000000001E-7</v>
      </c>
      <c r="L36" s="12">
        <v>0</v>
      </c>
      <c r="M36" s="12">
        <f t="shared" si="1"/>
        <v>-5396935.3799094995</v>
      </c>
      <c r="Q36" s="36"/>
      <c r="R36" s="37"/>
    </row>
    <row r="37" spans="1:18" x14ac:dyDescent="0.2">
      <c r="A37" s="17" t="s">
        <v>43</v>
      </c>
      <c r="B37" s="17" t="s">
        <v>44</v>
      </c>
      <c r="C37" s="17" t="s">
        <v>42</v>
      </c>
      <c r="D37" s="17" t="s">
        <v>45</v>
      </c>
      <c r="E37" s="8" t="s">
        <v>65</v>
      </c>
      <c r="F37" s="39">
        <v>29</v>
      </c>
      <c r="G37" s="9">
        <f t="shared" si="2"/>
        <v>6590105</v>
      </c>
      <c r="H37" s="9">
        <f t="shared" ref="H37:H64" si="3">+G37*I37</f>
        <v>6590105</v>
      </c>
      <c r="I37" s="10">
        <v>1</v>
      </c>
      <c r="J37" s="45">
        <v>-0.76610999999999996</v>
      </c>
      <c r="K37" s="11">
        <v>1.0000000000000001E-7</v>
      </c>
      <c r="L37" s="12">
        <v>0</v>
      </c>
      <c r="M37" s="12">
        <f t="shared" ref="M37:M64" si="4">+H37*(J37-K37)</f>
        <v>-5048746.0005604997</v>
      </c>
    </row>
    <row r="38" spans="1:18" x14ac:dyDescent="0.2">
      <c r="A38" s="17" t="s">
        <v>43</v>
      </c>
      <c r="B38" s="17" t="s">
        <v>44</v>
      </c>
      <c r="C38" s="17" t="s">
        <v>42</v>
      </c>
      <c r="D38" s="17" t="s">
        <v>45</v>
      </c>
      <c r="E38" s="8" t="s">
        <v>66</v>
      </c>
      <c r="F38" s="39">
        <v>31</v>
      </c>
      <c r="G38" s="9">
        <f t="shared" si="2"/>
        <v>7044595</v>
      </c>
      <c r="H38" s="9">
        <f t="shared" si="3"/>
        <v>7044595</v>
      </c>
      <c r="I38" s="10">
        <v>1</v>
      </c>
      <c r="J38" s="45">
        <v>-0.76610999999999996</v>
      </c>
      <c r="K38" s="11">
        <v>1.0000000000000001E-7</v>
      </c>
      <c r="L38" s="12">
        <v>0</v>
      </c>
      <c r="M38" s="12">
        <f t="shared" si="4"/>
        <v>-5396935.3799094995</v>
      </c>
    </row>
    <row r="39" spans="1:18" x14ac:dyDescent="0.2">
      <c r="A39" s="17" t="s">
        <v>43</v>
      </c>
      <c r="B39" s="17" t="s">
        <v>44</v>
      </c>
      <c r="C39" s="17" t="s">
        <v>42</v>
      </c>
      <c r="D39" s="17" t="s">
        <v>45</v>
      </c>
      <c r="E39" s="8" t="s">
        <v>67</v>
      </c>
      <c r="F39" s="39">
        <v>30</v>
      </c>
      <c r="G39" s="9">
        <f t="shared" si="2"/>
        <v>6817350</v>
      </c>
      <c r="H39" s="9">
        <f t="shared" si="3"/>
        <v>6817350</v>
      </c>
      <c r="I39" s="10">
        <v>1</v>
      </c>
      <c r="J39" s="45">
        <v>-0.76610999999999996</v>
      </c>
      <c r="K39" s="11">
        <v>1.0000000000000001E-7</v>
      </c>
      <c r="L39" s="12">
        <v>0</v>
      </c>
      <c r="M39" s="12">
        <f t="shared" si="4"/>
        <v>-5222840.6902349992</v>
      </c>
    </row>
    <row r="40" spans="1:18" x14ac:dyDescent="0.2">
      <c r="A40" s="17" t="s">
        <v>43</v>
      </c>
      <c r="B40" s="17" t="s">
        <v>44</v>
      </c>
      <c r="C40" s="17" t="s">
        <v>42</v>
      </c>
      <c r="D40" s="17" t="s">
        <v>45</v>
      </c>
      <c r="E40" s="8" t="s">
        <v>68</v>
      </c>
      <c r="F40" s="39">
        <v>31</v>
      </c>
      <c r="G40" s="9">
        <f t="shared" si="2"/>
        <v>7044595</v>
      </c>
      <c r="H40" s="9">
        <f t="shared" si="3"/>
        <v>7044595</v>
      </c>
      <c r="I40" s="10">
        <v>1</v>
      </c>
      <c r="J40" s="45">
        <v>-0.76610999999999996</v>
      </c>
      <c r="K40" s="11">
        <v>1.0000000000000001E-7</v>
      </c>
      <c r="L40" s="12">
        <v>0</v>
      </c>
      <c r="M40" s="12">
        <f t="shared" si="4"/>
        <v>-5396935.3799094995</v>
      </c>
    </row>
    <row r="41" spans="1:18" x14ac:dyDescent="0.2">
      <c r="A41" s="17" t="s">
        <v>43</v>
      </c>
      <c r="B41" s="17" t="s">
        <v>44</v>
      </c>
      <c r="C41" s="17" t="s">
        <v>42</v>
      </c>
      <c r="D41" s="17" t="s">
        <v>45</v>
      </c>
      <c r="E41" s="8" t="s">
        <v>69</v>
      </c>
      <c r="F41" s="39">
        <v>30</v>
      </c>
      <c r="G41" s="9">
        <f t="shared" si="2"/>
        <v>6817350</v>
      </c>
      <c r="H41" s="9">
        <f t="shared" si="3"/>
        <v>6817350</v>
      </c>
      <c r="I41" s="10">
        <v>1</v>
      </c>
      <c r="J41" s="45">
        <v>-0.76610999999999996</v>
      </c>
      <c r="K41" s="11">
        <v>1.0000000000000001E-7</v>
      </c>
      <c r="L41" s="12">
        <v>0</v>
      </c>
      <c r="M41" s="12">
        <f t="shared" si="4"/>
        <v>-5222840.6902349992</v>
      </c>
    </row>
    <row r="42" spans="1:18" x14ac:dyDescent="0.2">
      <c r="A42" s="17" t="s">
        <v>43</v>
      </c>
      <c r="B42" s="17" t="s">
        <v>44</v>
      </c>
      <c r="C42" s="17" t="s">
        <v>42</v>
      </c>
      <c r="D42" s="17" t="s">
        <v>45</v>
      </c>
      <c r="E42" s="8" t="s">
        <v>70</v>
      </c>
      <c r="F42" s="39">
        <v>31</v>
      </c>
      <c r="G42" s="9">
        <f t="shared" si="2"/>
        <v>7044595</v>
      </c>
      <c r="H42" s="9">
        <f t="shared" si="3"/>
        <v>7044595</v>
      </c>
      <c r="I42" s="10">
        <v>1</v>
      </c>
      <c r="J42" s="45">
        <v>-0.76610999999999996</v>
      </c>
      <c r="K42" s="11">
        <v>1.0000000000000001E-7</v>
      </c>
      <c r="L42" s="12">
        <v>0</v>
      </c>
      <c r="M42" s="12">
        <f t="shared" si="4"/>
        <v>-5396935.3799094995</v>
      </c>
    </row>
    <row r="43" spans="1:18" x14ac:dyDescent="0.2">
      <c r="A43" s="17" t="s">
        <v>43</v>
      </c>
      <c r="B43" s="17" t="s">
        <v>44</v>
      </c>
      <c r="C43" s="17" t="s">
        <v>42</v>
      </c>
      <c r="D43" s="17" t="s">
        <v>45</v>
      </c>
      <c r="E43" s="8" t="s">
        <v>71</v>
      </c>
      <c r="F43" s="39">
        <v>31</v>
      </c>
      <c r="G43" s="9">
        <f t="shared" si="2"/>
        <v>7044595</v>
      </c>
      <c r="H43" s="9">
        <f t="shared" si="3"/>
        <v>7044595</v>
      </c>
      <c r="I43" s="10">
        <v>1</v>
      </c>
      <c r="J43" s="45">
        <v>-0.76610999999999996</v>
      </c>
      <c r="K43" s="11">
        <v>1.0000000000000001E-7</v>
      </c>
      <c r="L43" s="12">
        <v>0</v>
      </c>
      <c r="M43" s="12">
        <f t="shared" si="4"/>
        <v>-5396935.3799094995</v>
      </c>
    </row>
    <row r="44" spans="1:18" x14ac:dyDescent="0.2">
      <c r="A44" s="17" t="s">
        <v>43</v>
      </c>
      <c r="B44" s="17" t="s">
        <v>44</v>
      </c>
      <c r="C44" s="17" t="s">
        <v>42</v>
      </c>
      <c r="D44" s="17" t="s">
        <v>45</v>
      </c>
      <c r="E44" s="8" t="s">
        <v>72</v>
      </c>
      <c r="F44" s="39">
        <v>30</v>
      </c>
      <c r="G44" s="9">
        <f t="shared" si="2"/>
        <v>6817350</v>
      </c>
      <c r="H44" s="9">
        <f t="shared" si="3"/>
        <v>6817350</v>
      </c>
      <c r="I44" s="10">
        <v>1</v>
      </c>
      <c r="J44" s="45">
        <v>-0.76610999999999996</v>
      </c>
      <c r="K44" s="11">
        <v>1.0000000000000001E-7</v>
      </c>
      <c r="L44" s="12">
        <v>0</v>
      </c>
      <c r="M44" s="12">
        <f t="shared" si="4"/>
        <v>-5222840.6902349992</v>
      </c>
    </row>
    <row r="45" spans="1:18" x14ac:dyDescent="0.2">
      <c r="A45" s="17" t="s">
        <v>43</v>
      </c>
      <c r="B45" s="17" t="s">
        <v>44</v>
      </c>
      <c r="C45" s="17" t="s">
        <v>42</v>
      </c>
      <c r="D45" s="17" t="s">
        <v>45</v>
      </c>
      <c r="E45" s="8" t="s">
        <v>73</v>
      </c>
      <c r="F45" s="39">
        <v>31</v>
      </c>
      <c r="G45" s="9">
        <f t="shared" si="2"/>
        <v>7044595</v>
      </c>
      <c r="H45" s="9">
        <f t="shared" si="3"/>
        <v>7044595</v>
      </c>
      <c r="I45" s="10">
        <v>1</v>
      </c>
      <c r="J45" s="45">
        <v>-0.76610999999999996</v>
      </c>
      <c r="K45" s="11">
        <v>1.0000000000000001E-7</v>
      </c>
      <c r="L45" s="12">
        <v>0</v>
      </c>
      <c r="M45" s="12">
        <f t="shared" si="4"/>
        <v>-5396935.3799094995</v>
      </c>
    </row>
    <row r="46" spans="1:18" x14ac:dyDescent="0.2">
      <c r="A46" s="17" t="s">
        <v>43</v>
      </c>
      <c r="B46" s="17" t="s">
        <v>44</v>
      </c>
      <c r="C46" s="17" t="s">
        <v>42</v>
      </c>
      <c r="D46" s="17" t="s">
        <v>45</v>
      </c>
      <c r="E46" s="8" t="s">
        <v>74</v>
      </c>
      <c r="F46" s="39">
        <v>30</v>
      </c>
      <c r="G46" s="9">
        <f t="shared" si="2"/>
        <v>6817350</v>
      </c>
      <c r="H46" s="9">
        <f t="shared" si="3"/>
        <v>6817350</v>
      </c>
      <c r="I46" s="10">
        <v>1</v>
      </c>
      <c r="J46" s="45">
        <v>-0.76610999999999996</v>
      </c>
      <c r="K46" s="11">
        <v>1.0000000000000001E-7</v>
      </c>
      <c r="L46" s="12">
        <v>0</v>
      </c>
      <c r="M46" s="12">
        <f t="shared" si="4"/>
        <v>-5222840.6902349992</v>
      </c>
    </row>
    <row r="47" spans="1:18" x14ac:dyDescent="0.2">
      <c r="A47" s="17" t="s">
        <v>43</v>
      </c>
      <c r="B47" s="17" t="s">
        <v>44</v>
      </c>
      <c r="C47" s="17" t="s">
        <v>42</v>
      </c>
      <c r="D47" s="17" t="s">
        <v>45</v>
      </c>
      <c r="E47" s="8" t="s">
        <v>75</v>
      </c>
      <c r="F47" s="39">
        <v>31</v>
      </c>
      <c r="G47" s="9">
        <f t="shared" si="2"/>
        <v>7044595</v>
      </c>
      <c r="H47" s="9">
        <f t="shared" si="3"/>
        <v>7044595</v>
      </c>
      <c r="I47" s="10">
        <v>1</v>
      </c>
      <c r="J47" s="45">
        <v>-0.76610999999999996</v>
      </c>
      <c r="K47" s="11">
        <v>1.0000000000000001E-7</v>
      </c>
      <c r="L47" s="12">
        <v>0</v>
      </c>
      <c r="M47" s="12">
        <f t="shared" si="4"/>
        <v>-5396935.3799094995</v>
      </c>
    </row>
    <row r="48" spans="1:18" x14ac:dyDescent="0.2">
      <c r="A48" s="17" t="s">
        <v>43</v>
      </c>
      <c r="B48" s="17" t="s">
        <v>44</v>
      </c>
      <c r="C48" s="17" t="s">
        <v>42</v>
      </c>
      <c r="D48" s="17" t="s">
        <v>45</v>
      </c>
      <c r="E48" s="8" t="s">
        <v>76</v>
      </c>
      <c r="F48" s="39">
        <v>31</v>
      </c>
      <c r="G48" s="9">
        <f t="shared" si="2"/>
        <v>7044595</v>
      </c>
      <c r="H48" s="9">
        <f t="shared" si="3"/>
        <v>7044595</v>
      </c>
      <c r="I48" s="10">
        <v>1</v>
      </c>
      <c r="J48" s="45">
        <v>-0.76610999999999996</v>
      </c>
      <c r="K48" s="11">
        <v>1.0000000000000001E-7</v>
      </c>
      <c r="L48" s="12">
        <v>0</v>
      </c>
      <c r="M48" s="12">
        <f t="shared" si="4"/>
        <v>-5396935.3799094995</v>
      </c>
    </row>
    <row r="49" spans="1:13" x14ac:dyDescent="0.2">
      <c r="A49" s="17" t="s">
        <v>43</v>
      </c>
      <c r="B49" s="17" t="s">
        <v>44</v>
      </c>
      <c r="C49" s="17" t="s">
        <v>42</v>
      </c>
      <c r="D49" s="17" t="s">
        <v>45</v>
      </c>
      <c r="E49" s="8" t="s">
        <v>77</v>
      </c>
      <c r="F49" s="39">
        <v>28</v>
      </c>
      <c r="G49" s="9">
        <f t="shared" si="2"/>
        <v>6362860</v>
      </c>
      <c r="H49" s="9">
        <f t="shared" si="3"/>
        <v>6362860</v>
      </c>
      <c r="I49" s="10">
        <v>1</v>
      </c>
      <c r="J49" s="45">
        <v>-0.76610999999999996</v>
      </c>
      <c r="K49" s="11">
        <v>1.0000000000000001E-7</v>
      </c>
      <c r="L49" s="12">
        <v>0</v>
      </c>
      <c r="M49" s="12">
        <f t="shared" si="4"/>
        <v>-4874651.3108859994</v>
      </c>
    </row>
    <row r="50" spans="1:13" x14ac:dyDescent="0.2">
      <c r="A50" s="17" t="s">
        <v>43</v>
      </c>
      <c r="B50" s="17" t="s">
        <v>44</v>
      </c>
      <c r="C50" s="17" t="s">
        <v>42</v>
      </c>
      <c r="D50" s="17" t="s">
        <v>45</v>
      </c>
      <c r="E50" s="8" t="s">
        <v>78</v>
      </c>
      <c r="F50" s="39">
        <v>31</v>
      </c>
      <c r="G50" s="9">
        <f t="shared" si="2"/>
        <v>7044595</v>
      </c>
      <c r="H50" s="9">
        <f t="shared" si="3"/>
        <v>7044595</v>
      </c>
      <c r="I50" s="10">
        <v>1</v>
      </c>
      <c r="J50" s="45">
        <v>-0.76610999999999996</v>
      </c>
      <c r="K50" s="11">
        <v>1.0000000000000001E-7</v>
      </c>
      <c r="L50" s="12">
        <v>0</v>
      </c>
      <c r="M50" s="12">
        <f t="shared" si="4"/>
        <v>-5396935.3799094995</v>
      </c>
    </row>
    <row r="51" spans="1:13" x14ac:dyDescent="0.2">
      <c r="A51" s="17" t="s">
        <v>43</v>
      </c>
      <c r="B51" s="17" t="s">
        <v>44</v>
      </c>
      <c r="C51" s="17" t="s">
        <v>42</v>
      </c>
      <c r="D51" s="17" t="s">
        <v>45</v>
      </c>
      <c r="E51" s="8" t="s">
        <v>79</v>
      </c>
      <c r="F51" s="39">
        <v>30</v>
      </c>
      <c r="G51" s="9">
        <f t="shared" si="2"/>
        <v>6817350</v>
      </c>
      <c r="H51" s="9">
        <f t="shared" si="3"/>
        <v>6817350</v>
      </c>
      <c r="I51" s="10">
        <v>1</v>
      </c>
      <c r="J51" s="45">
        <v>-0.76610999999999996</v>
      </c>
      <c r="K51" s="11">
        <v>1.0000000000000001E-7</v>
      </c>
      <c r="L51" s="12">
        <v>0</v>
      </c>
      <c r="M51" s="12">
        <f t="shared" si="4"/>
        <v>-5222840.6902349992</v>
      </c>
    </row>
    <row r="52" spans="1:13" x14ac:dyDescent="0.2">
      <c r="A52" s="17" t="s">
        <v>43</v>
      </c>
      <c r="B52" s="17" t="s">
        <v>44</v>
      </c>
      <c r="C52" s="17" t="s">
        <v>42</v>
      </c>
      <c r="D52" s="17" t="s">
        <v>45</v>
      </c>
      <c r="E52" s="8" t="s">
        <v>80</v>
      </c>
      <c r="F52" s="39">
        <v>31</v>
      </c>
      <c r="G52" s="9">
        <f t="shared" si="2"/>
        <v>7044595</v>
      </c>
      <c r="H52" s="9">
        <f t="shared" si="3"/>
        <v>7044595</v>
      </c>
      <c r="I52" s="10">
        <v>1</v>
      </c>
      <c r="J52" s="45">
        <v>-0.76610999999999996</v>
      </c>
      <c r="K52" s="11">
        <v>1.0000000000000001E-7</v>
      </c>
      <c r="L52" s="12">
        <v>0</v>
      </c>
      <c r="M52" s="12">
        <f t="shared" si="4"/>
        <v>-5396935.3799094995</v>
      </c>
    </row>
    <row r="53" spans="1:13" x14ac:dyDescent="0.2">
      <c r="A53" s="17" t="s">
        <v>43</v>
      </c>
      <c r="B53" s="17" t="s">
        <v>44</v>
      </c>
      <c r="C53" s="17" t="s">
        <v>42</v>
      </c>
      <c r="D53" s="17" t="s">
        <v>45</v>
      </c>
      <c r="E53" s="8" t="s">
        <v>81</v>
      </c>
      <c r="F53" s="39">
        <v>30</v>
      </c>
      <c r="G53" s="9">
        <f t="shared" si="2"/>
        <v>6817350</v>
      </c>
      <c r="H53" s="9">
        <f t="shared" si="3"/>
        <v>6817350</v>
      </c>
      <c r="I53" s="10">
        <v>1</v>
      </c>
      <c r="J53" s="45">
        <v>-0.76610999999999996</v>
      </c>
      <c r="K53" s="11">
        <v>1.0000000000000001E-7</v>
      </c>
      <c r="L53" s="12">
        <v>0</v>
      </c>
      <c r="M53" s="12">
        <f t="shared" si="4"/>
        <v>-5222840.6902349992</v>
      </c>
    </row>
    <row r="54" spans="1:13" x14ac:dyDescent="0.2">
      <c r="A54" s="17" t="s">
        <v>43</v>
      </c>
      <c r="B54" s="17" t="s">
        <v>44</v>
      </c>
      <c r="C54" s="17" t="s">
        <v>42</v>
      </c>
      <c r="D54" s="17" t="s">
        <v>45</v>
      </c>
      <c r="E54" s="8" t="s">
        <v>82</v>
      </c>
      <c r="F54" s="39">
        <v>31</v>
      </c>
      <c r="G54" s="9">
        <f t="shared" si="2"/>
        <v>7044595</v>
      </c>
      <c r="H54" s="9">
        <f t="shared" si="3"/>
        <v>7044595</v>
      </c>
      <c r="I54" s="10">
        <v>1</v>
      </c>
      <c r="J54" s="45">
        <v>-0.76610999999999996</v>
      </c>
      <c r="K54" s="11">
        <v>1.0000000000000001E-7</v>
      </c>
      <c r="L54" s="12">
        <v>0</v>
      </c>
      <c r="M54" s="12">
        <f t="shared" si="4"/>
        <v>-5396935.3799094995</v>
      </c>
    </row>
    <row r="55" spans="1:13" x14ac:dyDescent="0.2">
      <c r="A55" s="17" t="s">
        <v>43</v>
      </c>
      <c r="B55" s="17" t="s">
        <v>44</v>
      </c>
      <c r="C55" s="17" t="s">
        <v>42</v>
      </c>
      <c r="D55" s="17" t="s">
        <v>45</v>
      </c>
      <c r="E55" s="8" t="s">
        <v>83</v>
      </c>
      <c r="F55" s="39">
        <v>31</v>
      </c>
      <c r="G55" s="9">
        <f t="shared" si="2"/>
        <v>7044595</v>
      </c>
      <c r="H55" s="9">
        <f t="shared" si="3"/>
        <v>7044595</v>
      </c>
      <c r="I55" s="10">
        <v>1</v>
      </c>
      <c r="J55" s="45">
        <v>-0.76610999999999996</v>
      </c>
      <c r="K55" s="11">
        <v>1.0000000000000001E-7</v>
      </c>
      <c r="L55" s="12">
        <v>0</v>
      </c>
      <c r="M55" s="12">
        <f t="shared" si="4"/>
        <v>-5396935.3799094995</v>
      </c>
    </row>
    <row r="56" spans="1:13" x14ac:dyDescent="0.2">
      <c r="A56" s="17" t="s">
        <v>43</v>
      </c>
      <c r="B56" s="17" t="s">
        <v>44</v>
      </c>
      <c r="C56" s="17" t="s">
        <v>42</v>
      </c>
      <c r="D56" s="17" t="s">
        <v>45</v>
      </c>
      <c r="E56" s="8" t="s">
        <v>84</v>
      </c>
      <c r="F56" s="39">
        <v>30</v>
      </c>
      <c r="G56" s="9">
        <f t="shared" si="2"/>
        <v>6817350</v>
      </c>
      <c r="H56" s="9">
        <f t="shared" si="3"/>
        <v>6817350</v>
      </c>
      <c r="I56" s="10">
        <v>1</v>
      </c>
      <c r="J56" s="45">
        <v>-0.76610999999999996</v>
      </c>
      <c r="K56" s="11">
        <v>1.0000000000000001E-7</v>
      </c>
      <c r="L56" s="12">
        <v>0</v>
      </c>
      <c r="M56" s="12">
        <f t="shared" si="4"/>
        <v>-5222840.6902349992</v>
      </c>
    </row>
    <row r="57" spans="1:13" x14ac:dyDescent="0.2">
      <c r="A57" s="17" t="s">
        <v>43</v>
      </c>
      <c r="B57" s="17" t="s">
        <v>44</v>
      </c>
      <c r="C57" s="17" t="s">
        <v>42</v>
      </c>
      <c r="D57" s="17" t="s">
        <v>45</v>
      </c>
      <c r="E57" s="8" t="s">
        <v>85</v>
      </c>
      <c r="F57" s="39">
        <v>31</v>
      </c>
      <c r="G57" s="9">
        <f t="shared" si="2"/>
        <v>7044595</v>
      </c>
      <c r="H57" s="9">
        <f t="shared" si="3"/>
        <v>7044595</v>
      </c>
      <c r="I57" s="10">
        <v>1</v>
      </c>
      <c r="J57" s="45">
        <v>-0.76610999999999996</v>
      </c>
      <c r="K57" s="11">
        <v>1.0000000000000001E-7</v>
      </c>
      <c r="L57" s="12">
        <v>0</v>
      </c>
      <c r="M57" s="12">
        <f t="shared" si="4"/>
        <v>-5396935.3799094995</v>
      </c>
    </row>
    <row r="58" spans="1:13" x14ac:dyDescent="0.2">
      <c r="A58" s="17" t="s">
        <v>43</v>
      </c>
      <c r="B58" s="17" t="s">
        <v>44</v>
      </c>
      <c r="C58" s="17" t="s">
        <v>42</v>
      </c>
      <c r="D58" s="17" t="s">
        <v>45</v>
      </c>
      <c r="E58" s="8" t="s">
        <v>86</v>
      </c>
      <c r="F58" s="39">
        <v>30</v>
      </c>
      <c r="G58" s="9">
        <f t="shared" si="2"/>
        <v>6817350</v>
      </c>
      <c r="H58" s="9">
        <f t="shared" si="3"/>
        <v>6817350</v>
      </c>
      <c r="I58" s="10">
        <v>1</v>
      </c>
      <c r="J58" s="45">
        <v>-0.76610999999999996</v>
      </c>
      <c r="K58" s="11">
        <v>1.0000000000000001E-7</v>
      </c>
      <c r="L58" s="12">
        <v>0</v>
      </c>
      <c r="M58" s="12">
        <f t="shared" si="4"/>
        <v>-5222840.6902349992</v>
      </c>
    </row>
    <row r="59" spans="1:13" x14ac:dyDescent="0.2">
      <c r="A59" s="17" t="s">
        <v>43</v>
      </c>
      <c r="B59" s="17" t="s">
        <v>44</v>
      </c>
      <c r="C59" s="17" t="s">
        <v>42</v>
      </c>
      <c r="D59" s="17" t="s">
        <v>45</v>
      </c>
      <c r="E59" s="8" t="s">
        <v>87</v>
      </c>
      <c r="F59" s="39">
        <v>31</v>
      </c>
      <c r="G59" s="9">
        <f t="shared" si="2"/>
        <v>7044595</v>
      </c>
      <c r="H59" s="9">
        <f t="shared" si="3"/>
        <v>7044595</v>
      </c>
      <c r="I59" s="10">
        <v>1</v>
      </c>
      <c r="J59" s="45">
        <v>-0.76610999999999996</v>
      </c>
      <c r="K59" s="11">
        <v>1.0000000000000001E-7</v>
      </c>
      <c r="L59" s="12">
        <v>0</v>
      </c>
      <c r="M59" s="12">
        <f t="shared" si="4"/>
        <v>-5396935.3799094995</v>
      </c>
    </row>
    <row r="60" spans="1:13" x14ac:dyDescent="0.2">
      <c r="A60" s="17" t="s">
        <v>43</v>
      </c>
      <c r="B60" s="17" t="s">
        <v>44</v>
      </c>
      <c r="C60" s="17" t="s">
        <v>42</v>
      </c>
      <c r="D60" s="17" t="s">
        <v>45</v>
      </c>
      <c r="E60" s="8" t="s">
        <v>88</v>
      </c>
      <c r="F60" s="39">
        <v>31</v>
      </c>
      <c r="G60" s="9">
        <f t="shared" si="2"/>
        <v>7044595</v>
      </c>
      <c r="H60" s="9">
        <f t="shared" si="3"/>
        <v>7044595</v>
      </c>
      <c r="I60" s="10">
        <v>1</v>
      </c>
      <c r="J60" s="45">
        <v>-0.76610999999999996</v>
      </c>
      <c r="K60" s="11">
        <v>1.0000000000000001E-7</v>
      </c>
      <c r="L60" s="12">
        <v>0</v>
      </c>
      <c r="M60" s="12">
        <f t="shared" si="4"/>
        <v>-5396935.3799094995</v>
      </c>
    </row>
    <row r="61" spans="1:13" x14ac:dyDescent="0.2">
      <c r="A61" s="17" t="s">
        <v>43</v>
      </c>
      <c r="B61" s="17" t="s">
        <v>44</v>
      </c>
      <c r="C61" s="17" t="s">
        <v>42</v>
      </c>
      <c r="D61" s="17" t="s">
        <v>45</v>
      </c>
      <c r="E61" s="8" t="s">
        <v>89</v>
      </c>
      <c r="F61" s="39">
        <v>28</v>
      </c>
      <c r="G61" s="9">
        <f t="shared" si="2"/>
        <v>6362860</v>
      </c>
      <c r="H61" s="9">
        <f t="shared" si="3"/>
        <v>6362860</v>
      </c>
      <c r="I61" s="10">
        <v>1</v>
      </c>
      <c r="J61" s="45">
        <v>-0.76610999999999996</v>
      </c>
      <c r="K61" s="11">
        <v>1.0000000000000001E-7</v>
      </c>
      <c r="L61" s="12">
        <v>0</v>
      </c>
      <c r="M61" s="12">
        <f t="shared" si="4"/>
        <v>-4874651.3108859994</v>
      </c>
    </row>
    <row r="62" spans="1:13" x14ac:dyDescent="0.2">
      <c r="A62" s="17" t="s">
        <v>43</v>
      </c>
      <c r="B62" s="17" t="s">
        <v>44</v>
      </c>
      <c r="C62" s="17" t="s">
        <v>42</v>
      </c>
      <c r="D62" s="17" t="s">
        <v>45</v>
      </c>
      <c r="E62" s="8" t="s">
        <v>90</v>
      </c>
      <c r="F62" s="39">
        <v>31</v>
      </c>
      <c r="G62" s="9">
        <f t="shared" si="2"/>
        <v>7044595</v>
      </c>
      <c r="H62" s="9">
        <f t="shared" si="3"/>
        <v>7044595</v>
      </c>
      <c r="I62" s="10">
        <v>1</v>
      </c>
      <c r="J62" s="45">
        <v>-0.76610999999999996</v>
      </c>
      <c r="K62" s="11">
        <v>1.0000000000000001E-7</v>
      </c>
      <c r="L62" s="12">
        <v>0</v>
      </c>
      <c r="M62" s="12">
        <f t="shared" si="4"/>
        <v>-5396935.3799094995</v>
      </c>
    </row>
    <row r="63" spans="1:13" x14ac:dyDescent="0.2">
      <c r="A63" s="17" t="s">
        <v>43</v>
      </c>
      <c r="B63" s="17" t="s">
        <v>44</v>
      </c>
      <c r="C63" s="17" t="s">
        <v>42</v>
      </c>
      <c r="D63" s="17" t="s">
        <v>45</v>
      </c>
      <c r="E63" s="8" t="s">
        <v>91</v>
      </c>
      <c r="F63" s="39">
        <v>30</v>
      </c>
      <c r="G63" s="9">
        <f t="shared" si="2"/>
        <v>6817350</v>
      </c>
      <c r="H63" s="9">
        <f t="shared" si="3"/>
        <v>6817350</v>
      </c>
      <c r="I63" s="10">
        <v>1</v>
      </c>
      <c r="J63" s="45">
        <v>-0.76610999999999996</v>
      </c>
      <c r="K63" s="11">
        <v>1.0000000000000001E-7</v>
      </c>
      <c r="L63" s="12">
        <v>0</v>
      </c>
      <c r="M63" s="12">
        <f t="shared" si="4"/>
        <v>-5222840.6902349992</v>
      </c>
    </row>
    <row r="64" spans="1:13" x14ac:dyDescent="0.2">
      <c r="A64" s="17" t="s">
        <v>43</v>
      </c>
      <c r="B64" s="17" t="s">
        <v>44</v>
      </c>
      <c r="C64" s="17" t="s">
        <v>42</v>
      </c>
      <c r="D64" s="17" t="s">
        <v>45</v>
      </c>
      <c r="E64" s="8" t="s">
        <v>92</v>
      </c>
      <c r="F64" s="39">
        <v>31</v>
      </c>
      <c r="G64" s="9">
        <f t="shared" si="2"/>
        <v>7044595</v>
      </c>
      <c r="H64" s="9">
        <f t="shared" si="3"/>
        <v>7044595</v>
      </c>
      <c r="I64" s="10">
        <v>1</v>
      </c>
      <c r="J64" s="45">
        <v>-0.76610999999999996</v>
      </c>
      <c r="K64" s="11">
        <v>1.0000000000000001E-7</v>
      </c>
      <c r="L64" s="12">
        <v>0</v>
      </c>
      <c r="M64" s="12">
        <f t="shared" si="4"/>
        <v>-5396935.3799094995</v>
      </c>
    </row>
  </sheetData>
  <dataConsolidate/>
  <pageMargins left="0.25" right="0.25" top="1" bottom="1" header="0.5" footer="0.5"/>
  <pageSetup scale="77" orientation="portrait" r:id="rId1"/>
  <headerFooter alignWithMargins="0">
    <oddHeader xml:space="preserve">&amp;RPage &amp;P of &amp;N   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>
    <pageSetUpPr fitToPage="1"/>
  </sheetPr>
  <dimension ref="A2:R64"/>
  <sheetViews>
    <sheetView showGridLines="0" topLeftCell="E2" zoomScaleNormal="100" workbookViewId="0">
      <selection activeCell="J2" sqref="J1:J65536"/>
    </sheetView>
  </sheetViews>
  <sheetFormatPr defaultColWidth="38.5703125" defaultRowHeight="12.75" x14ac:dyDescent="0.2"/>
  <cols>
    <col min="1" max="1" width="20.7109375" style="3" hidden="1" customWidth="1"/>
    <col min="2" max="2" width="10.7109375" style="3" hidden="1" customWidth="1"/>
    <col min="3" max="3" width="6.7109375" style="3" hidden="1" customWidth="1"/>
    <col min="4" max="4" width="10.7109375" style="3" hidden="1" customWidth="1"/>
    <col min="5" max="5" width="14.7109375" style="8" customWidth="1"/>
    <col min="6" max="6" width="9" style="39" hidden="1" customWidth="1"/>
    <col min="7" max="8" width="12.7109375" style="9" customWidth="1"/>
    <col min="9" max="9" width="10.7109375" style="10" customWidth="1"/>
    <col min="10" max="10" width="10.7109375" style="45" customWidth="1"/>
    <col min="11" max="11" width="10" style="11" customWidth="1"/>
    <col min="12" max="12" width="14.7109375" style="12" hidden="1" customWidth="1"/>
    <col min="13" max="13" width="14.7109375" style="12" customWidth="1"/>
    <col min="14" max="15" width="14.7109375" style="9" customWidth="1"/>
    <col min="16" max="16" width="13" style="13" customWidth="1"/>
    <col min="17" max="17" width="12.28515625" style="35" customWidth="1"/>
    <col min="18" max="18" width="10.5703125" style="35" customWidth="1"/>
    <col min="19" max="16384" width="38.5703125" style="13"/>
  </cols>
  <sheetData>
    <row r="2" spans="1:18" x14ac:dyDescent="0.2">
      <c r="J2" s="42"/>
      <c r="K2" s="18" t="s">
        <v>11</v>
      </c>
      <c r="L2" s="19">
        <f>SUM(L5:L65536)</f>
        <v>0</v>
      </c>
      <c r="M2" s="19">
        <f>SUM(M5:M65536)</f>
        <v>-256102361.38143703</v>
      </c>
      <c r="N2" s="20">
        <f>SUM(L2:M2)</f>
        <v>-256102361.38143703</v>
      </c>
      <c r="O2" s="14"/>
    </row>
    <row r="3" spans="1:18" x14ac:dyDescent="0.2">
      <c r="A3" s="23"/>
      <c r="B3" s="23"/>
      <c r="C3" s="23" t="s">
        <v>12</v>
      </c>
      <c r="D3" s="23"/>
      <c r="E3" s="24"/>
      <c r="F3" s="40"/>
      <c r="G3" s="25" t="s">
        <v>20</v>
      </c>
      <c r="H3" s="25" t="s">
        <v>22</v>
      </c>
      <c r="I3" s="26" t="s">
        <v>23</v>
      </c>
      <c r="J3" s="43" t="s">
        <v>93</v>
      </c>
      <c r="K3" s="27" t="s">
        <v>25</v>
      </c>
      <c r="L3" s="28"/>
      <c r="M3" s="28" t="s">
        <v>18</v>
      </c>
      <c r="N3" s="15"/>
      <c r="O3" s="15"/>
      <c r="P3" s="16"/>
    </row>
    <row r="4" spans="1:18" ht="12.75" customHeight="1" x14ac:dyDescent="0.2">
      <c r="A4" s="29" t="s">
        <v>16</v>
      </c>
      <c r="B4" s="29" t="s">
        <v>14</v>
      </c>
      <c r="C4" s="29" t="s">
        <v>13</v>
      </c>
      <c r="D4" s="29" t="s">
        <v>15</v>
      </c>
      <c r="E4" s="30" t="s">
        <v>17</v>
      </c>
      <c r="F4" s="41"/>
      <c r="G4" s="31" t="s">
        <v>21</v>
      </c>
      <c r="H4" s="31" t="s">
        <v>21</v>
      </c>
      <c r="I4" s="32" t="s">
        <v>24</v>
      </c>
      <c r="J4" s="44" t="s">
        <v>94</v>
      </c>
      <c r="K4" s="33" t="s">
        <v>19</v>
      </c>
      <c r="L4" s="34" t="s">
        <v>26</v>
      </c>
      <c r="M4" s="34" t="s">
        <v>27</v>
      </c>
      <c r="N4" s="15"/>
      <c r="O4" s="15"/>
      <c r="P4" s="16"/>
      <c r="Q4" s="36"/>
      <c r="R4" s="36"/>
    </row>
    <row r="5" spans="1:18" x14ac:dyDescent="0.2">
      <c r="A5" s="17" t="s">
        <v>43</v>
      </c>
      <c r="B5" s="17" t="s">
        <v>44</v>
      </c>
      <c r="C5" s="17" t="s">
        <v>42</v>
      </c>
      <c r="D5" s="17" t="s">
        <v>45</v>
      </c>
      <c r="E5" s="8" t="s">
        <v>32</v>
      </c>
      <c r="F5" s="39">
        <v>30</v>
      </c>
      <c r="G5" s="9">
        <f t="shared" ref="G5:G36" si="0">227245*F5</f>
        <v>6817350</v>
      </c>
      <c r="H5" s="9">
        <f t="shared" ref="H5:H36" si="1">+G5*I5</f>
        <v>6817350</v>
      </c>
      <c r="I5" s="10">
        <v>1</v>
      </c>
      <c r="J5" s="45">
        <v>-0.40300000000000002</v>
      </c>
      <c r="K5" s="11">
        <v>1.0000000000000001E-7</v>
      </c>
      <c r="L5" s="12">
        <v>0</v>
      </c>
      <c r="M5" s="12">
        <f t="shared" ref="M5:M36" si="2">+H5*(J5-K5)</f>
        <v>-2747392.7317350004</v>
      </c>
      <c r="Q5" s="36"/>
      <c r="R5" s="36"/>
    </row>
    <row r="6" spans="1:18" x14ac:dyDescent="0.2">
      <c r="A6" s="17" t="s">
        <v>43</v>
      </c>
      <c r="B6" s="17" t="s">
        <v>44</v>
      </c>
      <c r="C6" s="17" t="s">
        <v>42</v>
      </c>
      <c r="D6" s="17" t="s">
        <v>45</v>
      </c>
      <c r="E6" s="8" t="s">
        <v>33</v>
      </c>
      <c r="F6" s="39">
        <v>31</v>
      </c>
      <c r="G6" s="9">
        <f t="shared" si="0"/>
        <v>7044595</v>
      </c>
      <c r="H6" s="9">
        <f t="shared" si="1"/>
        <v>7044595</v>
      </c>
      <c r="I6" s="10">
        <v>1</v>
      </c>
      <c r="J6" s="45">
        <v>-0.40300000000000002</v>
      </c>
      <c r="K6" s="11">
        <v>1.0000000000000001E-7</v>
      </c>
      <c r="L6" s="12">
        <v>0</v>
      </c>
      <c r="M6" s="12">
        <f t="shared" si="2"/>
        <v>-2838972.4894595002</v>
      </c>
      <c r="Q6" s="36"/>
      <c r="R6" s="37"/>
    </row>
    <row r="7" spans="1:18" x14ac:dyDescent="0.2">
      <c r="A7" s="17" t="s">
        <v>43</v>
      </c>
      <c r="B7" s="17" t="s">
        <v>44</v>
      </c>
      <c r="C7" s="17" t="s">
        <v>42</v>
      </c>
      <c r="D7" s="17" t="s">
        <v>45</v>
      </c>
      <c r="E7" s="8" t="s">
        <v>34</v>
      </c>
      <c r="F7" s="39">
        <v>31</v>
      </c>
      <c r="G7" s="9">
        <f t="shared" si="0"/>
        <v>7044595</v>
      </c>
      <c r="H7" s="9">
        <f t="shared" si="1"/>
        <v>7044595</v>
      </c>
      <c r="I7" s="10">
        <v>1</v>
      </c>
      <c r="J7" s="45">
        <v>-0.40300000000000002</v>
      </c>
      <c r="K7" s="11">
        <v>1.0000000000000001E-7</v>
      </c>
      <c r="L7" s="12">
        <v>0</v>
      </c>
      <c r="M7" s="12">
        <f t="shared" si="2"/>
        <v>-2838972.4894595002</v>
      </c>
      <c r="Q7" s="36"/>
      <c r="R7" s="37"/>
    </row>
    <row r="8" spans="1:18" x14ac:dyDescent="0.2">
      <c r="A8" s="17" t="s">
        <v>43</v>
      </c>
      <c r="B8" s="17" t="s">
        <v>44</v>
      </c>
      <c r="C8" s="17" t="s">
        <v>42</v>
      </c>
      <c r="D8" s="17" t="s">
        <v>45</v>
      </c>
      <c r="E8" s="8" t="s">
        <v>35</v>
      </c>
      <c r="F8" s="39">
        <v>30</v>
      </c>
      <c r="G8" s="9">
        <f t="shared" si="0"/>
        <v>6817350</v>
      </c>
      <c r="H8" s="9">
        <f t="shared" si="1"/>
        <v>6817350</v>
      </c>
      <c r="I8" s="10">
        <v>1</v>
      </c>
      <c r="J8" s="45">
        <v>-0.40300000000000002</v>
      </c>
      <c r="K8" s="11">
        <v>1.0000000000000001E-7</v>
      </c>
      <c r="L8" s="12">
        <v>0</v>
      </c>
      <c r="M8" s="12">
        <f t="shared" si="2"/>
        <v>-2747392.7317350004</v>
      </c>
      <c r="Q8" s="36"/>
      <c r="R8" s="37"/>
    </row>
    <row r="9" spans="1:18" x14ac:dyDescent="0.2">
      <c r="A9" s="17" t="s">
        <v>43</v>
      </c>
      <c r="B9" s="17" t="s">
        <v>44</v>
      </c>
      <c r="C9" s="17" t="s">
        <v>42</v>
      </c>
      <c r="D9" s="17" t="s">
        <v>45</v>
      </c>
      <c r="E9" s="8" t="s">
        <v>36</v>
      </c>
      <c r="F9" s="39">
        <v>31</v>
      </c>
      <c r="G9" s="9">
        <f t="shared" si="0"/>
        <v>7044595</v>
      </c>
      <c r="H9" s="9">
        <f t="shared" si="1"/>
        <v>7044595</v>
      </c>
      <c r="I9" s="10">
        <v>1</v>
      </c>
      <c r="J9" s="45">
        <v>-0.40300000000000002</v>
      </c>
      <c r="K9" s="11">
        <v>1.0000000000000001E-7</v>
      </c>
      <c r="L9" s="12">
        <v>0</v>
      </c>
      <c r="M9" s="12">
        <f t="shared" si="2"/>
        <v>-2838972.4894595002</v>
      </c>
      <c r="Q9" s="36"/>
      <c r="R9" s="37"/>
    </row>
    <row r="10" spans="1:18" x14ac:dyDescent="0.2">
      <c r="A10" s="17" t="s">
        <v>43</v>
      </c>
      <c r="B10" s="17" t="s">
        <v>44</v>
      </c>
      <c r="C10" s="17" t="s">
        <v>42</v>
      </c>
      <c r="D10" s="17" t="s">
        <v>45</v>
      </c>
      <c r="E10" s="8" t="s">
        <v>37</v>
      </c>
      <c r="F10" s="39">
        <v>30</v>
      </c>
      <c r="G10" s="9">
        <f t="shared" si="0"/>
        <v>6817350</v>
      </c>
      <c r="H10" s="9">
        <f t="shared" si="1"/>
        <v>6817350</v>
      </c>
      <c r="I10" s="10">
        <v>1</v>
      </c>
      <c r="J10" s="45">
        <v>-0.40300000000000002</v>
      </c>
      <c r="K10" s="11">
        <v>1.0000000000000001E-7</v>
      </c>
      <c r="L10" s="12">
        <v>0</v>
      </c>
      <c r="M10" s="12">
        <f t="shared" si="2"/>
        <v>-2747392.7317350004</v>
      </c>
      <c r="Q10" s="36"/>
      <c r="R10" s="37"/>
    </row>
    <row r="11" spans="1:18" x14ac:dyDescent="0.2">
      <c r="A11" s="17" t="s">
        <v>43</v>
      </c>
      <c r="B11" s="17" t="s">
        <v>44</v>
      </c>
      <c r="C11" s="17" t="s">
        <v>42</v>
      </c>
      <c r="D11" s="17" t="s">
        <v>45</v>
      </c>
      <c r="E11" s="8" t="s">
        <v>29</v>
      </c>
      <c r="F11" s="39">
        <v>31</v>
      </c>
      <c r="G11" s="9">
        <f t="shared" si="0"/>
        <v>7044595</v>
      </c>
      <c r="H11" s="9">
        <f t="shared" si="1"/>
        <v>7044595</v>
      </c>
      <c r="I11" s="10">
        <v>1</v>
      </c>
      <c r="J11" s="45">
        <v>-0.40300000000000002</v>
      </c>
      <c r="K11" s="11">
        <v>1.0000000000000001E-7</v>
      </c>
      <c r="L11" s="12">
        <v>0</v>
      </c>
      <c r="M11" s="12">
        <f t="shared" si="2"/>
        <v>-2838972.4894595002</v>
      </c>
      <c r="Q11" s="36"/>
      <c r="R11" s="37"/>
    </row>
    <row r="12" spans="1:18" x14ac:dyDescent="0.2">
      <c r="A12" s="17" t="s">
        <v>43</v>
      </c>
      <c r="B12" s="17" t="s">
        <v>44</v>
      </c>
      <c r="C12" s="17" t="s">
        <v>42</v>
      </c>
      <c r="D12" s="17" t="s">
        <v>45</v>
      </c>
      <c r="E12" s="8" t="s">
        <v>30</v>
      </c>
      <c r="F12" s="39">
        <v>31</v>
      </c>
      <c r="G12" s="9">
        <f t="shared" si="0"/>
        <v>7044595</v>
      </c>
      <c r="H12" s="9">
        <f t="shared" si="1"/>
        <v>7044595</v>
      </c>
      <c r="I12" s="10">
        <v>1</v>
      </c>
      <c r="J12" s="45">
        <v>-0.40300000000000002</v>
      </c>
      <c r="K12" s="11">
        <v>1.0000000000000001E-7</v>
      </c>
      <c r="L12" s="12">
        <v>0</v>
      </c>
      <c r="M12" s="12">
        <f t="shared" si="2"/>
        <v>-2838972.4894595002</v>
      </c>
      <c r="Q12" s="36"/>
      <c r="R12" s="37"/>
    </row>
    <row r="13" spans="1:18" x14ac:dyDescent="0.2">
      <c r="A13" s="17" t="s">
        <v>43</v>
      </c>
      <c r="B13" s="17" t="s">
        <v>44</v>
      </c>
      <c r="C13" s="17" t="s">
        <v>42</v>
      </c>
      <c r="D13" s="17" t="s">
        <v>45</v>
      </c>
      <c r="E13" s="8" t="s">
        <v>31</v>
      </c>
      <c r="F13" s="39">
        <v>28</v>
      </c>
      <c r="G13" s="9">
        <f t="shared" si="0"/>
        <v>6362860</v>
      </c>
      <c r="H13" s="9">
        <f t="shared" si="1"/>
        <v>6362860</v>
      </c>
      <c r="I13" s="10">
        <v>1</v>
      </c>
      <c r="J13" s="45">
        <v>-0.40300000000000002</v>
      </c>
      <c r="K13" s="11">
        <v>1.0000000000000001E-7</v>
      </c>
      <c r="L13" s="12">
        <v>0</v>
      </c>
      <c r="M13" s="12">
        <f t="shared" si="2"/>
        <v>-2564233.2162860003</v>
      </c>
      <c r="Q13" s="36"/>
      <c r="R13" s="37"/>
    </row>
    <row r="14" spans="1:18" x14ac:dyDescent="0.2">
      <c r="A14" s="17" t="s">
        <v>43</v>
      </c>
      <c r="B14" s="17" t="s">
        <v>44</v>
      </c>
      <c r="C14" s="17" t="s">
        <v>42</v>
      </c>
      <c r="D14" s="17" t="s">
        <v>45</v>
      </c>
      <c r="E14" s="8" t="s">
        <v>38</v>
      </c>
      <c r="F14" s="39">
        <v>31</v>
      </c>
      <c r="G14" s="9">
        <f t="shared" si="0"/>
        <v>7044595</v>
      </c>
      <c r="H14" s="9">
        <f t="shared" si="1"/>
        <v>7044595</v>
      </c>
      <c r="I14" s="10">
        <v>1</v>
      </c>
      <c r="J14" s="45">
        <v>-0.40300000000000002</v>
      </c>
      <c r="K14" s="11">
        <v>1.0000000000000001E-7</v>
      </c>
      <c r="L14" s="12">
        <v>0</v>
      </c>
      <c r="M14" s="12">
        <f t="shared" si="2"/>
        <v>-2838972.4894595002</v>
      </c>
      <c r="Q14" s="36"/>
      <c r="R14" s="37"/>
    </row>
    <row r="15" spans="1:18" x14ac:dyDescent="0.2">
      <c r="A15" s="17" t="s">
        <v>43</v>
      </c>
      <c r="B15" s="17" t="s">
        <v>44</v>
      </c>
      <c r="C15" s="17" t="s">
        <v>42</v>
      </c>
      <c r="D15" s="17" t="s">
        <v>45</v>
      </c>
      <c r="E15" s="8" t="s">
        <v>39</v>
      </c>
      <c r="F15" s="39">
        <v>30</v>
      </c>
      <c r="G15" s="9">
        <f t="shared" si="0"/>
        <v>6817350</v>
      </c>
      <c r="H15" s="9">
        <f t="shared" si="1"/>
        <v>6817350</v>
      </c>
      <c r="I15" s="10">
        <v>1</v>
      </c>
      <c r="J15" s="45">
        <v>-0.40300000000000002</v>
      </c>
      <c r="K15" s="11">
        <v>1.0000000000000001E-7</v>
      </c>
      <c r="L15" s="12">
        <v>0</v>
      </c>
      <c r="M15" s="12">
        <f t="shared" si="2"/>
        <v>-2747392.7317350004</v>
      </c>
      <c r="Q15" s="36"/>
      <c r="R15" s="37"/>
    </row>
    <row r="16" spans="1:18" x14ac:dyDescent="0.2">
      <c r="A16" s="17" t="s">
        <v>43</v>
      </c>
      <c r="B16" s="17" t="s">
        <v>44</v>
      </c>
      <c r="C16" s="17" t="s">
        <v>42</v>
      </c>
      <c r="D16" s="17" t="s">
        <v>45</v>
      </c>
      <c r="E16" s="8" t="s">
        <v>40</v>
      </c>
      <c r="F16" s="39">
        <v>31</v>
      </c>
      <c r="G16" s="9">
        <f t="shared" si="0"/>
        <v>7044595</v>
      </c>
      <c r="H16" s="9">
        <f t="shared" si="1"/>
        <v>7044595</v>
      </c>
      <c r="I16" s="10">
        <v>1</v>
      </c>
      <c r="J16" s="45">
        <v>-0.40300000000000002</v>
      </c>
      <c r="K16" s="11">
        <v>1.0000000000000001E-7</v>
      </c>
      <c r="L16" s="12">
        <v>0</v>
      </c>
      <c r="M16" s="12">
        <f t="shared" si="2"/>
        <v>-2838972.4894595002</v>
      </c>
      <c r="Q16" s="36"/>
      <c r="R16" s="37"/>
    </row>
    <row r="17" spans="1:18" x14ac:dyDescent="0.2">
      <c r="A17" s="17" t="s">
        <v>43</v>
      </c>
      <c r="B17" s="17" t="s">
        <v>44</v>
      </c>
      <c r="C17" s="17" t="s">
        <v>42</v>
      </c>
      <c r="D17" s="17" t="s">
        <v>45</v>
      </c>
      <c r="E17" s="8" t="s">
        <v>41</v>
      </c>
      <c r="F17" s="39">
        <v>30</v>
      </c>
      <c r="G17" s="9">
        <f t="shared" si="0"/>
        <v>6817350</v>
      </c>
      <c r="H17" s="9">
        <f t="shared" si="1"/>
        <v>6817350</v>
      </c>
      <c r="I17" s="10">
        <v>1</v>
      </c>
      <c r="J17" s="45">
        <v>-0.67069999999999996</v>
      </c>
      <c r="K17" s="11">
        <v>1.0000000000000001E-7</v>
      </c>
      <c r="L17" s="12">
        <v>0</v>
      </c>
      <c r="M17" s="12">
        <f t="shared" si="2"/>
        <v>-4572397.3267349992</v>
      </c>
      <c r="Q17" s="36"/>
      <c r="R17" s="37"/>
    </row>
    <row r="18" spans="1:18" x14ac:dyDescent="0.2">
      <c r="A18" s="17" t="s">
        <v>43</v>
      </c>
      <c r="B18" s="17" t="s">
        <v>44</v>
      </c>
      <c r="C18" s="17" t="s">
        <v>42</v>
      </c>
      <c r="D18" s="17" t="s">
        <v>45</v>
      </c>
      <c r="E18" s="8" t="s">
        <v>46</v>
      </c>
      <c r="F18" s="39">
        <v>31</v>
      </c>
      <c r="G18" s="9">
        <f t="shared" si="0"/>
        <v>7044595</v>
      </c>
      <c r="H18" s="9">
        <f t="shared" si="1"/>
        <v>7044595</v>
      </c>
      <c r="I18" s="10">
        <v>1</v>
      </c>
      <c r="J18" s="45">
        <v>-0.67069999999999996</v>
      </c>
      <c r="K18" s="11">
        <v>1.0000000000000001E-7</v>
      </c>
      <c r="L18" s="12">
        <v>0</v>
      </c>
      <c r="M18" s="12">
        <f t="shared" si="2"/>
        <v>-4724810.5709594991</v>
      </c>
      <c r="Q18" s="36"/>
      <c r="R18" s="37"/>
    </row>
    <row r="19" spans="1:18" x14ac:dyDescent="0.2">
      <c r="A19" s="17" t="s">
        <v>43</v>
      </c>
      <c r="B19" s="17" t="s">
        <v>44</v>
      </c>
      <c r="C19" s="17" t="s">
        <v>42</v>
      </c>
      <c r="D19" s="17" t="s">
        <v>45</v>
      </c>
      <c r="E19" s="8" t="s">
        <v>47</v>
      </c>
      <c r="F19" s="39">
        <v>31</v>
      </c>
      <c r="G19" s="9">
        <f t="shared" si="0"/>
        <v>7044595</v>
      </c>
      <c r="H19" s="9">
        <f t="shared" si="1"/>
        <v>7044595</v>
      </c>
      <c r="I19" s="10">
        <v>1</v>
      </c>
      <c r="J19" s="45">
        <v>-0.67069999999999996</v>
      </c>
      <c r="K19" s="11">
        <v>1.0000000000000001E-7</v>
      </c>
      <c r="L19" s="12">
        <v>0</v>
      </c>
      <c r="M19" s="12">
        <f t="shared" si="2"/>
        <v>-4724810.5709594991</v>
      </c>
      <c r="Q19" s="36"/>
      <c r="R19" s="37"/>
    </row>
    <row r="20" spans="1:18" x14ac:dyDescent="0.2">
      <c r="A20" s="17" t="s">
        <v>43</v>
      </c>
      <c r="B20" s="17" t="s">
        <v>44</v>
      </c>
      <c r="C20" s="17" t="s">
        <v>42</v>
      </c>
      <c r="D20" s="17" t="s">
        <v>45</v>
      </c>
      <c r="E20" s="8" t="s">
        <v>48</v>
      </c>
      <c r="F20" s="39">
        <v>30</v>
      </c>
      <c r="G20" s="9">
        <f t="shared" si="0"/>
        <v>6817350</v>
      </c>
      <c r="H20" s="9">
        <f t="shared" si="1"/>
        <v>6817350</v>
      </c>
      <c r="I20" s="10">
        <v>1</v>
      </c>
      <c r="J20" s="45">
        <v>-0.67069999999999996</v>
      </c>
      <c r="K20" s="11">
        <v>1.0000000000000001E-7</v>
      </c>
      <c r="L20" s="12">
        <v>0</v>
      </c>
      <c r="M20" s="12">
        <f t="shared" si="2"/>
        <v>-4572397.3267349992</v>
      </c>
      <c r="Q20" s="36"/>
      <c r="R20" s="37"/>
    </row>
    <row r="21" spans="1:18" x14ac:dyDescent="0.2">
      <c r="A21" s="17" t="s">
        <v>43</v>
      </c>
      <c r="B21" s="17" t="s">
        <v>44</v>
      </c>
      <c r="C21" s="17" t="s">
        <v>42</v>
      </c>
      <c r="D21" s="17" t="s">
        <v>45</v>
      </c>
      <c r="E21" s="8" t="s">
        <v>49</v>
      </c>
      <c r="F21" s="39">
        <v>31</v>
      </c>
      <c r="G21" s="9">
        <f t="shared" si="0"/>
        <v>7044595</v>
      </c>
      <c r="H21" s="9">
        <f t="shared" si="1"/>
        <v>7044595</v>
      </c>
      <c r="I21" s="10">
        <v>1</v>
      </c>
      <c r="J21" s="45">
        <v>-0.67069999999999996</v>
      </c>
      <c r="K21" s="11">
        <v>1.0000000000000001E-7</v>
      </c>
      <c r="L21" s="12">
        <v>0</v>
      </c>
      <c r="M21" s="12">
        <f t="shared" si="2"/>
        <v>-4724810.5709594991</v>
      </c>
      <c r="Q21" s="36"/>
      <c r="R21" s="37"/>
    </row>
    <row r="22" spans="1:18" x14ac:dyDescent="0.2">
      <c r="A22" s="17" t="s">
        <v>43</v>
      </c>
      <c r="B22" s="17" t="s">
        <v>44</v>
      </c>
      <c r="C22" s="17" t="s">
        <v>42</v>
      </c>
      <c r="D22" s="17" t="s">
        <v>45</v>
      </c>
      <c r="E22" s="8" t="s">
        <v>50</v>
      </c>
      <c r="F22" s="39">
        <v>30</v>
      </c>
      <c r="G22" s="9">
        <f t="shared" si="0"/>
        <v>6817350</v>
      </c>
      <c r="H22" s="9">
        <f t="shared" si="1"/>
        <v>6817350</v>
      </c>
      <c r="I22" s="10">
        <v>1</v>
      </c>
      <c r="J22" s="45">
        <v>-0.67069999999999996</v>
      </c>
      <c r="K22" s="11">
        <v>1.0000000000000001E-7</v>
      </c>
      <c r="L22" s="12">
        <v>0</v>
      </c>
      <c r="M22" s="12">
        <f t="shared" si="2"/>
        <v>-4572397.3267349992</v>
      </c>
      <c r="Q22" s="36"/>
      <c r="R22" s="37"/>
    </row>
    <row r="23" spans="1:18" x14ac:dyDescent="0.2">
      <c r="A23" s="17" t="s">
        <v>43</v>
      </c>
      <c r="B23" s="17" t="s">
        <v>44</v>
      </c>
      <c r="C23" s="17" t="s">
        <v>42</v>
      </c>
      <c r="D23" s="17" t="s">
        <v>45</v>
      </c>
      <c r="E23" s="8" t="s">
        <v>51</v>
      </c>
      <c r="F23" s="39">
        <v>31</v>
      </c>
      <c r="G23" s="9">
        <f t="shared" si="0"/>
        <v>7044595</v>
      </c>
      <c r="H23" s="9">
        <f t="shared" si="1"/>
        <v>7044595</v>
      </c>
      <c r="I23" s="10">
        <v>1</v>
      </c>
      <c r="J23" s="45">
        <v>-0.67069999999999996</v>
      </c>
      <c r="K23" s="11">
        <v>1.0000000000000001E-7</v>
      </c>
      <c r="L23" s="12">
        <v>0</v>
      </c>
      <c r="M23" s="12">
        <f t="shared" si="2"/>
        <v>-4724810.5709594991</v>
      </c>
      <c r="Q23" s="36"/>
      <c r="R23" s="37"/>
    </row>
    <row r="24" spans="1:18" x14ac:dyDescent="0.2">
      <c r="A24" s="17" t="s">
        <v>43</v>
      </c>
      <c r="B24" s="17" t="s">
        <v>44</v>
      </c>
      <c r="C24" s="17" t="s">
        <v>42</v>
      </c>
      <c r="D24" s="17" t="s">
        <v>45</v>
      </c>
      <c r="E24" s="8" t="s">
        <v>52</v>
      </c>
      <c r="F24" s="39">
        <v>31</v>
      </c>
      <c r="G24" s="9">
        <f t="shared" si="0"/>
        <v>7044595</v>
      </c>
      <c r="H24" s="9">
        <f t="shared" si="1"/>
        <v>7044595</v>
      </c>
      <c r="I24" s="10">
        <v>1</v>
      </c>
      <c r="J24" s="45">
        <v>-0.67069999999999996</v>
      </c>
      <c r="K24" s="11">
        <v>1.0000000000000001E-7</v>
      </c>
      <c r="L24" s="12">
        <v>0</v>
      </c>
      <c r="M24" s="12">
        <f t="shared" si="2"/>
        <v>-4724810.5709594991</v>
      </c>
      <c r="Q24" s="36"/>
      <c r="R24" s="37"/>
    </row>
    <row r="25" spans="1:18" x14ac:dyDescent="0.2">
      <c r="A25" s="17" t="s">
        <v>43</v>
      </c>
      <c r="B25" s="17" t="s">
        <v>44</v>
      </c>
      <c r="C25" s="17" t="s">
        <v>42</v>
      </c>
      <c r="D25" s="17" t="s">
        <v>45</v>
      </c>
      <c r="E25" s="8" t="s">
        <v>53</v>
      </c>
      <c r="F25" s="39">
        <v>28</v>
      </c>
      <c r="G25" s="9">
        <f t="shared" si="0"/>
        <v>6362860</v>
      </c>
      <c r="H25" s="9">
        <f t="shared" si="1"/>
        <v>6362860</v>
      </c>
      <c r="I25" s="10">
        <v>1</v>
      </c>
      <c r="J25" s="45">
        <v>-0.67069999999999996</v>
      </c>
      <c r="K25" s="11">
        <v>1.0000000000000001E-7</v>
      </c>
      <c r="L25" s="12">
        <v>0</v>
      </c>
      <c r="M25" s="12">
        <f t="shared" si="2"/>
        <v>-4267570.8382859994</v>
      </c>
      <c r="Q25" s="36"/>
      <c r="R25" s="37"/>
    </row>
    <row r="26" spans="1:18" x14ac:dyDescent="0.2">
      <c r="A26" s="17" t="s">
        <v>43</v>
      </c>
      <c r="B26" s="17" t="s">
        <v>44</v>
      </c>
      <c r="C26" s="17" t="s">
        <v>42</v>
      </c>
      <c r="D26" s="17" t="s">
        <v>45</v>
      </c>
      <c r="E26" s="8" t="s">
        <v>54</v>
      </c>
      <c r="F26" s="39">
        <v>31</v>
      </c>
      <c r="G26" s="9">
        <f t="shared" si="0"/>
        <v>7044595</v>
      </c>
      <c r="H26" s="9">
        <f t="shared" si="1"/>
        <v>7044595</v>
      </c>
      <c r="I26" s="10">
        <v>1</v>
      </c>
      <c r="J26" s="45">
        <v>-0.67069999999999996</v>
      </c>
      <c r="K26" s="11">
        <v>1.0000000000000001E-7</v>
      </c>
      <c r="L26" s="12">
        <v>0</v>
      </c>
      <c r="M26" s="12">
        <f t="shared" si="2"/>
        <v>-4724810.5709594991</v>
      </c>
      <c r="Q26" s="36"/>
      <c r="R26" s="37"/>
    </row>
    <row r="27" spans="1:18" x14ac:dyDescent="0.2">
      <c r="A27" s="17" t="s">
        <v>43</v>
      </c>
      <c r="B27" s="17" t="s">
        <v>44</v>
      </c>
      <c r="C27" s="17" t="s">
        <v>42</v>
      </c>
      <c r="D27" s="17" t="s">
        <v>45</v>
      </c>
      <c r="E27" s="8" t="s">
        <v>55</v>
      </c>
      <c r="F27" s="39">
        <v>30</v>
      </c>
      <c r="G27" s="9">
        <f t="shared" si="0"/>
        <v>6817350</v>
      </c>
      <c r="H27" s="9">
        <f t="shared" si="1"/>
        <v>6817350</v>
      </c>
      <c r="I27" s="10">
        <v>1</v>
      </c>
      <c r="J27" s="45">
        <v>-0.67069999999999996</v>
      </c>
      <c r="K27" s="11">
        <v>1.0000000000000001E-7</v>
      </c>
      <c r="L27" s="12">
        <v>0</v>
      </c>
      <c r="M27" s="12">
        <f t="shared" si="2"/>
        <v>-4572397.3267349992</v>
      </c>
      <c r="Q27" s="36"/>
      <c r="R27" s="37"/>
    </row>
    <row r="28" spans="1:18" x14ac:dyDescent="0.2">
      <c r="A28" s="17" t="s">
        <v>43</v>
      </c>
      <c r="B28" s="17" t="s">
        <v>44</v>
      </c>
      <c r="C28" s="17" t="s">
        <v>42</v>
      </c>
      <c r="D28" s="17" t="s">
        <v>45</v>
      </c>
      <c r="E28" s="8" t="s">
        <v>56</v>
      </c>
      <c r="F28" s="39">
        <v>31</v>
      </c>
      <c r="G28" s="9">
        <f t="shared" si="0"/>
        <v>7044595</v>
      </c>
      <c r="H28" s="9">
        <f t="shared" si="1"/>
        <v>7044595</v>
      </c>
      <c r="I28" s="10">
        <v>1</v>
      </c>
      <c r="J28" s="45">
        <v>-0.67069999999999996</v>
      </c>
      <c r="K28" s="11">
        <v>1.0000000000000001E-7</v>
      </c>
      <c r="L28" s="12">
        <v>0</v>
      </c>
      <c r="M28" s="12">
        <f t="shared" si="2"/>
        <v>-4724810.5709594991</v>
      </c>
      <c r="Q28" s="36"/>
      <c r="R28" s="37"/>
    </row>
    <row r="29" spans="1:18" x14ac:dyDescent="0.2">
      <c r="A29" s="17" t="s">
        <v>43</v>
      </c>
      <c r="B29" s="17" t="s">
        <v>44</v>
      </c>
      <c r="C29" s="17" t="s">
        <v>42</v>
      </c>
      <c r="D29" s="17" t="s">
        <v>45</v>
      </c>
      <c r="E29" s="8" t="s">
        <v>57</v>
      </c>
      <c r="F29" s="39">
        <v>30</v>
      </c>
      <c r="G29" s="9">
        <f t="shared" si="0"/>
        <v>6817350</v>
      </c>
      <c r="H29" s="9">
        <f t="shared" si="1"/>
        <v>6817350</v>
      </c>
      <c r="I29" s="10">
        <v>1</v>
      </c>
      <c r="J29" s="45">
        <v>-0.67069999999999996</v>
      </c>
      <c r="K29" s="11">
        <v>1.0000000000000001E-7</v>
      </c>
      <c r="L29" s="12">
        <v>0</v>
      </c>
      <c r="M29" s="12">
        <f t="shared" si="2"/>
        <v>-4572397.3267349992</v>
      </c>
      <c r="Q29" s="36"/>
      <c r="R29" s="37"/>
    </row>
    <row r="30" spans="1:18" x14ac:dyDescent="0.2">
      <c r="A30" s="17" t="s">
        <v>43</v>
      </c>
      <c r="B30" s="17" t="s">
        <v>44</v>
      </c>
      <c r="C30" s="17" t="s">
        <v>42</v>
      </c>
      <c r="D30" s="17" t="s">
        <v>45</v>
      </c>
      <c r="E30" s="8" t="s">
        <v>58</v>
      </c>
      <c r="F30" s="39">
        <v>31</v>
      </c>
      <c r="G30" s="9">
        <f t="shared" si="0"/>
        <v>7044595</v>
      </c>
      <c r="H30" s="9">
        <f t="shared" si="1"/>
        <v>7044595</v>
      </c>
      <c r="I30" s="10">
        <v>1</v>
      </c>
      <c r="J30" s="45">
        <v>-0.67069999999999996</v>
      </c>
      <c r="K30" s="11">
        <v>1.0000000000000001E-7</v>
      </c>
      <c r="L30" s="12">
        <v>0</v>
      </c>
      <c r="M30" s="12">
        <f t="shared" si="2"/>
        <v>-4724810.5709594991</v>
      </c>
      <c r="Q30" s="36"/>
      <c r="R30" s="37"/>
    </row>
    <row r="31" spans="1:18" x14ac:dyDescent="0.2">
      <c r="A31" s="17" t="s">
        <v>43</v>
      </c>
      <c r="B31" s="17" t="s">
        <v>44</v>
      </c>
      <c r="C31" s="17" t="s">
        <v>42</v>
      </c>
      <c r="D31" s="17" t="s">
        <v>45</v>
      </c>
      <c r="E31" s="8" t="s">
        <v>59</v>
      </c>
      <c r="F31" s="39">
        <v>31</v>
      </c>
      <c r="G31" s="9">
        <f t="shared" si="0"/>
        <v>7044595</v>
      </c>
      <c r="H31" s="9">
        <f t="shared" si="1"/>
        <v>7044595</v>
      </c>
      <c r="I31" s="10">
        <v>1</v>
      </c>
      <c r="J31" s="45">
        <v>-0.67069999999999996</v>
      </c>
      <c r="K31" s="11">
        <v>1.0000000000000001E-7</v>
      </c>
      <c r="L31" s="12">
        <v>0</v>
      </c>
      <c r="M31" s="12">
        <f t="shared" si="2"/>
        <v>-4724810.5709594991</v>
      </c>
      <c r="Q31" s="36"/>
      <c r="R31" s="37"/>
    </row>
    <row r="32" spans="1:18" x14ac:dyDescent="0.2">
      <c r="A32" s="17" t="s">
        <v>43</v>
      </c>
      <c r="B32" s="17" t="s">
        <v>44</v>
      </c>
      <c r="C32" s="17" t="s">
        <v>42</v>
      </c>
      <c r="D32" s="17" t="s">
        <v>45</v>
      </c>
      <c r="E32" s="8" t="s">
        <v>60</v>
      </c>
      <c r="F32" s="39">
        <v>30</v>
      </c>
      <c r="G32" s="9">
        <f t="shared" si="0"/>
        <v>6817350</v>
      </c>
      <c r="H32" s="9">
        <f t="shared" si="1"/>
        <v>6817350</v>
      </c>
      <c r="I32" s="10">
        <v>1</v>
      </c>
      <c r="J32" s="45">
        <v>-0.67069999999999996</v>
      </c>
      <c r="K32" s="11">
        <v>1.0000000000000001E-7</v>
      </c>
      <c r="L32" s="12">
        <v>0</v>
      </c>
      <c r="M32" s="12">
        <f t="shared" si="2"/>
        <v>-4572397.3267349992</v>
      </c>
      <c r="Q32" s="36"/>
      <c r="R32" s="37"/>
    </row>
    <row r="33" spans="1:18" x14ac:dyDescent="0.2">
      <c r="A33" s="17" t="s">
        <v>43</v>
      </c>
      <c r="B33" s="17" t="s">
        <v>44</v>
      </c>
      <c r="C33" s="17" t="s">
        <v>42</v>
      </c>
      <c r="D33" s="17" t="s">
        <v>45</v>
      </c>
      <c r="E33" s="8" t="s">
        <v>61</v>
      </c>
      <c r="F33" s="39">
        <v>31</v>
      </c>
      <c r="G33" s="9">
        <f t="shared" si="0"/>
        <v>7044595</v>
      </c>
      <c r="H33" s="9">
        <f t="shared" si="1"/>
        <v>7044595</v>
      </c>
      <c r="I33" s="10">
        <v>1</v>
      </c>
      <c r="J33" s="45">
        <v>-0.67069999999999996</v>
      </c>
      <c r="K33" s="11">
        <v>1.0000000000000001E-7</v>
      </c>
      <c r="L33" s="12">
        <v>0</v>
      </c>
      <c r="M33" s="12">
        <f t="shared" si="2"/>
        <v>-4724810.5709594991</v>
      </c>
      <c r="Q33" s="36"/>
      <c r="R33" s="37"/>
    </row>
    <row r="34" spans="1:18" x14ac:dyDescent="0.2">
      <c r="A34" s="17" t="s">
        <v>43</v>
      </c>
      <c r="B34" s="17" t="s">
        <v>44</v>
      </c>
      <c r="C34" s="17" t="s">
        <v>42</v>
      </c>
      <c r="D34" s="17" t="s">
        <v>45</v>
      </c>
      <c r="E34" s="8" t="s">
        <v>62</v>
      </c>
      <c r="F34" s="39">
        <v>30</v>
      </c>
      <c r="G34" s="9">
        <f t="shared" si="0"/>
        <v>6817350</v>
      </c>
      <c r="H34" s="9">
        <f t="shared" si="1"/>
        <v>6817350</v>
      </c>
      <c r="I34" s="10">
        <v>1</v>
      </c>
      <c r="J34" s="45">
        <v>-0.67069999999999996</v>
      </c>
      <c r="K34" s="11">
        <v>1.0000000000000001E-7</v>
      </c>
      <c r="L34" s="12">
        <v>0</v>
      </c>
      <c r="M34" s="12">
        <f t="shared" si="2"/>
        <v>-4572397.3267349992</v>
      </c>
      <c r="Q34" s="36"/>
      <c r="R34" s="37"/>
    </row>
    <row r="35" spans="1:18" x14ac:dyDescent="0.2">
      <c r="A35" s="17" t="s">
        <v>43</v>
      </c>
      <c r="B35" s="17" t="s">
        <v>44</v>
      </c>
      <c r="C35" s="17" t="s">
        <v>42</v>
      </c>
      <c r="D35" s="17" t="s">
        <v>45</v>
      </c>
      <c r="E35" s="8" t="s">
        <v>63</v>
      </c>
      <c r="F35" s="39">
        <v>31</v>
      </c>
      <c r="G35" s="9">
        <f t="shared" si="0"/>
        <v>7044595</v>
      </c>
      <c r="H35" s="9">
        <f t="shared" si="1"/>
        <v>7044595</v>
      </c>
      <c r="I35" s="10">
        <v>1</v>
      </c>
      <c r="J35" s="45">
        <v>-0.67069999999999996</v>
      </c>
      <c r="K35" s="11">
        <v>1.0000000000000001E-7</v>
      </c>
      <c r="L35" s="12">
        <v>0</v>
      </c>
      <c r="M35" s="12">
        <f t="shared" si="2"/>
        <v>-4724810.5709594991</v>
      </c>
      <c r="Q35" s="36"/>
      <c r="R35" s="37"/>
    </row>
    <row r="36" spans="1:18" x14ac:dyDescent="0.2">
      <c r="A36" s="17" t="s">
        <v>43</v>
      </c>
      <c r="B36" s="17" t="s">
        <v>44</v>
      </c>
      <c r="C36" s="17" t="s">
        <v>42</v>
      </c>
      <c r="D36" s="17" t="s">
        <v>45</v>
      </c>
      <c r="E36" s="8" t="s">
        <v>64</v>
      </c>
      <c r="F36" s="39">
        <v>31</v>
      </c>
      <c r="G36" s="9">
        <f t="shared" si="0"/>
        <v>7044595</v>
      </c>
      <c r="H36" s="9">
        <f t="shared" si="1"/>
        <v>7044595</v>
      </c>
      <c r="I36" s="10">
        <v>1</v>
      </c>
      <c r="J36" s="45">
        <v>-0.67069999999999996</v>
      </c>
      <c r="K36" s="11">
        <v>1.0000000000000001E-7</v>
      </c>
      <c r="L36" s="12">
        <v>0</v>
      </c>
      <c r="M36" s="12">
        <f t="shared" si="2"/>
        <v>-4724810.5709594991</v>
      </c>
      <c r="Q36" s="36"/>
      <c r="R36" s="37"/>
    </row>
    <row r="37" spans="1:18" x14ac:dyDescent="0.2">
      <c r="A37" s="17" t="s">
        <v>43</v>
      </c>
      <c r="B37" s="17" t="s">
        <v>44</v>
      </c>
      <c r="C37" s="17" t="s">
        <v>42</v>
      </c>
      <c r="D37" s="17" t="s">
        <v>45</v>
      </c>
      <c r="E37" s="8" t="s">
        <v>65</v>
      </c>
      <c r="F37" s="39">
        <v>29</v>
      </c>
      <c r="G37" s="9">
        <f t="shared" ref="G37:G64" si="3">227245*F37</f>
        <v>6590105</v>
      </c>
      <c r="H37" s="9">
        <f t="shared" ref="H37:H64" si="4">+G37*I37</f>
        <v>6590105</v>
      </c>
      <c r="I37" s="10">
        <v>1</v>
      </c>
      <c r="J37" s="45">
        <v>-0.67069999999999996</v>
      </c>
      <c r="K37" s="11">
        <v>1.0000000000000001E-7</v>
      </c>
      <c r="L37" s="12">
        <v>0</v>
      </c>
      <c r="M37" s="12">
        <f t="shared" ref="M37:M64" si="5">+H37*(J37-K37)</f>
        <v>-4419984.0825104993</v>
      </c>
    </row>
    <row r="38" spans="1:18" x14ac:dyDescent="0.2">
      <c r="A38" s="17" t="s">
        <v>43</v>
      </c>
      <c r="B38" s="17" t="s">
        <v>44</v>
      </c>
      <c r="C38" s="17" t="s">
        <v>42</v>
      </c>
      <c r="D38" s="17" t="s">
        <v>45</v>
      </c>
      <c r="E38" s="8" t="s">
        <v>66</v>
      </c>
      <c r="F38" s="39">
        <v>31</v>
      </c>
      <c r="G38" s="9">
        <f t="shared" si="3"/>
        <v>7044595</v>
      </c>
      <c r="H38" s="9">
        <f t="shared" si="4"/>
        <v>7044595</v>
      </c>
      <c r="I38" s="10">
        <v>1</v>
      </c>
      <c r="J38" s="45">
        <v>-0.67069999999999996</v>
      </c>
      <c r="K38" s="11">
        <v>1.0000000000000001E-7</v>
      </c>
      <c r="L38" s="12">
        <v>0</v>
      </c>
      <c r="M38" s="12">
        <f t="shared" si="5"/>
        <v>-4724810.5709594991</v>
      </c>
    </row>
    <row r="39" spans="1:18" x14ac:dyDescent="0.2">
      <c r="A39" s="17" t="s">
        <v>43</v>
      </c>
      <c r="B39" s="17" t="s">
        <v>44</v>
      </c>
      <c r="C39" s="17" t="s">
        <v>42</v>
      </c>
      <c r="D39" s="17" t="s">
        <v>45</v>
      </c>
      <c r="E39" s="8" t="s">
        <v>67</v>
      </c>
      <c r="F39" s="39">
        <v>30</v>
      </c>
      <c r="G39" s="9">
        <f t="shared" si="3"/>
        <v>6817350</v>
      </c>
      <c r="H39" s="9">
        <f t="shared" si="4"/>
        <v>6817350</v>
      </c>
      <c r="I39" s="10">
        <v>1</v>
      </c>
      <c r="J39" s="45">
        <v>-0.67069999999999996</v>
      </c>
      <c r="K39" s="11">
        <v>1.0000000000000001E-7</v>
      </c>
      <c r="L39" s="12">
        <v>0</v>
      </c>
      <c r="M39" s="12">
        <f t="shared" si="5"/>
        <v>-4572397.3267349992</v>
      </c>
    </row>
    <row r="40" spans="1:18" x14ac:dyDescent="0.2">
      <c r="A40" s="17" t="s">
        <v>43</v>
      </c>
      <c r="B40" s="17" t="s">
        <v>44</v>
      </c>
      <c r="C40" s="17" t="s">
        <v>42</v>
      </c>
      <c r="D40" s="17" t="s">
        <v>45</v>
      </c>
      <c r="E40" s="8" t="s">
        <v>68</v>
      </c>
      <c r="F40" s="39">
        <v>31</v>
      </c>
      <c r="G40" s="9">
        <f t="shared" si="3"/>
        <v>7044595</v>
      </c>
      <c r="H40" s="9">
        <f t="shared" si="4"/>
        <v>7044595</v>
      </c>
      <c r="I40" s="10">
        <v>1</v>
      </c>
      <c r="J40" s="45">
        <v>-0.67069999999999996</v>
      </c>
      <c r="K40" s="11">
        <v>1.0000000000000001E-7</v>
      </c>
      <c r="L40" s="12">
        <v>0</v>
      </c>
      <c r="M40" s="12">
        <f t="shared" si="5"/>
        <v>-4724810.5709594991</v>
      </c>
    </row>
    <row r="41" spans="1:18" x14ac:dyDescent="0.2">
      <c r="A41" s="17" t="s">
        <v>43</v>
      </c>
      <c r="B41" s="17" t="s">
        <v>44</v>
      </c>
      <c r="C41" s="17" t="s">
        <v>42</v>
      </c>
      <c r="D41" s="17" t="s">
        <v>45</v>
      </c>
      <c r="E41" s="8" t="s">
        <v>69</v>
      </c>
      <c r="F41" s="39">
        <v>30</v>
      </c>
      <c r="G41" s="9">
        <f t="shared" si="3"/>
        <v>6817350</v>
      </c>
      <c r="H41" s="9">
        <f t="shared" si="4"/>
        <v>6817350</v>
      </c>
      <c r="I41" s="10">
        <v>1</v>
      </c>
      <c r="J41" s="45">
        <v>-0.67069999999999996</v>
      </c>
      <c r="K41" s="11">
        <v>1.0000000000000001E-7</v>
      </c>
      <c r="L41" s="12">
        <v>0</v>
      </c>
      <c r="M41" s="12">
        <f t="shared" si="5"/>
        <v>-4572397.3267349992</v>
      </c>
    </row>
    <row r="42" spans="1:18" x14ac:dyDescent="0.2">
      <c r="A42" s="17" t="s">
        <v>43</v>
      </c>
      <c r="B42" s="17" t="s">
        <v>44</v>
      </c>
      <c r="C42" s="17" t="s">
        <v>42</v>
      </c>
      <c r="D42" s="17" t="s">
        <v>45</v>
      </c>
      <c r="E42" s="8" t="s">
        <v>70</v>
      </c>
      <c r="F42" s="39">
        <v>31</v>
      </c>
      <c r="G42" s="9">
        <f t="shared" si="3"/>
        <v>7044595</v>
      </c>
      <c r="H42" s="9">
        <f t="shared" si="4"/>
        <v>7044595</v>
      </c>
      <c r="I42" s="10">
        <v>1</v>
      </c>
      <c r="J42" s="45">
        <v>-0.67069999999999996</v>
      </c>
      <c r="K42" s="11">
        <v>1.0000000000000001E-7</v>
      </c>
      <c r="L42" s="12">
        <v>0</v>
      </c>
      <c r="M42" s="12">
        <f t="shared" si="5"/>
        <v>-4724810.5709594991</v>
      </c>
    </row>
    <row r="43" spans="1:18" x14ac:dyDescent="0.2">
      <c r="A43" s="17" t="s">
        <v>43</v>
      </c>
      <c r="B43" s="17" t="s">
        <v>44</v>
      </c>
      <c r="C43" s="17" t="s">
        <v>42</v>
      </c>
      <c r="D43" s="17" t="s">
        <v>45</v>
      </c>
      <c r="E43" s="8" t="s">
        <v>71</v>
      </c>
      <c r="F43" s="39">
        <v>31</v>
      </c>
      <c r="G43" s="9">
        <f t="shared" si="3"/>
        <v>7044595</v>
      </c>
      <c r="H43" s="9">
        <f t="shared" si="4"/>
        <v>7044595</v>
      </c>
      <c r="I43" s="10">
        <v>1</v>
      </c>
      <c r="J43" s="45">
        <v>-0.67069999999999996</v>
      </c>
      <c r="K43" s="11">
        <v>1.0000000000000001E-7</v>
      </c>
      <c r="L43" s="12">
        <v>0</v>
      </c>
      <c r="M43" s="12">
        <f t="shared" si="5"/>
        <v>-4724810.5709594991</v>
      </c>
    </row>
    <row r="44" spans="1:18" x14ac:dyDescent="0.2">
      <c r="A44" s="17" t="s">
        <v>43</v>
      </c>
      <c r="B44" s="17" t="s">
        <v>44</v>
      </c>
      <c r="C44" s="17" t="s">
        <v>42</v>
      </c>
      <c r="D44" s="17" t="s">
        <v>45</v>
      </c>
      <c r="E44" s="8" t="s">
        <v>72</v>
      </c>
      <c r="F44" s="39">
        <v>30</v>
      </c>
      <c r="G44" s="9">
        <f t="shared" si="3"/>
        <v>6817350</v>
      </c>
      <c r="H44" s="9">
        <f t="shared" si="4"/>
        <v>6817350</v>
      </c>
      <c r="I44" s="10">
        <v>1</v>
      </c>
      <c r="J44" s="45">
        <v>-0.67069999999999996</v>
      </c>
      <c r="K44" s="11">
        <v>1.0000000000000001E-7</v>
      </c>
      <c r="L44" s="12">
        <v>0</v>
      </c>
      <c r="M44" s="12">
        <f t="shared" si="5"/>
        <v>-4572397.3267349992</v>
      </c>
    </row>
    <row r="45" spans="1:18" x14ac:dyDescent="0.2">
      <c r="A45" s="17" t="s">
        <v>43</v>
      </c>
      <c r="B45" s="17" t="s">
        <v>44</v>
      </c>
      <c r="C45" s="17" t="s">
        <v>42</v>
      </c>
      <c r="D45" s="17" t="s">
        <v>45</v>
      </c>
      <c r="E45" s="8" t="s">
        <v>73</v>
      </c>
      <c r="F45" s="39">
        <v>31</v>
      </c>
      <c r="G45" s="9">
        <f t="shared" si="3"/>
        <v>7044595</v>
      </c>
      <c r="H45" s="9">
        <f t="shared" si="4"/>
        <v>7044595</v>
      </c>
      <c r="I45" s="10">
        <v>1</v>
      </c>
      <c r="J45" s="45">
        <v>-0.67069999999999996</v>
      </c>
      <c r="K45" s="11">
        <v>1.0000000000000001E-7</v>
      </c>
      <c r="L45" s="12">
        <v>0</v>
      </c>
      <c r="M45" s="12">
        <f t="shared" si="5"/>
        <v>-4724810.5709594991</v>
      </c>
    </row>
    <row r="46" spans="1:18" x14ac:dyDescent="0.2">
      <c r="A46" s="17" t="s">
        <v>43</v>
      </c>
      <c r="B46" s="17" t="s">
        <v>44</v>
      </c>
      <c r="C46" s="17" t="s">
        <v>42</v>
      </c>
      <c r="D46" s="17" t="s">
        <v>45</v>
      </c>
      <c r="E46" s="8" t="s">
        <v>74</v>
      </c>
      <c r="F46" s="39">
        <v>30</v>
      </c>
      <c r="G46" s="9">
        <f t="shared" si="3"/>
        <v>6817350</v>
      </c>
      <c r="H46" s="9">
        <f t="shared" si="4"/>
        <v>6817350</v>
      </c>
      <c r="I46" s="10">
        <v>1</v>
      </c>
      <c r="J46" s="45">
        <v>-0.67069999999999996</v>
      </c>
      <c r="K46" s="11">
        <v>1.0000000000000001E-7</v>
      </c>
      <c r="L46" s="12">
        <v>0</v>
      </c>
      <c r="M46" s="12">
        <f t="shared" si="5"/>
        <v>-4572397.3267349992</v>
      </c>
    </row>
    <row r="47" spans="1:18" x14ac:dyDescent="0.2">
      <c r="A47" s="17" t="s">
        <v>43</v>
      </c>
      <c r="B47" s="17" t="s">
        <v>44</v>
      </c>
      <c r="C47" s="17" t="s">
        <v>42</v>
      </c>
      <c r="D47" s="17" t="s">
        <v>45</v>
      </c>
      <c r="E47" s="8" t="s">
        <v>75</v>
      </c>
      <c r="F47" s="39">
        <v>31</v>
      </c>
      <c r="G47" s="9">
        <f t="shared" si="3"/>
        <v>7044595</v>
      </c>
      <c r="H47" s="9">
        <f t="shared" si="4"/>
        <v>7044595</v>
      </c>
      <c r="I47" s="10">
        <v>1</v>
      </c>
      <c r="J47" s="45">
        <v>-0.67069999999999996</v>
      </c>
      <c r="K47" s="11">
        <v>1.0000000000000001E-7</v>
      </c>
      <c r="L47" s="12">
        <v>0</v>
      </c>
      <c r="M47" s="12">
        <f t="shared" si="5"/>
        <v>-4724810.5709594991</v>
      </c>
    </row>
    <row r="48" spans="1:18" x14ac:dyDescent="0.2">
      <c r="A48" s="17" t="s">
        <v>43</v>
      </c>
      <c r="B48" s="17" t="s">
        <v>44</v>
      </c>
      <c r="C48" s="17" t="s">
        <v>42</v>
      </c>
      <c r="D48" s="17" t="s">
        <v>45</v>
      </c>
      <c r="E48" s="8" t="s">
        <v>76</v>
      </c>
      <c r="F48" s="39">
        <v>31</v>
      </c>
      <c r="G48" s="9">
        <f t="shared" si="3"/>
        <v>7044595</v>
      </c>
      <c r="H48" s="9">
        <f t="shared" si="4"/>
        <v>7044595</v>
      </c>
      <c r="I48" s="10">
        <v>1</v>
      </c>
      <c r="J48" s="45">
        <v>-0.67069999999999996</v>
      </c>
      <c r="K48" s="11">
        <v>1.0000000000000001E-7</v>
      </c>
      <c r="L48" s="12">
        <v>0</v>
      </c>
      <c r="M48" s="12">
        <f t="shared" si="5"/>
        <v>-4724810.5709594991</v>
      </c>
    </row>
    <row r="49" spans="1:13" x14ac:dyDescent="0.2">
      <c r="A49" s="17" t="s">
        <v>43</v>
      </c>
      <c r="B49" s="17" t="s">
        <v>44</v>
      </c>
      <c r="C49" s="17" t="s">
        <v>42</v>
      </c>
      <c r="D49" s="17" t="s">
        <v>45</v>
      </c>
      <c r="E49" s="8" t="s">
        <v>77</v>
      </c>
      <c r="F49" s="39">
        <v>28</v>
      </c>
      <c r="G49" s="9">
        <f t="shared" si="3"/>
        <v>6362860</v>
      </c>
      <c r="H49" s="9">
        <f t="shared" si="4"/>
        <v>6362860</v>
      </c>
      <c r="I49" s="10">
        <v>1</v>
      </c>
      <c r="J49" s="45">
        <v>-0.67069999999999996</v>
      </c>
      <c r="K49" s="11">
        <v>1.0000000000000001E-7</v>
      </c>
      <c r="L49" s="12">
        <v>0</v>
      </c>
      <c r="M49" s="12">
        <f t="shared" si="5"/>
        <v>-4267570.8382859994</v>
      </c>
    </row>
    <row r="50" spans="1:13" x14ac:dyDescent="0.2">
      <c r="A50" s="17" t="s">
        <v>43</v>
      </c>
      <c r="B50" s="17" t="s">
        <v>44</v>
      </c>
      <c r="C50" s="17" t="s">
        <v>42</v>
      </c>
      <c r="D50" s="17" t="s">
        <v>45</v>
      </c>
      <c r="E50" s="8" t="s">
        <v>78</v>
      </c>
      <c r="F50" s="39">
        <v>31</v>
      </c>
      <c r="G50" s="9">
        <f t="shared" si="3"/>
        <v>7044595</v>
      </c>
      <c r="H50" s="9">
        <f t="shared" si="4"/>
        <v>7044595</v>
      </c>
      <c r="I50" s="10">
        <v>1</v>
      </c>
      <c r="J50" s="45">
        <v>-0.67069999999999996</v>
      </c>
      <c r="K50" s="11">
        <v>1.0000000000000001E-7</v>
      </c>
      <c r="L50" s="12">
        <v>0</v>
      </c>
      <c r="M50" s="12">
        <f t="shared" si="5"/>
        <v>-4724810.5709594991</v>
      </c>
    </row>
    <row r="51" spans="1:13" x14ac:dyDescent="0.2">
      <c r="A51" s="17" t="s">
        <v>43</v>
      </c>
      <c r="B51" s="17" t="s">
        <v>44</v>
      </c>
      <c r="C51" s="17" t="s">
        <v>42</v>
      </c>
      <c r="D51" s="17" t="s">
        <v>45</v>
      </c>
      <c r="E51" s="8" t="s">
        <v>79</v>
      </c>
      <c r="F51" s="39">
        <v>30</v>
      </c>
      <c r="G51" s="9">
        <f t="shared" si="3"/>
        <v>6817350</v>
      </c>
      <c r="H51" s="9">
        <f t="shared" si="4"/>
        <v>6817350</v>
      </c>
      <c r="I51" s="10">
        <v>1</v>
      </c>
      <c r="J51" s="45">
        <v>-0.67069999999999996</v>
      </c>
      <c r="K51" s="11">
        <v>1.0000000000000001E-7</v>
      </c>
      <c r="L51" s="12">
        <v>0</v>
      </c>
      <c r="M51" s="12">
        <f t="shared" si="5"/>
        <v>-4572397.3267349992</v>
      </c>
    </row>
    <row r="52" spans="1:13" x14ac:dyDescent="0.2">
      <c r="A52" s="17" t="s">
        <v>43</v>
      </c>
      <c r="B52" s="17" t="s">
        <v>44</v>
      </c>
      <c r="C52" s="17" t="s">
        <v>42</v>
      </c>
      <c r="D52" s="17" t="s">
        <v>45</v>
      </c>
      <c r="E52" s="8" t="s">
        <v>80</v>
      </c>
      <c r="F52" s="39">
        <v>31</v>
      </c>
      <c r="G52" s="9">
        <f t="shared" si="3"/>
        <v>7044595</v>
      </c>
      <c r="H52" s="9">
        <f t="shared" si="4"/>
        <v>7044595</v>
      </c>
      <c r="I52" s="10">
        <v>1</v>
      </c>
      <c r="J52" s="45">
        <v>-0.67069999999999996</v>
      </c>
      <c r="K52" s="11">
        <v>1.0000000000000001E-7</v>
      </c>
      <c r="L52" s="12">
        <v>0</v>
      </c>
      <c r="M52" s="12">
        <f t="shared" si="5"/>
        <v>-4724810.5709594991</v>
      </c>
    </row>
    <row r="53" spans="1:13" x14ac:dyDescent="0.2">
      <c r="A53" s="17" t="s">
        <v>43</v>
      </c>
      <c r="B53" s="17" t="s">
        <v>44</v>
      </c>
      <c r="C53" s="17" t="s">
        <v>42</v>
      </c>
      <c r="D53" s="17" t="s">
        <v>45</v>
      </c>
      <c r="E53" s="8" t="s">
        <v>81</v>
      </c>
      <c r="F53" s="39">
        <v>30</v>
      </c>
      <c r="G53" s="9">
        <f t="shared" si="3"/>
        <v>6817350</v>
      </c>
      <c r="H53" s="9">
        <f t="shared" si="4"/>
        <v>6817350</v>
      </c>
      <c r="I53" s="10">
        <v>1</v>
      </c>
      <c r="J53" s="45">
        <v>-0.67069999999999996</v>
      </c>
      <c r="K53" s="11">
        <v>1.0000000000000001E-7</v>
      </c>
      <c r="L53" s="12">
        <v>0</v>
      </c>
      <c r="M53" s="12">
        <f t="shared" si="5"/>
        <v>-4572397.3267349992</v>
      </c>
    </row>
    <row r="54" spans="1:13" x14ac:dyDescent="0.2">
      <c r="A54" s="17" t="s">
        <v>43</v>
      </c>
      <c r="B54" s="17" t="s">
        <v>44</v>
      </c>
      <c r="C54" s="17" t="s">
        <v>42</v>
      </c>
      <c r="D54" s="17" t="s">
        <v>45</v>
      </c>
      <c r="E54" s="8" t="s">
        <v>82</v>
      </c>
      <c r="F54" s="39">
        <v>31</v>
      </c>
      <c r="G54" s="9">
        <f t="shared" si="3"/>
        <v>7044595</v>
      </c>
      <c r="H54" s="9">
        <f t="shared" si="4"/>
        <v>7044595</v>
      </c>
      <c r="I54" s="10">
        <v>1</v>
      </c>
      <c r="J54" s="45">
        <v>-0.67069999999999996</v>
      </c>
      <c r="K54" s="11">
        <v>1.0000000000000001E-7</v>
      </c>
      <c r="L54" s="12">
        <v>0</v>
      </c>
      <c r="M54" s="12">
        <f t="shared" si="5"/>
        <v>-4724810.5709594991</v>
      </c>
    </row>
    <row r="55" spans="1:13" x14ac:dyDescent="0.2">
      <c r="A55" s="17" t="s">
        <v>43</v>
      </c>
      <c r="B55" s="17" t="s">
        <v>44</v>
      </c>
      <c r="C55" s="17" t="s">
        <v>42</v>
      </c>
      <c r="D55" s="17" t="s">
        <v>45</v>
      </c>
      <c r="E55" s="8" t="s">
        <v>83</v>
      </c>
      <c r="F55" s="39">
        <v>31</v>
      </c>
      <c r="G55" s="9">
        <f t="shared" si="3"/>
        <v>7044595</v>
      </c>
      <c r="H55" s="9">
        <f t="shared" si="4"/>
        <v>7044595</v>
      </c>
      <c r="I55" s="10">
        <v>1</v>
      </c>
      <c r="J55" s="45">
        <v>-0.67069999999999996</v>
      </c>
      <c r="K55" s="11">
        <v>1.0000000000000001E-7</v>
      </c>
      <c r="L55" s="12">
        <v>0</v>
      </c>
      <c r="M55" s="12">
        <f t="shared" si="5"/>
        <v>-4724810.5709594991</v>
      </c>
    </row>
    <row r="56" spans="1:13" x14ac:dyDescent="0.2">
      <c r="A56" s="17" t="s">
        <v>43</v>
      </c>
      <c r="B56" s="17" t="s">
        <v>44</v>
      </c>
      <c r="C56" s="17" t="s">
        <v>42</v>
      </c>
      <c r="D56" s="17" t="s">
        <v>45</v>
      </c>
      <c r="E56" s="8" t="s">
        <v>84</v>
      </c>
      <c r="F56" s="39">
        <v>30</v>
      </c>
      <c r="G56" s="9">
        <f t="shared" si="3"/>
        <v>6817350</v>
      </c>
      <c r="H56" s="9">
        <f t="shared" si="4"/>
        <v>6817350</v>
      </c>
      <c r="I56" s="10">
        <v>1</v>
      </c>
      <c r="J56" s="45">
        <v>-0.67069999999999996</v>
      </c>
      <c r="K56" s="11">
        <v>1.0000000000000001E-7</v>
      </c>
      <c r="L56" s="12">
        <v>0</v>
      </c>
      <c r="M56" s="12">
        <f t="shared" si="5"/>
        <v>-4572397.3267349992</v>
      </c>
    </row>
    <row r="57" spans="1:13" x14ac:dyDescent="0.2">
      <c r="A57" s="17" t="s">
        <v>43</v>
      </c>
      <c r="B57" s="17" t="s">
        <v>44</v>
      </c>
      <c r="C57" s="17" t="s">
        <v>42</v>
      </c>
      <c r="D57" s="17" t="s">
        <v>45</v>
      </c>
      <c r="E57" s="8" t="s">
        <v>85</v>
      </c>
      <c r="F57" s="39">
        <v>31</v>
      </c>
      <c r="G57" s="9">
        <f t="shared" si="3"/>
        <v>7044595</v>
      </c>
      <c r="H57" s="9">
        <f t="shared" si="4"/>
        <v>7044595</v>
      </c>
      <c r="I57" s="10">
        <v>1</v>
      </c>
      <c r="J57" s="45">
        <v>-0.67069999999999996</v>
      </c>
      <c r="K57" s="11">
        <v>1.0000000000000001E-7</v>
      </c>
      <c r="L57" s="12">
        <v>0</v>
      </c>
      <c r="M57" s="12">
        <f t="shared" si="5"/>
        <v>-4724810.5709594991</v>
      </c>
    </row>
    <row r="58" spans="1:13" x14ac:dyDescent="0.2">
      <c r="A58" s="17" t="s">
        <v>43</v>
      </c>
      <c r="B58" s="17" t="s">
        <v>44</v>
      </c>
      <c r="C58" s="17" t="s">
        <v>42</v>
      </c>
      <c r="D58" s="17" t="s">
        <v>45</v>
      </c>
      <c r="E58" s="8" t="s">
        <v>86</v>
      </c>
      <c r="F58" s="39">
        <v>30</v>
      </c>
      <c r="G58" s="9">
        <f t="shared" si="3"/>
        <v>6817350</v>
      </c>
      <c r="H58" s="9">
        <f t="shared" si="4"/>
        <v>6817350</v>
      </c>
      <c r="I58" s="10">
        <v>1</v>
      </c>
      <c r="J58" s="45">
        <v>-0.67069999999999996</v>
      </c>
      <c r="K58" s="11">
        <v>1.0000000000000001E-7</v>
      </c>
      <c r="L58" s="12">
        <v>0</v>
      </c>
      <c r="M58" s="12">
        <f t="shared" si="5"/>
        <v>-4572397.3267349992</v>
      </c>
    </row>
    <row r="59" spans="1:13" x14ac:dyDescent="0.2">
      <c r="A59" s="17" t="s">
        <v>43</v>
      </c>
      <c r="B59" s="17" t="s">
        <v>44</v>
      </c>
      <c r="C59" s="17" t="s">
        <v>42</v>
      </c>
      <c r="D59" s="17" t="s">
        <v>45</v>
      </c>
      <c r="E59" s="8" t="s">
        <v>87</v>
      </c>
      <c r="F59" s="39">
        <v>31</v>
      </c>
      <c r="G59" s="9">
        <f t="shared" si="3"/>
        <v>7044595</v>
      </c>
      <c r="H59" s="9">
        <f t="shared" si="4"/>
        <v>7044595</v>
      </c>
      <c r="I59" s="10">
        <v>1</v>
      </c>
      <c r="J59" s="45">
        <v>-0.67069999999999996</v>
      </c>
      <c r="K59" s="11">
        <v>1.0000000000000001E-7</v>
      </c>
      <c r="L59" s="12">
        <v>0</v>
      </c>
      <c r="M59" s="12">
        <f t="shared" si="5"/>
        <v>-4724810.5709594991</v>
      </c>
    </row>
    <row r="60" spans="1:13" x14ac:dyDescent="0.2">
      <c r="A60" s="17" t="s">
        <v>43</v>
      </c>
      <c r="B60" s="17" t="s">
        <v>44</v>
      </c>
      <c r="C60" s="17" t="s">
        <v>42</v>
      </c>
      <c r="D60" s="17" t="s">
        <v>45</v>
      </c>
      <c r="E60" s="8" t="s">
        <v>88</v>
      </c>
      <c r="F60" s="39">
        <v>31</v>
      </c>
      <c r="G60" s="9">
        <f t="shared" si="3"/>
        <v>7044595</v>
      </c>
      <c r="H60" s="9">
        <f t="shared" si="4"/>
        <v>7044595</v>
      </c>
      <c r="I60" s="10">
        <v>1</v>
      </c>
      <c r="J60" s="45">
        <v>-0.67069999999999996</v>
      </c>
      <c r="K60" s="11">
        <v>1.0000000000000001E-7</v>
      </c>
      <c r="L60" s="12">
        <v>0</v>
      </c>
      <c r="M60" s="12">
        <f t="shared" si="5"/>
        <v>-4724810.5709594991</v>
      </c>
    </row>
    <row r="61" spans="1:13" x14ac:dyDescent="0.2">
      <c r="A61" s="17" t="s">
        <v>43</v>
      </c>
      <c r="B61" s="17" t="s">
        <v>44</v>
      </c>
      <c r="C61" s="17" t="s">
        <v>42</v>
      </c>
      <c r="D61" s="17" t="s">
        <v>45</v>
      </c>
      <c r="E61" s="8" t="s">
        <v>89</v>
      </c>
      <c r="F61" s="39">
        <v>28</v>
      </c>
      <c r="G61" s="9">
        <f t="shared" si="3"/>
        <v>6362860</v>
      </c>
      <c r="H61" s="9">
        <f t="shared" si="4"/>
        <v>6362860</v>
      </c>
      <c r="I61" s="10">
        <v>1</v>
      </c>
      <c r="J61" s="45">
        <v>-0.67069999999999996</v>
      </c>
      <c r="K61" s="11">
        <v>1.0000000000000001E-7</v>
      </c>
      <c r="L61" s="12">
        <v>0</v>
      </c>
      <c r="M61" s="12">
        <f t="shared" si="5"/>
        <v>-4267570.8382859994</v>
      </c>
    </row>
    <row r="62" spans="1:13" x14ac:dyDescent="0.2">
      <c r="A62" s="17" t="s">
        <v>43</v>
      </c>
      <c r="B62" s="17" t="s">
        <v>44</v>
      </c>
      <c r="C62" s="17" t="s">
        <v>42</v>
      </c>
      <c r="D62" s="17" t="s">
        <v>45</v>
      </c>
      <c r="E62" s="8" t="s">
        <v>90</v>
      </c>
      <c r="F62" s="39">
        <v>31</v>
      </c>
      <c r="G62" s="9">
        <f t="shared" si="3"/>
        <v>7044595</v>
      </c>
      <c r="H62" s="9">
        <f t="shared" si="4"/>
        <v>7044595</v>
      </c>
      <c r="I62" s="10">
        <v>1</v>
      </c>
      <c r="J62" s="45">
        <v>-0.67069999999999996</v>
      </c>
      <c r="K62" s="11">
        <v>1.0000000000000001E-7</v>
      </c>
      <c r="L62" s="12">
        <v>0</v>
      </c>
      <c r="M62" s="12">
        <f t="shared" si="5"/>
        <v>-4724810.5709594991</v>
      </c>
    </row>
    <row r="63" spans="1:13" x14ac:dyDescent="0.2">
      <c r="A63" s="17" t="s">
        <v>43</v>
      </c>
      <c r="B63" s="17" t="s">
        <v>44</v>
      </c>
      <c r="C63" s="17" t="s">
        <v>42</v>
      </c>
      <c r="D63" s="17" t="s">
        <v>45</v>
      </c>
      <c r="E63" s="8" t="s">
        <v>91</v>
      </c>
      <c r="F63" s="39">
        <v>30</v>
      </c>
      <c r="G63" s="9">
        <f t="shared" si="3"/>
        <v>6817350</v>
      </c>
      <c r="H63" s="9">
        <f t="shared" si="4"/>
        <v>6817350</v>
      </c>
      <c r="I63" s="10">
        <v>1</v>
      </c>
      <c r="J63" s="45">
        <v>-0.67069999999999996</v>
      </c>
      <c r="K63" s="11">
        <v>1.0000000000000001E-7</v>
      </c>
      <c r="L63" s="12">
        <v>0</v>
      </c>
      <c r="M63" s="12">
        <f t="shared" si="5"/>
        <v>-4572397.3267349992</v>
      </c>
    </row>
    <row r="64" spans="1:13" x14ac:dyDescent="0.2">
      <c r="A64" s="17" t="s">
        <v>43</v>
      </c>
      <c r="B64" s="17" t="s">
        <v>44</v>
      </c>
      <c r="C64" s="17" t="s">
        <v>42</v>
      </c>
      <c r="D64" s="17" t="s">
        <v>45</v>
      </c>
      <c r="E64" s="8" t="s">
        <v>92</v>
      </c>
      <c r="F64" s="39">
        <v>31</v>
      </c>
      <c r="G64" s="9">
        <f t="shared" si="3"/>
        <v>7044595</v>
      </c>
      <c r="H64" s="9">
        <f t="shared" si="4"/>
        <v>7044595</v>
      </c>
      <c r="I64" s="10">
        <v>1</v>
      </c>
      <c r="J64" s="45">
        <v>-0.67069999999999996</v>
      </c>
      <c r="K64" s="11">
        <v>1.0000000000000001E-7</v>
      </c>
      <c r="L64" s="12">
        <v>0</v>
      </c>
      <c r="M64" s="12">
        <f t="shared" si="5"/>
        <v>-4724810.5709594991</v>
      </c>
    </row>
  </sheetData>
  <dataConsolidate/>
  <pageMargins left="0.25" right="0.25" top="1" bottom="1" header="0.5" footer="0.5"/>
  <pageSetup scale="77" orientation="portrait" r:id="rId1"/>
  <headerFooter alignWithMargins="0">
    <oddHeader xml:space="preserve">&amp;RPage &amp;P of &amp;N   
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1">
    <pageSetUpPr fitToPage="1"/>
  </sheetPr>
  <dimension ref="A2:R64"/>
  <sheetViews>
    <sheetView showGridLines="0" topLeftCell="E1" zoomScaleNormal="100" workbookViewId="0">
      <selection activeCell="J1" sqref="J1:J65536"/>
    </sheetView>
  </sheetViews>
  <sheetFormatPr defaultColWidth="38.5703125" defaultRowHeight="12.75" x14ac:dyDescent="0.2"/>
  <cols>
    <col min="1" max="1" width="20.7109375" style="3" hidden="1" customWidth="1"/>
    <col min="2" max="2" width="10.7109375" style="3" hidden="1" customWidth="1"/>
    <col min="3" max="3" width="6.7109375" style="3" hidden="1" customWidth="1"/>
    <col min="4" max="4" width="10.7109375" style="3" hidden="1" customWidth="1"/>
    <col min="5" max="5" width="14.7109375" style="8" customWidth="1"/>
    <col min="6" max="6" width="9" style="39" hidden="1" customWidth="1"/>
    <col min="7" max="8" width="12.7109375" style="9" customWidth="1"/>
    <col min="9" max="9" width="10.7109375" style="10" customWidth="1"/>
    <col min="10" max="10" width="10.7109375" style="45" customWidth="1"/>
    <col min="11" max="11" width="10" style="11" customWidth="1"/>
    <col min="12" max="12" width="14.7109375" style="12" hidden="1" customWidth="1"/>
    <col min="13" max="13" width="14.7109375" style="12" customWidth="1"/>
    <col min="14" max="15" width="14.7109375" style="9" customWidth="1"/>
    <col min="16" max="16" width="13" style="13" customWidth="1"/>
    <col min="17" max="17" width="12.28515625" style="35" customWidth="1"/>
    <col min="18" max="18" width="10.5703125" style="35" customWidth="1"/>
    <col min="19" max="16384" width="38.5703125" style="13"/>
  </cols>
  <sheetData>
    <row r="2" spans="1:18" x14ac:dyDescent="0.2">
      <c r="J2" s="42"/>
      <c r="K2" s="18" t="s">
        <v>11</v>
      </c>
      <c r="L2" s="19">
        <f>SUM(L5:L65536)</f>
        <v>0</v>
      </c>
      <c r="M2" s="19">
        <f>SUM(M5:M65536)</f>
        <v>-33952964.922498591</v>
      </c>
      <c r="N2" s="20">
        <f>SUM(L2:M2)</f>
        <v>-33952964.922498591</v>
      </c>
      <c r="O2" s="14"/>
    </row>
    <row r="3" spans="1:18" x14ac:dyDescent="0.2">
      <c r="A3" s="23"/>
      <c r="B3" s="23"/>
      <c r="C3" s="23" t="s">
        <v>12</v>
      </c>
      <c r="D3" s="23"/>
      <c r="E3" s="24"/>
      <c r="F3" s="40"/>
      <c r="G3" s="25" t="s">
        <v>20</v>
      </c>
      <c r="H3" s="25" t="s">
        <v>22</v>
      </c>
      <c r="I3" s="26" t="s">
        <v>23</v>
      </c>
      <c r="J3" s="43" t="s">
        <v>93</v>
      </c>
      <c r="K3" s="27" t="s">
        <v>25</v>
      </c>
      <c r="L3" s="28"/>
      <c r="M3" s="28" t="s">
        <v>18</v>
      </c>
      <c r="N3" s="15"/>
      <c r="O3" s="15"/>
      <c r="P3" s="16"/>
    </row>
    <row r="4" spans="1:18" ht="12.75" customHeight="1" x14ac:dyDescent="0.2">
      <c r="A4" s="29" t="s">
        <v>16</v>
      </c>
      <c r="B4" s="29" t="s">
        <v>14</v>
      </c>
      <c r="C4" s="29" t="s">
        <v>13</v>
      </c>
      <c r="D4" s="29" t="s">
        <v>15</v>
      </c>
      <c r="E4" s="30" t="s">
        <v>17</v>
      </c>
      <c r="F4" s="41"/>
      <c r="G4" s="31" t="s">
        <v>21</v>
      </c>
      <c r="H4" s="31" t="s">
        <v>21</v>
      </c>
      <c r="I4" s="32" t="s">
        <v>24</v>
      </c>
      <c r="J4" s="44" t="s">
        <v>94</v>
      </c>
      <c r="K4" s="33" t="s">
        <v>19</v>
      </c>
      <c r="L4" s="34" t="s">
        <v>26</v>
      </c>
      <c r="M4" s="34" t="s">
        <v>27</v>
      </c>
      <c r="N4" s="15"/>
      <c r="O4" s="15"/>
      <c r="P4" s="16"/>
      <c r="Q4" s="36"/>
      <c r="R4" s="36"/>
    </row>
    <row r="5" spans="1:18" x14ac:dyDescent="0.2">
      <c r="A5" s="17" t="s">
        <v>43</v>
      </c>
      <c r="B5" s="17" t="s">
        <v>44</v>
      </c>
      <c r="C5" s="17" t="s">
        <v>42</v>
      </c>
      <c r="D5" s="17" t="s">
        <v>45</v>
      </c>
      <c r="E5" s="8" t="s">
        <v>32</v>
      </c>
      <c r="F5" s="39">
        <v>30</v>
      </c>
      <c r="G5" s="9">
        <f>26811*F5</f>
        <v>804330</v>
      </c>
      <c r="H5" s="9">
        <f t="shared" ref="H5:H36" si="0">+G5*I5</f>
        <v>804330</v>
      </c>
      <c r="I5" s="10">
        <v>1</v>
      </c>
      <c r="J5" s="45">
        <v>-0.40300000000000002</v>
      </c>
      <c r="K5" s="11">
        <v>1.0000000000000001E-7</v>
      </c>
      <c r="L5" s="12">
        <v>0</v>
      </c>
      <c r="M5" s="12">
        <f t="shared" ref="M5:M36" si="1">+H5*(J5-K5)</f>
        <v>-324145.07043300004</v>
      </c>
      <c r="Q5" s="36"/>
      <c r="R5" s="36"/>
    </row>
    <row r="6" spans="1:18" x14ac:dyDescent="0.2">
      <c r="A6" s="17" t="s">
        <v>43</v>
      </c>
      <c r="B6" s="17" t="s">
        <v>44</v>
      </c>
      <c r="C6" s="17" t="s">
        <v>42</v>
      </c>
      <c r="D6" s="17" t="s">
        <v>45</v>
      </c>
      <c r="E6" s="8" t="s">
        <v>33</v>
      </c>
      <c r="F6" s="39">
        <v>31</v>
      </c>
      <c r="G6" s="9">
        <f t="shared" ref="G6:G64" si="2">26811*F6</f>
        <v>831141</v>
      </c>
      <c r="H6" s="9">
        <f t="shared" si="0"/>
        <v>831141</v>
      </c>
      <c r="I6" s="10">
        <v>1</v>
      </c>
      <c r="J6" s="45">
        <v>-0.40300000000000002</v>
      </c>
      <c r="K6" s="11">
        <v>1.0000000000000001E-7</v>
      </c>
      <c r="L6" s="12">
        <v>0</v>
      </c>
      <c r="M6" s="12">
        <f t="shared" si="1"/>
        <v>-334949.90611410001</v>
      </c>
      <c r="Q6" s="36"/>
      <c r="R6" s="37"/>
    </row>
    <row r="7" spans="1:18" x14ac:dyDescent="0.2">
      <c r="A7" s="17" t="s">
        <v>43</v>
      </c>
      <c r="B7" s="17" t="s">
        <v>44</v>
      </c>
      <c r="C7" s="17" t="s">
        <v>42</v>
      </c>
      <c r="D7" s="17" t="s">
        <v>45</v>
      </c>
      <c r="E7" s="8" t="s">
        <v>34</v>
      </c>
      <c r="F7" s="39">
        <v>31</v>
      </c>
      <c r="G7" s="9">
        <f t="shared" si="2"/>
        <v>831141</v>
      </c>
      <c r="H7" s="9">
        <f t="shared" si="0"/>
        <v>831141</v>
      </c>
      <c r="I7" s="10">
        <v>1</v>
      </c>
      <c r="J7" s="45">
        <v>-0.40300000000000002</v>
      </c>
      <c r="K7" s="11">
        <v>1.0000000000000001E-7</v>
      </c>
      <c r="L7" s="12">
        <v>0</v>
      </c>
      <c r="M7" s="12">
        <f t="shared" si="1"/>
        <v>-334949.90611410001</v>
      </c>
      <c r="Q7" s="36"/>
      <c r="R7" s="37"/>
    </row>
    <row r="8" spans="1:18" x14ac:dyDescent="0.2">
      <c r="A8" s="17" t="s">
        <v>43</v>
      </c>
      <c r="B8" s="17" t="s">
        <v>44</v>
      </c>
      <c r="C8" s="17" t="s">
        <v>42</v>
      </c>
      <c r="D8" s="17" t="s">
        <v>45</v>
      </c>
      <c r="E8" s="8" t="s">
        <v>35</v>
      </c>
      <c r="F8" s="39">
        <v>30</v>
      </c>
      <c r="G8" s="9">
        <f t="shared" si="2"/>
        <v>804330</v>
      </c>
      <c r="H8" s="9">
        <f t="shared" si="0"/>
        <v>804330</v>
      </c>
      <c r="I8" s="10">
        <v>1</v>
      </c>
      <c r="J8" s="45">
        <v>-0.40300000000000002</v>
      </c>
      <c r="K8" s="11">
        <v>1.0000000000000001E-7</v>
      </c>
      <c r="L8" s="12">
        <v>0</v>
      </c>
      <c r="M8" s="12">
        <f t="shared" si="1"/>
        <v>-324145.07043300004</v>
      </c>
      <c r="Q8" s="36"/>
      <c r="R8" s="37"/>
    </row>
    <row r="9" spans="1:18" x14ac:dyDescent="0.2">
      <c r="A9" s="17" t="s">
        <v>43</v>
      </c>
      <c r="B9" s="17" t="s">
        <v>44</v>
      </c>
      <c r="C9" s="17" t="s">
        <v>42</v>
      </c>
      <c r="D9" s="17" t="s">
        <v>45</v>
      </c>
      <c r="E9" s="8" t="s">
        <v>36</v>
      </c>
      <c r="F9" s="39">
        <v>31</v>
      </c>
      <c r="G9" s="9">
        <f t="shared" si="2"/>
        <v>831141</v>
      </c>
      <c r="H9" s="9">
        <f t="shared" si="0"/>
        <v>831141</v>
      </c>
      <c r="I9" s="10">
        <v>1</v>
      </c>
      <c r="J9" s="45">
        <v>-0.40300000000000002</v>
      </c>
      <c r="K9" s="11">
        <v>1.0000000000000001E-7</v>
      </c>
      <c r="L9" s="12">
        <v>0</v>
      </c>
      <c r="M9" s="12">
        <f t="shared" si="1"/>
        <v>-334949.90611410001</v>
      </c>
      <c r="Q9" s="36"/>
      <c r="R9" s="37"/>
    </row>
    <row r="10" spans="1:18" x14ac:dyDescent="0.2">
      <c r="A10" s="17" t="s">
        <v>43</v>
      </c>
      <c r="B10" s="17" t="s">
        <v>44</v>
      </c>
      <c r="C10" s="17" t="s">
        <v>42</v>
      </c>
      <c r="D10" s="17" t="s">
        <v>45</v>
      </c>
      <c r="E10" s="8" t="s">
        <v>37</v>
      </c>
      <c r="F10" s="39">
        <v>30</v>
      </c>
      <c r="G10" s="9">
        <f t="shared" si="2"/>
        <v>804330</v>
      </c>
      <c r="H10" s="9">
        <f t="shared" si="0"/>
        <v>804330</v>
      </c>
      <c r="I10" s="10">
        <v>1</v>
      </c>
      <c r="J10" s="45">
        <v>-0.40300000000000002</v>
      </c>
      <c r="K10" s="11">
        <v>1.0000000000000001E-7</v>
      </c>
      <c r="L10" s="12">
        <v>0</v>
      </c>
      <c r="M10" s="12">
        <f t="shared" si="1"/>
        <v>-324145.07043300004</v>
      </c>
      <c r="Q10" s="36"/>
      <c r="R10" s="37"/>
    </row>
    <row r="11" spans="1:18" x14ac:dyDescent="0.2">
      <c r="A11" s="17" t="s">
        <v>43</v>
      </c>
      <c r="B11" s="17" t="s">
        <v>44</v>
      </c>
      <c r="C11" s="17" t="s">
        <v>42</v>
      </c>
      <c r="D11" s="17" t="s">
        <v>45</v>
      </c>
      <c r="E11" s="8" t="s">
        <v>29</v>
      </c>
      <c r="F11" s="39">
        <v>31</v>
      </c>
      <c r="G11" s="9">
        <f t="shared" si="2"/>
        <v>831141</v>
      </c>
      <c r="H11" s="9">
        <f t="shared" si="0"/>
        <v>831141</v>
      </c>
      <c r="I11" s="10">
        <v>1</v>
      </c>
      <c r="J11" s="45">
        <v>-0.40300000000000002</v>
      </c>
      <c r="K11" s="11">
        <v>1.0000000000000001E-7</v>
      </c>
      <c r="L11" s="12">
        <v>0</v>
      </c>
      <c r="M11" s="12">
        <f t="shared" si="1"/>
        <v>-334949.90611410001</v>
      </c>
      <c r="Q11" s="36"/>
      <c r="R11" s="37"/>
    </row>
    <row r="12" spans="1:18" x14ac:dyDescent="0.2">
      <c r="A12" s="17" t="s">
        <v>43</v>
      </c>
      <c r="B12" s="17" t="s">
        <v>44</v>
      </c>
      <c r="C12" s="17" t="s">
        <v>42</v>
      </c>
      <c r="D12" s="17" t="s">
        <v>45</v>
      </c>
      <c r="E12" s="8" t="s">
        <v>30</v>
      </c>
      <c r="F12" s="39">
        <v>31</v>
      </c>
      <c r="G12" s="9">
        <f t="shared" si="2"/>
        <v>831141</v>
      </c>
      <c r="H12" s="9">
        <f t="shared" si="0"/>
        <v>831141</v>
      </c>
      <c r="I12" s="10">
        <v>1</v>
      </c>
      <c r="J12" s="45">
        <v>-0.40300000000000002</v>
      </c>
      <c r="K12" s="11">
        <v>1.0000000000000001E-7</v>
      </c>
      <c r="L12" s="12">
        <v>0</v>
      </c>
      <c r="M12" s="12">
        <f t="shared" si="1"/>
        <v>-334949.90611410001</v>
      </c>
      <c r="Q12" s="36"/>
      <c r="R12" s="37"/>
    </row>
    <row r="13" spans="1:18" x14ac:dyDescent="0.2">
      <c r="A13" s="17" t="s">
        <v>43</v>
      </c>
      <c r="B13" s="17" t="s">
        <v>44</v>
      </c>
      <c r="C13" s="17" t="s">
        <v>42</v>
      </c>
      <c r="D13" s="17" t="s">
        <v>45</v>
      </c>
      <c r="E13" s="8" t="s">
        <v>31</v>
      </c>
      <c r="F13" s="39">
        <v>28</v>
      </c>
      <c r="G13" s="9">
        <f t="shared" si="2"/>
        <v>750708</v>
      </c>
      <c r="H13" s="9">
        <f t="shared" si="0"/>
        <v>750708</v>
      </c>
      <c r="I13" s="10">
        <v>1</v>
      </c>
      <c r="J13" s="45">
        <v>-0.40300000000000002</v>
      </c>
      <c r="K13" s="11">
        <v>1.0000000000000001E-7</v>
      </c>
      <c r="L13" s="12">
        <v>0</v>
      </c>
      <c r="M13" s="12">
        <f t="shared" si="1"/>
        <v>-302535.39907080005</v>
      </c>
      <c r="Q13" s="36"/>
      <c r="R13" s="37"/>
    </row>
    <row r="14" spans="1:18" x14ac:dyDescent="0.2">
      <c r="A14" s="17" t="s">
        <v>43</v>
      </c>
      <c r="B14" s="17" t="s">
        <v>44</v>
      </c>
      <c r="C14" s="17" t="s">
        <v>42</v>
      </c>
      <c r="D14" s="17" t="s">
        <v>45</v>
      </c>
      <c r="E14" s="8" t="s">
        <v>38</v>
      </c>
      <c r="F14" s="39">
        <v>31</v>
      </c>
      <c r="G14" s="9">
        <f t="shared" si="2"/>
        <v>831141</v>
      </c>
      <c r="H14" s="9">
        <f t="shared" si="0"/>
        <v>831141</v>
      </c>
      <c r="I14" s="10">
        <v>1</v>
      </c>
      <c r="J14" s="45">
        <v>-0.40300000000000002</v>
      </c>
      <c r="K14" s="11">
        <v>1.0000000000000001E-7</v>
      </c>
      <c r="L14" s="12">
        <v>0</v>
      </c>
      <c r="M14" s="12">
        <f t="shared" si="1"/>
        <v>-334949.90611410001</v>
      </c>
      <c r="Q14" s="36"/>
      <c r="R14" s="37"/>
    </row>
    <row r="15" spans="1:18" x14ac:dyDescent="0.2">
      <c r="A15" s="17" t="s">
        <v>43</v>
      </c>
      <c r="B15" s="17" t="s">
        <v>44</v>
      </c>
      <c r="C15" s="17" t="s">
        <v>42</v>
      </c>
      <c r="D15" s="17" t="s">
        <v>45</v>
      </c>
      <c r="E15" s="8" t="s">
        <v>39</v>
      </c>
      <c r="F15" s="39">
        <v>30</v>
      </c>
      <c r="G15" s="9">
        <f t="shared" si="2"/>
        <v>804330</v>
      </c>
      <c r="H15" s="9">
        <f t="shared" si="0"/>
        <v>804330</v>
      </c>
      <c r="I15" s="10">
        <v>1</v>
      </c>
      <c r="J15" s="45">
        <v>-0.40300000000000002</v>
      </c>
      <c r="K15" s="11">
        <v>1.0000000000000001E-7</v>
      </c>
      <c r="L15" s="12">
        <v>0</v>
      </c>
      <c r="M15" s="12">
        <f t="shared" si="1"/>
        <v>-324145.07043300004</v>
      </c>
      <c r="Q15" s="36"/>
      <c r="R15" s="37"/>
    </row>
    <row r="16" spans="1:18" x14ac:dyDescent="0.2">
      <c r="A16" s="17" t="s">
        <v>43</v>
      </c>
      <c r="B16" s="17" t="s">
        <v>44</v>
      </c>
      <c r="C16" s="17" t="s">
        <v>42</v>
      </c>
      <c r="D16" s="17" t="s">
        <v>45</v>
      </c>
      <c r="E16" s="8" t="s">
        <v>40</v>
      </c>
      <c r="F16" s="39">
        <v>31</v>
      </c>
      <c r="G16" s="9">
        <f t="shared" si="2"/>
        <v>831141</v>
      </c>
      <c r="H16" s="9">
        <f t="shared" si="0"/>
        <v>831141</v>
      </c>
      <c r="I16" s="10">
        <v>1</v>
      </c>
      <c r="J16" s="45">
        <v>-0.40300000000000002</v>
      </c>
      <c r="K16" s="11">
        <v>1.0000000000000001E-7</v>
      </c>
      <c r="L16" s="12">
        <v>0</v>
      </c>
      <c r="M16" s="12">
        <f t="shared" si="1"/>
        <v>-334949.90611410001</v>
      </c>
      <c r="Q16" s="36"/>
      <c r="R16" s="37"/>
    </row>
    <row r="17" spans="1:18" x14ac:dyDescent="0.2">
      <c r="A17" s="17" t="s">
        <v>43</v>
      </c>
      <c r="B17" s="17" t="s">
        <v>44</v>
      </c>
      <c r="C17" s="17" t="s">
        <v>42</v>
      </c>
      <c r="D17" s="17" t="s">
        <v>45</v>
      </c>
      <c r="E17" s="8" t="s">
        <v>41</v>
      </c>
      <c r="F17" s="39">
        <v>30</v>
      </c>
      <c r="G17" s="9">
        <f t="shared" si="2"/>
        <v>804330</v>
      </c>
      <c r="H17" s="9">
        <f t="shared" si="0"/>
        <v>804330</v>
      </c>
      <c r="I17" s="10">
        <v>1</v>
      </c>
      <c r="J17" s="45">
        <v>-0.76610999999999996</v>
      </c>
      <c r="K17" s="11">
        <v>1.0000000000000001E-7</v>
      </c>
      <c r="L17" s="12">
        <v>0</v>
      </c>
      <c r="M17" s="12">
        <f t="shared" si="1"/>
        <v>-616205.33673299989</v>
      </c>
      <c r="Q17" s="36"/>
      <c r="R17" s="37"/>
    </row>
    <row r="18" spans="1:18" x14ac:dyDescent="0.2">
      <c r="A18" s="17" t="s">
        <v>43</v>
      </c>
      <c r="B18" s="17" t="s">
        <v>44</v>
      </c>
      <c r="C18" s="17" t="s">
        <v>42</v>
      </c>
      <c r="D18" s="17" t="s">
        <v>45</v>
      </c>
      <c r="E18" s="8" t="s">
        <v>46</v>
      </c>
      <c r="F18" s="39">
        <v>31</v>
      </c>
      <c r="G18" s="9">
        <f t="shared" si="2"/>
        <v>831141</v>
      </c>
      <c r="H18" s="9">
        <f t="shared" si="0"/>
        <v>831141</v>
      </c>
      <c r="I18" s="10">
        <v>1</v>
      </c>
      <c r="J18" s="45">
        <v>-0.76610999999999996</v>
      </c>
      <c r="K18" s="11">
        <v>1.0000000000000001E-7</v>
      </c>
      <c r="L18" s="12">
        <v>0</v>
      </c>
      <c r="M18" s="12">
        <f t="shared" si="1"/>
        <v>-636745.51462409995</v>
      </c>
      <c r="Q18" s="36"/>
      <c r="R18" s="37"/>
    </row>
    <row r="19" spans="1:18" x14ac:dyDescent="0.2">
      <c r="A19" s="17" t="s">
        <v>43</v>
      </c>
      <c r="B19" s="17" t="s">
        <v>44</v>
      </c>
      <c r="C19" s="17" t="s">
        <v>42</v>
      </c>
      <c r="D19" s="17" t="s">
        <v>45</v>
      </c>
      <c r="E19" s="8" t="s">
        <v>47</v>
      </c>
      <c r="F19" s="39">
        <v>31</v>
      </c>
      <c r="G19" s="9">
        <f t="shared" si="2"/>
        <v>831141</v>
      </c>
      <c r="H19" s="9">
        <f t="shared" si="0"/>
        <v>831141</v>
      </c>
      <c r="I19" s="10">
        <v>1</v>
      </c>
      <c r="J19" s="45">
        <v>-0.76610999999999996</v>
      </c>
      <c r="K19" s="11">
        <v>1.0000000000000001E-7</v>
      </c>
      <c r="L19" s="12">
        <v>0</v>
      </c>
      <c r="M19" s="12">
        <f t="shared" si="1"/>
        <v>-636745.51462409995</v>
      </c>
      <c r="Q19" s="36"/>
      <c r="R19" s="37"/>
    </row>
    <row r="20" spans="1:18" x14ac:dyDescent="0.2">
      <c r="A20" s="17" t="s">
        <v>43</v>
      </c>
      <c r="B20" s="17" t="s">
        <v>44</v>
      </c>
      <c r="C20" s="17" t="s">
        <v>42</v>
      </c>
      <c r="D20" s="17" t="s">
        <v>45</v>
      </c>
      <c r="E20" s="8" t="s">
        <v>48</v>
      </c>
      <c r="F20" s="39">
        <v>30</v>
      </c>
      <c r="G20" s="9">
        <f t="shared" si="2"/>
        <v>804330</v>
      </c>
      <c r="H20" s="9">
        <f t="shared" si="0"/>
        <v>804330</v>
      </c>
      <c r="I20" s="10">
        <v>1</v>
      </c>
      <c r="J20" s="45">
        <v>-0.76610999999999996</v>
      </c>
      <c r="K20" s="11">
        <v>1.0000000000000001E-7</v>
      </c>
      <c r="L20" s="12">
        <v>0</v>
      </c>
      <c r="M20" s="12">
        <f t="shared" si="1"/>
        <v>-616205.33673299989</v>
      </c>
      <c r="Q20" s="36"/>
      <c r="R20" s="37"/>
    </row>
    <row r="21" spans="1:18" x14ac:dyDescent="0.2">
      <c r="A21" s="17" t="s">
        <v>43</v>
      </c>
      <c r="B21" s="17" t="s">
        <v>44</v>
      </c>
      <c r="C21" s="17" t="s">
        <v>42</v>
      </c>
      <c r="D21" s="17" t="s">
        <v>45</v>
      </c>
      <c r="E21" s="8" t="s">
        <v>49</v>
      </c>
      <c r="F21" s="39">
        <v>31</v>
      </c>
      <c r="G21" s="9">
        <f t="shared" si="2"/>
        <v>831141</v>
      </c>
      <c r="H21" s="9">
        <f t="shared" si="0"/>
        <v>831141</v>
      </c>
      <c r="I21" s="10">
        <v>1</v>
      </c>
      <c r="J21" s="45">
        <v>-0.76610999999999996</v>
      </c>
      <c r="K21" s="11">
        <v>1.0000000000000001E-7</v>
      </c>
      <c r="L21" s="12">
        <v>0</v>
      </c>
      <c r="M21" s="12">
        <f t="shared" si="1"/>
        <v>-636745.51462409995</v>
      </c>
      <c r="Q21" s="36"/>
      <c r="R21" s="37"/>
    </row>
    <row r="22" spans="1:18" x14ac:dyDescent="0.2">
      <c r="A22" s="17" t="s">
        <v>43</v>
      </c>
      <c r="B22" s="17" t="s">
        <v>44</v>
      </c>
      <c r="C22" s="17" t="s">
        <v>42</v>
      </c>
      <c r="D22" s="17" t="s">
        <v>45</v>
      </c>
      <c r="E22" s="8" t="s">
        <v>50</v>
      </c>
      <c r="F22" s="39">
        <v>30</v>
      </c>
      <c r="G22" s="9">
        <f t="shared" si="2"/>
        <v>804330</v>
      </c>
      <c r="H22" s="9">
        <f t="shared" si="0"/>
        <v>804330</v>
      </c>
      <c r="I22" s="10">
        <v>1</v>
      </c>
      <c r="J22" s="45">
        <v>-0.76610999999999996</v>
      </c>
      <c r="K22" s="11">
        <v>1.0000000000000001E-7</v>
      </c>
      <c r="L22" s="12">
        <v>0</v>
      </c>
      <c r="M22" s="12">
        <f t="shared" si="1"/>
        <v>-616205.33673299989</v>
      </c>
      <c r="Q22" s="36"/>
      <c r="R22" s="37"/>
    </row>
    <row r="23" spans="1:18" x14ac:dyDescent="0.2">
      <c r="A23" s="17" t="s">
        <v>43</v>
      </c>
      <c r="B23" s="17" t="s">
        <v>44</v>
      </c>
      <c r="C23" s="17" t="s">
        <v>42</v>
      </c>
      <c r="D23" s="17" t="s">
        <v>45</v>
      </c>
      <c r="E23" s="8" t="s">
        <v>51</v>
      </c>
      <c r="F23" s="39">
        <v>31</v>
      </c>
      <c r="G23" s="9">
        <f t="shared" si="2"/>
        <v>831141</v>
      </c>
      <c r="H23" s="9">
        <f t="shared" si="0"/>
        <v>831141</v>
      </c>
      <c r="I23" s="10">
        <v>1</v>
      </c>
      <c r="J23" s="45">
        <v>-0.76610999999999996</v>
      </c>
      <c r="K23" s="11">
        <v>1.0000000000000001E-7</v>
      </c>
      <c r="L23" s="12">
        <v>0</v>
      </c>
      <c r="M23" s="12">
        <f t="shared" si="1"/>
        <v>-636745.51462409995</v>
      </c>
      <c r="Q23" s="36"/>
      <c r="R23" s="37"/>
    </row>
    <row r="24" spans="1:18" x14ac:dyDescent="0.2">
      <c r="A24" s="17" t="s">
        <v>43</v>
      </c>
      <c r="B24" s="17" t="s">
        <v>44</v>
      </c>
      <c r="C24" s="17" t="s">
        <v>42</v>
      </c>
      <c r="D24" s="17" t="s">
        <v>45</v>
      </c>
      <c r="E24" s="8" t="s">
        <v>52</v>
      </c>
      <c r="F24" s="39">
        <v>31</v>
      </c>
      <c r="G24" s="9">
        <f t="shared" si="2"/>
        <v>831141</v>
      </c>
      <c r="H24" s="9">
        <f t="shared" si="0"/>
        <v>831141</v>
      </c>
      <c r="I24" s="10">
        <v>1</v>
      </c>
      <c r="J24" s="45">
        <v>-0.76610999999999996</v>
      </c>
      <c r="K24" s="11">
        <v>1.0000000000000001E-7</v>
      </c>
      <c r="L24" s="12">
        <v>0</v>
      </c>
      <c r="M24" s="12">
        <f t="shared" si="1"/>
        <v>-636745.51462409995</v>
      </c>
      <c r="Q24" s="36"/>
      <c r="R24" s="37"/>
    </row>
    <row r="25" spans="1:18" x14ac:dyDescent="0.2">
      <c r="A25" s="17" t="s">
        <v>43</v>
      </c>
      <c r="B25" s="17" t="s">
        <v>44</v>
      </c>
      <c r="C25" s="17" t="s">
        <v>42</v>
      </c>
      <c r="D25" s="17" t="s">
        <v>45</v>
      </c>
      <c r="E25" s="8" t="s">
        <v>53</v>
      </c>
      <c r="F25" s="39">
        <v>28</v>
      </c>
      <c r="G25" s="9">
        <f t="shared" si="2"/>
        <v>750708</v>
      </c>
      <c r="H25" s="9">
        <f t="shared" si="0"/>
        <v>750708</v>
      </c>
      <c r="I25" s="10">
        <v>1</v>
      </c>
      <c r="J25" s="45">
        <v>-0.76610999999999996</v>
      </c>
      <c r="K25" s="11">
        <v>1.0000000000000001E-7</v>
      </c>
      <c r="L25" s="12">
        <v>0</v>
      </c>
      <c r="M25" s="12">
        <f t="shared" si="1"/>
        <v>-575124.98095079989</v>
      </c>
      <c r="Q25" s="36"/>
      <c r="R25" s="37"/>
    </row>
    <row r="26" spans="1:18" x14ac:dyDescent="0.2">
      <c r="A26" s="17" t="s">
        <v>43</v>
      </c>
      <c r="B26" s="17" t="s">
        <v>44</v>
      </c>
      <c r="C26" s="17" t="s">
        <v>42</v>
      </c>
      <c r="D26" s="17" t="s">
        <v>45</v>
      </c>
      <c r="E26" s="8" t="s">
        <v>54</v>
      </c>
      <c r="F26" s="39">
        <v>31</v>
      </c>
      <c r="G26" s="9">
        <f t="shared" si="2"/>
        <v>831141</v>
      </c>
      <c r="H26" s="9">
        <f t="shared" si="0"/>
        <v>831141</v>
      </c>
      <c r="I26" s="10">
        <v>1</v>
      </c>
      <c r="J26" s="45">
        <v>-0.76610999999999996</v>
      </c>
      <c r="K26" s="11">
        <v>1.0000000000000001E-7</v>
      </c>
      <c r="L26" s="12">
        <v>0</v>
      </c>
      <c r="M26" s="12">
        <f t="shared" si="1"/>
        <v>-636745.51462409995</v>
      </c>
      <c r="Q26" s="36"/>
      <c r="R26" s="37"/>
    </row>
    <row r="27" spans="1:18" x14ac:dyDescent="0.2">
      <c r="A27" s="17" t="s">
        <v>43</v>
      </c>
      <c r="B27" s="17" t="s">
        <v>44</v>
      </c>
      <c r="C27" s="17" t="s">
        <v>42</v>
      </c>
      <c r="D27" s="17" t="s">
        <v>45</v>
      </c>
      <c r="E27" s="8" t="s">
        <v>55</v>
      </c>
      <c r="F27" s="39">
        <v>30</v>
      </c>
      <c r="G27" s="9">
        <f t="shared" si="2"/>
        <v>804330</v>
      </c>
      <c r="H27" s="9">
        <f t="shared" si="0"/>
        <v>804330</v>
      </c>
      <c r="I27" s="10">
        <v>1</v>
      </c>
      <c r="J27" s="45">
        <v>-0.76610999999999996</v>
      </c>
      <c r="K27" s="11">
        <v>1.0000000000000001E-7</v>
      </c>
      <c r="L27" s="12">
        <v>0</v>
      </c>
      <c r="M27" s="12">
        <f t="shared" si="1"/>
        <v>-616205.33673299989</v>
      </c>
      <c r="Q27" s="36"/>
      <c r="R27" s="37"/>
    </row>
    <row r="28" spans="1:18" x14ac:dyDescent="0.2">
      <c r="A28" s="17" t="s">
        <v>43</v>
      </c>
      <c r="B28" s="17" t="s">
        <v>44</v>
      </c>
      <c r="C28" s="17" t="s">
        <v>42</v>
      </c>
      <c r="D28" s="17" t="s">
        <v>45</v>
      </c>
      <c r="E28" s="8" t="s">
        <v>56</v>
      </c>
      <c r="F28" s="39">
        <v>31</v>
      </c>
      <c r="G28" s="9">
        <f t="shared" si="2"/>
        <v>831141</v>
      </c>
      <c r="H28" s="9">
        <f t="shared" si="0"/>
        <v>831141</v>
      </c>
      <c r="I28" s="10">
        <v>1</v>
      </c>
      <c r="J28" s="45">
        <v>-0.76610999999999996</v>
      </c>
      <c r="K28" s="11">
        <v>1.0000000000000001E-7</v>
      </c>
      <c r="L28" s="12">
        <v>0</v>
      </c>
      <c r="M28" s="12">
        <f t="shared" si="1"/>
        <v>-636745.51462409995</v>
      </c>
      <c r="Q28" s="36"/>
      <c r="R28" s="37"/>
    </row>
    <row r="29" spans="1:18" x14ac:dyDescent="0.2">
      <c r="A29" s="17" t="s">
        <v>43</v>
      </c>
      <c r="B29" s="17" t="s">
        <v>44</v>
      </c>
      <c r="C29" s="17" t="s">
        <v>42</v>
      </c>
      <c r="D29" s="17" t="s">
        <v>45</v>
      </c>
      <c r="E29" s="8" t="s">
        <v>57</v>
      </c>
      <c r="F29" s="39">
        <v>30</v>
      </c>
      <c r="G29" s="9">
        <f t="shared" si="2"/>
        <v>804330</v>
      </c>
      <c r="H29" s="9">
        <f t="shared" si="0"/>
        <v>804330</v>
      </c>
      <c r="I29" s="10">
        <v>1</v>
      </c>
      <c r="J29" s="45">
        <v>-0.76610999999999996</v>
      </c>
      <c r="K29" s="11">
        <v>1.0000000000000001E-7</v>
      </c>
      <c r="L29" s="12">
        <v>0</v>
      </c>
      <c r="M29" s="12">
        <f t="shared" si="1"/>
        <v>-616205.33673299989</v>
      </c>
      <c r="Q29" s="36"/>
      <c r="R29" s="37"/>
    </row>
    <row r="30" spans="1:18" x14ac:dyDescent="0.2">
      <c r="A30" s="17" t="s">
        <v>43</v>
      </c>
      <c r="B30" s="17" t="s">
        <v>44</v>
      </c>
      <c r="C30" s="17" t="s">
        <v>42</v>
      </c>
      <c r="D30" s="17" t="s">
        <v>45</v>
      </c>
      <c r="E30" s="8" t="s">
        <v>58</v>
      </c>
      <c r="F30" s="39">
        <v>31</v>
      </c>
      <c r="G30" s="9">
        <f t="shared" si="2"/>
        <v>831141</v>
      </c>
      <c r="H30" s="9">
        <f t="shared" si="0"/>
        <v>831141</v>
      </c>
      <c r="I30" s="10">
        <v>1</v>
      </c>
      <c r="J30" s="45">
        <v>-0.76610999999999996</v>
      </c>
      <c r="K30" s="11">
        <v>1.0000000000000001E-7</v>
      </c>
      <c r="L30" s="12">
        <v>0</v>
      </c>
      <c r="M30" s="12">
        <f t="shared" si="1"/>
        <v>-636745.51462409995</v>
      </c>
      <c r="Q30" s="36"/>
      <c r="R30" s="37"/>
    </row>
    <row r="31" spans="1:18" x14ac:dyDescent="0.2">
      <c r="A31" s="17" t="s">
        <v>43</v>
      </c>
      <c r="B31" s="17" t="s">
        <v>44</v>
      </c>
      <c r="C31" s="17" t="s">
        <v>42</v>
      </c>
      <c r="D31" s="17" t="s">
        <v>45</v>
      </c>
      <c r="E31" s="8" t="s">
        <v>59</v>
      </c>
      <c r="F31" s="39">
        <v>31</v>
      </c>
      <c r="G31" s="9">
        <f t="shared" si="2"/>
        <v>831141</v>
      </c>
      <c r="H31" s="9">
        <f t="shared" si="0"/>
        <v>831141</v>
      </c>
      <c r="I31" s="10">
        <v>1</v>
      </c>
      <c r="J31" s="45">
        <v>-0.76610999999999996</v>
      </c>
      <c r="K31" s="11">
        <v>1.0000000000000001E-7</v>
      </c>
      <c r="L31" s="12">
        <v>0</v>
      </c>
      <c r="M31" s="12">
        <f t="shared" si="1"/>
        <v>-636745.51462409995</v>
      </c>
      <c r="Q31" s="36"/>
      <c r="R31" s="37"/>
    </row>
    <row r="32" spans="1:18" x14ac:dyDescent="0.2">
      <c r="A32" s="17" t="s">
        <v>43</v>
      </c>
      <c r="B32" s="17" t="s">
        <v>44</v>
      </c>
      <c r="C32" s="17" t="s">
        <v>42</v>
      </c>
      <c r="D32" s="17" t="s">
        <v>45</v>
      </c>
      <c r="E32" s="8" t="s">
        <v>60</v>
      </c>
      <c r="F32" s="39">
        <v>30</v>
      </c>
      <c r="G32" s="9">
        <f t="shared" si="2"/>
        <v>804330</v>
      </c>
      <c r="H32" s="9">
        <f t="shared" si="0"/>
        <v>804330</v>
      </c>
      <c r="I32" s="10">
        <v>1</v>
      </c>
      <c r="J32" s="45">
        <v>-0.76610999999999996</v>
      </c>
      <c r="K32" s="11">
        <v>1.0000000000000001E-7</v>
      </c>
      <c r="L32" s="12">
        <v>0</v>
      </c>
      <c r="M32" s="12">
        <f t="shared" si="1"/>
        <v>-616205.33673299989</v>
      </c>
      <c r="Q32" s="36"/>
      <c r="R32" s="37"/>
    </row>
    <row r="33" spans="1:18" x14ac:dyDescent="0.2">
      <c r="A33" s="17" t="s">
        <v>43</v>
      </c>
      <c r="B33" s="17" t="s">
        <v>44</v>
      </c>
      <c r="C33" s="17" t="s">
        <v>42</v>
      </c>
      <c r="D33" s="17" t="s">
        <v>45</v>
      </c>
      <c r="E33" s="8" t="s">
        <v>61</v>
      </c>
      <c r="F33" s="39">
        <v>31</v>
      </c>
      <c r="G33" s="9">
        <f t="shared" si="2"/>
        <v>831141</v>
      </c>
      <c r="H33" s="9">
        <f t="shared" si="0"/>
        <v>831141</v>
      </c>
      <c r="I33" s="10">
        <v>1</v>
      </c>
      <c r="J33" s="45">
        <v>-0.76610999999999996</v>
      </c>
      <c r="K33" s="11">
        <v>1.0000000000000001E-7</v>
      </c>
      <c r="L33" s="12">
        <v>0</v>
      </c>
      <c r="M33" s="12">
        <f t="shared" si="1"/>
        <v>-636745.51462409995</v>
      </c>
      <c r="Q33" s="36"/>
      <c r="R33" s="37"/>
    </row>
    <row r="34" spans="1:18" x14ac:dyDescent="0.2">
      <c r="A34" s="17" t="s">
        <v>43</v>
      </c>
      <c r="B34" s="17" t="s">
        <v>44</v>
      </c>
      <c r="C34" s="17" t="s">
        <v>42</v>
      </c>
      <c r="D34" s="17" t="s">
        <v>45</v>
      </c>
      <c r="E34" s="8" t="s">
        <v>62</v>
      </c>
      <c r="F34" s="39">
        <v>30</v>
      </c>
      <c r="G34" s="9">
        <f t="shared" si="2"/>
        <v>804330</v>
      </c>
      <c r="H34" s="9">
        <f t="shared" si="0"/>
        <v>804330</v>
      </c>
      <c r="I34" s="10">
        <v>1</v>
      </c>
      <c r="J34" s="45">
        <v>-0.76610999999999996</v>
      </c>
      <c r="K34" s="11">
        <v>1.0000000000000001E-7</v>
      </c>
      <c r="L34" s="12">
        <v>0</v>
      </c>
      <c r="M34" s="12">
        <f t="shared" si="1"/>
        <v>-616205.33673299989</v>
      </c>
      <c r="Q34" s="36"/>
      <c r="R34" s="37"/>
    </row>
    <row r="35" spans="1:18" x14ac:dyDescent="0.2">
      <c r="A35" s="17" t="s">
        <v>43</v>
      </c>
      <c r="B35" s="17" t="s">
        <v>44</v>
      </c>
      <c r="C35" s="17" t="s">
        <v>42</v>
      </c>
      <c r="D35" s="17" t="s">
        <v>45</v>
      </c>
      <c r="E35" s="8" t="s">
        <v>63</v>
      </c>
      <c r="F35" s="39">
        <v>31</v>
      </c>
      <c r="G35" s="9">
        <f t="shared" si="2"/>
        <v>831141</v>
      </c>
      <c r="H35" s="9">
        <f t="shared" si="0"/>
        <v>831141</v>
      </c>
      <c r="I35" s="10">
        <v>1</v>
      </c>
      <c r="J35" s="45">
        <v>-0.76610999999999996</v>
      </c>
      <c r="K35" s="11">
        <v>1.0000000000000001E-7</v>
      </c>
      <c r="L35" s="12">
        <v>0</v>
      </c>
      <c r="M35" s="12">
        <f t="shared" si="1"/>
        <v>-636745.51462409995</v>
      </c>
      <c r="Q35" s="36"/>
      <c r="R35" s="37"/>
    </row>
    <row r="36" spans="1:18" x14ac:dyDescent="0.2">
      <c r="A36" s="17" t="s">
        <v>43</v>
      </c>
      <c r="B36" s="17" t="s">
        <v>44</v>
      </c>
      <c r="C36" s="17" t="s">
        <v>42</v>
      </c>
      <c r="D36" s="17" t="s">
        <v>45</v>
      </c>
      <c r="E36" s="8" t="s">
        <v>64</v>
      </c>
      <c r="F36" s="39">
        <v>31</v>
      </c>
      <c r="G36" s="9">
        <f t="shared" si="2"/>
        <v>831141</v>
      </c>
      <c r="H36" s="9">
        <f t="shared" si="0"/>
        <v>831141</v>
      </c>
      <c r="I36" s="10">
        <v>1</v>
      </c>
      <c r="J36" s="45">
        <v>-0.76610999999999996</v>
      </c>
      <c r="K36" s="11">
        <v>1.0000000000000001E-7</v>
      </c>
      <c r="L36" s="12">
        <v>0</v>
      </c>
      <c r="M36" s="12">
        <f t="shared" si="1"/>
        <v>-636745.51462409995</v>
      </c>
      <c r="Q36" s="36"/>
      <c r="R36" s="37"/>
    </row>
    <row r="37" spans="1:18" x14ac:dyDescent="0.2">
      <c r="A37" s="17" t="s">
        <v>43</v>
      </c>
      <c r="B37" s="17" t="s">
        <v>44</v>
      </c>
      <c r="C37" s="17" t="s">
        <v>42</v>
      </c>
      <c r="D37" s="17" t="s">
        <v>45</v>
      </c>
      <c r="E37" s="8" t="s">
        <v>65</v>
      </c>
      <c r="F37" s="39">
        <v>29</v>
      </c>
      <c r="G37" s="9">
        <f t="shared" si="2"/>
        <v>777519</v>
      </c>
      <c r="H37" s="9">
        <f t="shared" ref="H37:H64" si="3">+G37*I37</f>
        <v>777519</v>
      </c>
      <c r="I37" s="10">
        <v>1</v>
      </c>
      <c r="J37" s="45">
        <v>-0.76610999999999996</v>
      </c>
      <c r="K37" s="11">
        <v>1.0000000000000001E-7</v>
      </c>
      <c r="L37" s="12">
        <v>0</v>
      </c>
      <c r="M37" s="12">
        <f t="shared" ref="M37:M64" si="4">+H37*(J37-K37)</f>
        <v>-595665.15884189995</v>
      </c>
    </row>
    <row r="38" spans="1:18" x14ac:dyDescent="0.2">
      <c r="A38" s="17" t="s">
        <v>43</v>
      </c>
      <c r="B38" s="17" t="s">
        <v>44</v>
      </c>
      <c r="C38" s="17" t="s">
        <v>42</v>
      </c>
      <c r="D38" s="17" t="s">
        <v>45</v>
      </c>
      <c r="E38" s="8" t="s">
        <v>66</v>
      </c>
      <c r="F38" s="39">
        <v>31</v>
      </c>
      <c r="G38" s="9">
        <f t="shared" si="2"/>
        <v>831141</v>
      </c>
      <c r="H38" s="9">
        <f t="shared" si="3"/>
        <v>831141</v>
      </c>
      <c r="I38" s="10">
        <v>1</v>
      </c>
      <c r="J38" s="45">
        <v>-0.76610999999999996</v>
      </c>
      <c r="K38" s="11">
        <v>1.0000000000000001E-7</v>
      </c>
      <c r="L38" s="12">
        <v>0</v>
      </c>
      <c r="M38" s="12">
        <f t="shared" si="4"/>
        <v>-636745.51462409995</v>
      </c>
    </row>
    <row r="39" spans="1:18" x14ac:dyDescent="0.2">
      <c r="A39" s="17" t="s">
        <v>43</v>
      </c>
      <c r="B39" s="17" t="s">
        <v>44</v>
      </c>
      <c r="C39" s="17" t="s">
        <v>42</v>
      </c>
      <c r="D39" s="17" t="s">
        <v>45</v>
      </c>
      <c r="E39" s="8" t="s">
        <v>67</v>
      </c>
      <c r="F39" s="39">
        <v>30</v>
      </c>
      <c r="G39" s="9">
        <f t="shared" si="2"/>
        <v>804330</v>
      </c>
      <c r="H39" s="9">
        <f t="shared" si="3"/>
        <v>804330</v>
      </c>
      <c r="I39" s="10">
        <v>1</v>
      </c>
      <c r="J39" s="45">
        <v>-0.76610999999999996</v>
      </c>
      <c r="K39" s="11">
        <v>1.0000000000000001E-7</v>
      </c>
      <c r="L39" s="12">
        <v>0</v>
      </c>
      <c r="M39" s="12">
        <f t="shared" si="4"/>
        <v>-616205.33673299989</v>
      </c>
    </row>
    <row r="40" spans="1:18" x14ac:dyDescent="0.2">
      <c r="A40" s="17" t="s">
        <v>43</v>
      </c>
      <c r="B40" s="17" t="s">
        <v>44</v>
      </c>
      <c r="C40" s="17" t="s">
        <v>42</v>
      </c>
      <c r="D40" s="17" t="s">
        <v>45</v>
      </c>
      <c r="E40" s="8" t="s">
        <v>68</v>
      </c>
      <c r="F40" s="39">
        <v>31</v>
      </c>
      <c r="G40" s="9">
        <f t="shared" si="2"/>
        <v>831141</v>
      </c>
      <c r="H40" s="9">
        <f t="shared" si="3"/>
        <v>831141</v>
      </c>
      <c r="I40" s="10">
        <v>1</v>
      </c>
      <c r="J40" s="45">
        <v>-0.76610999999999996</v>
      </c>
      <c r="K40" s="11">
        <v>1.0000000000000001E-7</v>
      </c>
      <c r="L40" s="12">
        <v>0</v>
      </c>
      <c r="M40" s="12">
        <f t="shared" si="4"/>
        <v>-636745.51462409995</v>
      </c>
    </row>
    <row r="41" spans="1:18" x14ac:dyDescent="0.2">
      <c r="A41" s="17" t="s">
        <v>43</v>
      </c>
      <c r="B41" s="17" t="s">
        <v>44</v>
      </c>
      <c r="C41" s="17" t="s">
        <v>42</v>
      </c>
      <c r="D41" s="17" t="s">
        <v>45</v>
      </c>
      <c r="E41" s="8" t="s">
        <v>69</v>
      </c>
      <c r="F41" s="39">
        <v>30</v>
      </c>
      <c r="G41" s="9">
        <f t="shared" si="2"/>
        <v>804330</v>
      </c>
      <c r="H41" s="9">
        <f t="shared" si="3"/>
        <v>804330</v>
      </c>
      <c r="I41" s="10">
        <v>1</v>
      </c>
      <c r="J41" s="45">
        <v>-0.76610999999999996</v>
      </c>
      <c r="K41" s="11">
        <v>1.0000000000000001E-7</v>
      </c>
      <c r="L41" s="12">
        <v>0</v>
      </c>
      <c r="M41" s="12">
        <f t="shared" si="4"/>
        <v>-616205.33673299989</v>
      </c>
    </row>
    <row r="42" spans="1:18" x14ac:dyDescent="0.2">
      <c r="A42" s="17" t="s">
        <v>43</v>
      </c>
      <c r="B42" s="17" t="s">
        <v>44</v>
      </c>
      <c r="C42" s="17" t="s">
        <v>42</v>
      </c>
      <c r="D42" s="17" t="s">
        <v>45</v>
      </c>
      <c r="E42" s="8" t="s">
        <v>70</v>
      </c>
      <c r="F42" s="39">
        <v>31</v>
      </c>
      <c r="G42" s="9">
        <f t="shared" si="2"/>
        <v>831141</v>
      </c>
      <c r="H42" s="9">
        <f t="shared" si="3"/>
        <v>831141</v>
      </c>
      <c r="I42" s="10">
        <v>1</v>
      </c>
      <c r="J42" s="45">
        <v>-0.76610999999999996</v>
      </c>
      <c r="K42" s="11">
        <v>1.0000000000000001E-7</v>
      </c>
      <c r="L42" s="12">
        <v>0</v>
      </c>
      <c r="M42" s="12">
        <f t="shared" si="4"/>
        <v>-636745.51462409995</v>
      </c>
    </row>
    <row r="43" spans="1:18" x14ac:dyDescent="0.2">
      <c r="A43" s="17" t="s">
        <v>43</v>
      </c>
      <c r="B43" s="17" t="s">
        <v>44</v>
      </c>
      <c r="C43" s="17" t="s">
        <v>42</v>
      </c>
      <c r="D43" s="17" t="s">
        <v>45</v>
      </c>
      <c r="E43" s="8" t="s">
        <v>71</v>
      </c>
      <c r="F43" s="39">
        <v>31</v>
      </c>
      <c r="G43" s="9">
        <f t="shared" si="2"/>
        <v>831141</v>
      </c>
      <c r="H43" s="9">
        <f t="shared" si="3"/>
        <v>831141</v>
      </c>
      <c r="I43" s="10">
        <v>1</v>
      </c>
      <c r="J43" s="45">
        <v>-0.76610999999999996</v>
      </c>
      <c r="K43" s="11">
        <v>1.0000000000000001E-7</v>
      </c>
      <c r="L43" s="12">
        <v>0</v>
      </c>
      <c r="M43" s="12">
        <f t="shared" si="4"/>
        <v>-636745.51462409995</v>
      </c>
    </row>
    <row r="44" spans="1:18" x14ac:dyDescent="0.2">
      <c r="A44" s="17" t="s">
        <v>43</v>
      </c>
      <c r="B44" s="17" t="s">
        <v>44</v>
      </c>
      <c r="C44" s="17" t="s">
        <v>42</v>
      </c>
      <c r="D44" s="17" t="s">
        <v>45</v>
      </c>
      <c r="E44" s="8" t="s">
        <v>72</v>
      </c>
      <c r="F44" s="39">
        <v>30</v>
      </c>
      <c r="G44" s="9">
        <f t="shared" si="2"/>
        <v>804330</v>
      </c>
      <c r="H44" s="9">
        <f t="shared" si="3"/>
        <v>804330</v>
      </c>
      <c r="I44" s="10">
        <v>1</v>
      </c>
      <c r="J44" s="45">
        <v>-0.76610999999999996</v>
      </c>
      <c r="K44" s="11">
        <v>1.0000000000000001E-7</v>
      </c>
      <c r="L44" s="12">
        <v>0</v>
      </c>
      <c r="M44" s="12">
        <f t="shared" si="4"/>
        <v>-616205.33673299989</v>
      </c>
    </row>
    <row r="45" spans="1:18" x14ac:dyDescent="0.2">
      <c r="A45" s="17" t="s">
        <v>43</v>
      </c>
      <c r="B45" s="17" t="s">
        <v>44</v>
      </c>
      <c r="C45" s="17" t="s">
        <v>42</v>
      </c>
      <c r="D45" s="17" t="s">
        <v>45</v>
      </c>
      <c r="E45" s="8" t="s">
        <v>73</v>
      </c>
      <c r="F45" s="39">
        <v>31</v>
      </c>
      <c r="G45" s="9">
        <f t="shared" si="2"/>
        <v>831141</v>
      </c>
      <c r="H45" s="9">
        <f t="shared" si="3"/>
        <v>831141</v>
      </c>
      <c r="I45" s="10">
        <v>1</v>
      </c>
      <c r="J45" s="45">
        <v>-0.76610999999999996</v>
      </c>
      <c r="K45" s="11">
        <v>1.0000000000000001E-7</v>
      </c>
      <c r="L45" s="12">
        <v>0</v>
      </c>
      <c r="M45" s="12">
        <f t="shared" si="4"/>
        <v>-636745.51462409995</v>
      </c>
    </row>
    <row r="46" spans="1:18" x14ac:dyDescent="0.2">
      <c r="A46" s="17" t="s">
        <v>43</v>
      </c>
      <c r="B46" s="17" t="s">
        <v>44</v>
      </c>
      <c r="C46" s="17" t="s">
        <v>42</v>
      </c>
      <c r="D46" s="17" t="s">
        <v>45</v>
      </c>
      <c r="E46" s="8" t="s">
        <v>74</v>
      </c>
      <c r="F46" s="39">
        <v>30</v>
      </c>
      <c r="G46" s="9">
        <f t="shared" si="2"/>
        <v>804330</v>
      </c>
      <c r="H46" s="9">
        <f t="shared" si="3"/>
        <v>804330</v>
      </c>
      <c r="I46" s="10">
        <v>1</v>
      </c>
      <c r="J46" s="45">
        <v>-0.76610999999999996</v>
      </c>
      <c r="K46" s="11">
        <v>1.0000000000000001E-7</v>
      </c>
      <c r="L46" s="12">
        <v>0</v>
      </c>
      <c r="M46" s="12">
        <f t="shared" si="4"/>
        <v>-616205.33673299989</v>
      </c>
    </row>
    <row r="47" spans="1:18" x14ac:dyDescent="0.2">
      <c r="A47" s="17" t="s">
        <v>43</v>
      </c>
      <c r="B47" s="17" t="s">
        <v>44</v>
      </c>
      <c r="C47" s="17" t="s">
        <v>42</v>
      </c>
      <c r="D47" s="17" t="s">
        <v>45</v>
      </c>
      <c r="E47" s="8" t="s">
        <v>75</v>
      </c>
      <c r="F47" s="39">
        <v>31</v>
      </c>
      <c r="G47" s="9">
        <f t="shared" si="2"/>
        <v>831141</v>
      </c>
      <c r="H47" s="9">
        <f t="shared" si="3"/>
        <v>831141</v>
      </c>
      <c r="I47" s="10">
        <v>1</v>
      </c>
      <c r="J47" s="45">
        <v>-0.76610999999999996</v>
      </c>
      <c r="K47" s="11">
        <v>1.0000000000000001E-7</v>
      </c>
      <c r="L47" s="12">
        <v>0</v>
      </c>
      <c r="M47" s="12">
        <f t="shared" si="4"/>
        <v>-636745.51462409995</v>
      </c>
    </row>
    <row r="48" spans="1:18" x14ac:dyDescent="0.2">
      <c r="A48" s="17" t="s">
        <v>43</v>
      </c>
      <c r="B48" s="17" t="s">
        <v>44</v>
      </c>
      <c r="C48" s="17" t="s">
        <v>42</v>
      </c>
      <c r="D48" s="17" t="s">
        <v>45</v>
      </c>
      <c r="E48" s="8" t="s">
        <v>76</v>
      </c>
      <c r="F48" s="39">
        <v>31</v>
      </c>
      <c r="G48" s="9">
        <f t="shared" si="2"/>
        <v>831141</v>
      </c>
      <c r="H48" s="9">
        <f t="shared" si="3"/>
        <v>831141</v>
      </c>
      <c r="I48" s="10">
        <v>1</v>
      </c>
      <c r="J48" s="45">
        <v>-0.76610999999999996</v>
      </c>
      <c r="K48" s="11">
        <v>1.0000000000000001E-7</v>
      </c>
      <c r="L48" s="12">
        <v>0</v>
      </c>
      <c r="M48" s="12">
        <f t="shared" si="4"/>
        <v>-636745.51462409995</v>
      </c>
    </row>
    <row r="49" spans="1:13" x14ac:dyDescent="0.2">
      <c r="A49" s="17" t="s">
        <v>43</v>
      </c>
      <c r="B49" s="17" t="s">
        <v>44</v>
      </c>
      <c r="C49" s="17" t="s">
        <v>42</v>
      </c>
      <c r="D49" s="17" t="s">
        <v>45</v>
      </c>
      <c r="E49" s="8" t="s">
        <v>77</v>
      </c>
      <c r="F49" s="39">
        <v>28</v>
      </c>
      <c r="G49" s="9">
        <f t="shared" si="2"/>
        <v>750708</v>
      </c>
      <c r="H49" s="9">
        <f t="shared" si="3"/>
        <v>750708</v>
      </c>
      <c r="I49" s="10">
        <v>1</v>
      </c>
      <c r="J49" s="45">
        <v>-0.76610999999999996</v>
      </c>
      <c r="K49" s="11">
        <v>1.0000000000000001E-7</v>
      </c>
      <c r="L49" s="12">
        <v>0</v>
      </c>
      <c r="M49" s="12">
        <f t="shared" si="4"/>
        <v>-575124.98095079989</v>
      </c>
    </row>
    <row r="50" spans="1:13" x14ac:dyDescent="0.2">
      <c r="A50" s="17" t="s">
        <v>43</v>
      </c>
      <c r="B50" s="17" t="s">
        <v>44</v>
      </c>
      <c r="C50" s="17" t="s">
        <v>42</v>
      </c>
      <c r="D50" s="17" t="s">
        <v>45</v>
      </c>
      <c r="E50" s="8" t="s">
        <v>78</v>
      </c>
      <c r="F50" s="39">
        <v>31</v>
      </c>
      <c r="G50" s="9">
        <f t="shared" si="2"/>
        <v>831141</v>
      </c>
      <c r="H50" s="9">
        <f t="shared" si="3"/>
        <v>831141</v>
      </c>
      <c r="I50" s="10">
        <v>1</v>
      </c>
      <c r="J50" s="45">
        <v>-0.76610999999999996</v>
      </c>
      <c r="K50" s="11">
        <v>1.0000000000000001E-7</v>
      </c>
      <c r="L50" s="12">
        <v>0</v>
      </c>
      <c r="M50" s="12">
        <f t="shared" si="4"/>
        <v>-636745.51462409995</v>
      </c>
    </row>
    <row r="51" spans="1:13" x14ac:dyDescent="0.2">
      <c r="A51" s="17" t="s">
        <v>43</v>
      </c>
      <c r="B51" s="17" t="s">
        <v>44</v>
      </c>
      <c r="C51" s="17" t="s">
        <v>42</v>
      </c>
      <c r="D51" s="17" t="s">
        <v>45</v>
      </c>
      <c r="E51" s="8" t="s">
        <v>79</v>
      </c>
      <c r="F51" s="39">
        <v>30</v>
      </c>
      <c r="G51" s="9">
        <f t="shared" si="2"/>
        <v>804330</v>
      </c>
      <c r="H51" s="9">
        <f t="shared" si="3"/>
        <v>804330</v>
      </c>
      <c r="I51" s="10">
        <v>1</v>
      </c>
      <c r="J51" s="45">
        <v>-0.76610999999999996</v>
      </c>
      <c r="K51" s="11">
        <v>1.0000000000000001E-7</v>
      </c>
      <c r="L51" s="12">
        <v>0</v>
      </c>
      <c r="M51" s="12">
        <f t="shared" si="4"/>
        <v>-616205.33673299989</v>
      </c>
    </row>
    <row r="52" spans="1:13" x14ac:dyDescent="0.2">
      <c r="A52" s="17" t="s">
        <v>43</v>
      </c>
      <c r="B52" s="17" t="s">
        <v>44</v>
      </c>
      <c r="C52" s="17" t="s">
        <v>42</v>
      </c>
      <c r="D52" s="17" t="s">
        <v>45</v>
      </c>
      <c r="E52" s="8" t="s">
        <v>80</v>
      </c>
      <c r="F52" s="39">
        <v>31</v>
      </c>
      <c r="G52" s="9">
        <f t="shared" si="2"/>
        <v>831141</v>
      </c>
      <c r="H52" s="9">
        <f t="shared" si="3"/>
        <v>831141</v>
      </c>
      <c r="I52" s="10">
        <v>1</v>
      </c>
      <c r="J52" s="45">
        <v>-0.76610999999999996</v>
      </c>
      <c r="K52" s="11">
        <v>1.0000000000000001E-7</v>
      </c>
      <c r="L52" s="12">
        <v>0</v>
      </c>
      <c r="M52" s="12">
        <f t="shared" si="4"/>
        <v>-636745.51462409995</v>
      </c>
    </row>
    <row r="53" spans="1:13" x14ac:dyDescent="0.2">
      <c r="A53" s="17" t="s">
        <v>43</v>
      </c>
      <c r="B53" s="17" t="s">
        <v>44</v>
      </c>
      <c r="C53" s="17" t="s">
        <v>42</v>
      </c>
      <c r="D53" s="17" t="s">
        <v>45</v>
      </c>
      <c r="E53" s="8" t="s">
        <v>81</v>
      </c>
      <c r="F53" s="39">
        <v>30</v>
      </c>
      <c r="G53" s="9">
        <f t="shared" si="2"/>
        <v>804330</v>
      </c>
      <c r="H53" s="9">
        <f t="shared" si="3"/>
        <v>804330</v>
      </c>
      <c r="I53" s="10">
        <v>1</v>
      </c>
      <c r="J53" s="45">
        <v>-0.76610999999999996</v>
      </c>
      <c r="K53" s="11">
        <v>1.0000000000000001E-7</v>
      </c>
      <c r="L53" s="12">
        <v>0</v>
      </c>
      <c r="M53" s="12">
        <f t="shared" si="4"/>
        <v>-616205.33673299989</v>
      </c>
    </row>
    <row r="54" spans="1:13" x14ac:dyDescent="0.2">
      <c r="A54" s="17" t="s">
        <v>43</v>
      </c>
      <c r="B54" s="17" t="s">
        <v>44</v>
      </c>
      <c r="C54" s="17" t="s">
        <v>42</v>
      </c>
      <c r="D54" s="17" t="s">
        <v>45</v>
      </c>
      <c r="E54" s="8" t="s">
        <v>82</v>
      </c>
      <c r="F54" s="39">
        <v>31</v>
      </c>
      <c r="G54" s="9">
        <f t="shared" si="2"/>
        <v>831141</v>
      </c>
      <c r="H54" s="9">
        <f t="shared" si="3"/>
        <v>831141</v>
      </c>
      <c r="I54" s="10">
        <v>1</v>
      </c>
      <c r="J54" s="45">
        <v>-0.76610999999999996</v>
      </c>
      <c r="K54" s="11">
        <v>1.0000000000000001E-7</v>
      </c>
      <c r="L54" s="12">
        <v>0</v>
      </c>
      <c r="M54" s="12">
        <f t="shared" si="4"/>
        <v>-636745.51462409995</v>
      </c>
    </row>
    <row r="55" spans="1:13" x14ac:dyDescent="0.2">
      <c r="A55" s="17" t="s">
        <v>43</v>
      </c>
      <c r="B55" s="17" t="s">
        <v>44</v>
      </c>
      <c r="C55" s="17" t="s">
        <v>42</v>
      </c>
      <c r="D55" s="17" t="s">
        <v>45</v>
      </c>
      <c r="E55" s="8" t="s">
        <v>83</v>
      </c>
      <c r="F55" s="39">
        <v>31</v>
      </c>
      <c r="G55" s="9">
        <f t="shared" si="2"/>
        <v>831141</v>
      </c>
      <c r="H55" s="9">
        <f t="shared" si="3"/>
        <v>831141</v>
      </c>
      <c r="I55" s="10">
        <v>1</v>
      </c>
      <c r="J55" s="45">
        <v>-0.76610999999999996</v>
      </c>
      <c r="K55" s="11">
        <v>1.0000000000000001E-7</v>
      </c>
      <c r="L55" s="12">
        <v>0</v>
      </c>
      <c r="M55" s="12">
        <f t="shared" si="4"/>
        <v>-636745.51462409995</v>
      </c>
    </row>
    <row r="56" spans="1:13" x14ac:dyDescent="0.2">
      <c r="A56" s="17" t="s">
        <v>43</v>
      </c>
      <c r="B56" s="17" t="s">
        <v>44</v>
      </c>
      <c r="C56" s="17" t="s">
        <v>42</v>
      </c>
      <c r="D56" s="17" t="s">
        <v>45</v>
      </c>
      <c r="E56" s="8" t="s">
        <v>84</v>
      </c>
      <c r="F56" s="39">
        <v>30</v>
      </c>
      <c r="G56" s="9">
        <f t="shared" si="2"/>
        <v>804330</v>
      </c>
      <c r="H56" s="9">
        <f t="shared" si="3"/>
        <v>804330</v>
      </c>
      <c r="I56" s="10">
        <v>1</v>
      </c>
      <c r="J56" s="45">
        <v>-0.76610999999999996</v>
      </c>
      <c r="K56" s="11">
        <v>1.0000000000000001E-7</v>
      </c>
      <c r="L56" s="12">
        <v>0</v>
      </c>
      <c r="M56" s="12">
        <f t="shared" si="4"/>
        <v>-616205.33673299989</v>
      </c>
    </row>
    <row r="57" spans="1:13" x14ac:dyDescent="0.2">
      <c r="A57" s="17" t="s">
        <v>43</v>
      </c>
      <c r="B57" s="17" t="s">
        <v>44</v>
      </c>
      <c r="C57" s="17" t="s">
        <v>42</v>
      </c>
      <c r="D57" s="17" t="s">
        <v>45</v>
      </c>
      <c r="E57" s="8" t="s">
        <v>85</v>
      </c>
      <c r="F57" s="39">
        <v>31</v>
      </c>
      <c r="G57" s="9">
        <f t="shared" si="2"/>
        <v>831141</v>
      </c>
      <c r="H57" s="9">
        <f t="shared" si="3"/>
        <v>831141</v>
      </c>
      <c r="I57" s="10">
        <v>1</v>
      </c>
      <c r="J57" s="45">
        <v>-0.76610999999999996</v>
      </c>
      <c r="K57" s="11">
        <v>1.0000000000000001E-7</v>
      </c>
      <c r="L57" s="12">
        <v>0</v>
      </c>
      <c r="M57" s="12">
        <f t="shared" si="4"/>
        <v>-636745.51462409995</v>
      </c>
    </row>
    <row r="58" spans="1:13" x14ac:dyDescent="0.2">
      <c r="A58" s="17" t="s">
        <v>43</v>
      </c>
      <c r="B58" s="17" t="s">
        <v>44</v>
      </c>
      <c r="C58" s="17" t="s">
        <v>42</v>
      </c>
      <c r="D58" s="17" t="s">
        <v>45</v>
      </c>
      <c r="E58" s="8" t="s">
        <v>86</v>
      </c>
      <c r="F58" s="39">
        <v>30</v>
      </c>
      <c r="G58" s="9">
        <f t="shared" si="2"/>
        <v>804330</v>
      </c>
      <c r="H58" s="9">
        <f t="shared" si="3"/>
        <v>804330</v>
      </c>
      <c r="I58" s="10">
        <v>1</v>
      </c>
      <c r="J58" s="45">
        <v>-0.76610999999999996</v>
      </c>
      <c r="K58" s="11">
        <v>1.0000000000000001E-7</v>
      </c>
      <c r="L58" s="12">
        <v>0</v>
      </c>
      <c r="M58" s="12">
        <f t="shared" si="4"/>
        <v>-616205.33673299989</v>
      </c>
    </row>
    <row r="59" spans="1:13" x14ac:dyDescent="0.2">
      <c r="A59" s="17" t="s">
        <v>43</v>
      </c>
      <c r="B59" s="17" t="s">
        <v>44</v>
      </c>
      <c r="C59" s="17" t="s">
        <v>42</v>
      </c>
      <c r="D59" s="17" t="s">
        <v>45</v>
      </c>
      <c r="E59" s="8" t="s">
        <v>87</v>
      </c>
      <c r="F59" s="39">
        <v>31</v>
      </c>
      <c r="G59" s="9">
        <f t="shared" si="2"/>
        <v>831141</v>
      </c>
      <c r="H59" s="9">
        <f t="shared" si="3"/>
        <v>831141</v>
      </c>
      <c r="I59" s="10">
        <v>1</v>
      </c>
      <c r="J59" s="45">
        <v>-0.76610999999999996</v>
      </c>
      <c r="K59" s="11">
        <v>1.0000000000000001E-7</v>
      </c>
      <c r="L59" s="12">
        <v>0</v>
      </c>
      <c r="M59" s="12">
        <f t="shared" si="4"/>
        <v>-636745.51462409995</v>
      </c>
    </row>
    <row r="60" spans="1:13" x14ac:dyDescent="0.2">
      <c r="A60" s="17" t="s">
        <v>43</v>
      </c>
      <c r="B60" s="17" t="s">
        <v>44</v>
      </c>
      <c r="C60" s="17" t="s">
        <v>42</v>
      </c>
      <c r="D60" s="17" t="s">
        <v>45</v>
      </c>
      <c r="E60" s="8" t="s">
        <v>88</v>
      </c>
      <c r="F60" s="39">
        <v>31</v>
      </c>
      <c r="G60" s="9">
        <f t="shared" si="2"/>
        <v>831141</v>
      </c>
      <c r="H60" s="9">
        <f t="shared" si="3"/>
        <v>831141</v>
      </c>
      <c r="I60" s="10">
        <v>1</v>
      </c>
      <c r="J60" s="45">
        <v>-0.76610999999999996</v>
      </c>
      <c r="K60" s="11">
        <v>1.0000000000000001E-7</v>
      </c>
      <c r="L60" s="12">
        <v>0</v>
      </c>
      <c r="M60" s="12">
        <f t="shared" si="4"/>
        <v>-636745.51462409995</v>
      </c>
    </row>
    <row r="61" spans="1:13" x14ac:dyDescent="0.2">
      <c r="A61" s="17" t="s">
        <v>43</v>
      </c>
      <c r="B61" s="17" t="s">
        <v>44</v>
      </c>
      <c r="C61" s="17" t="s">
        <v>42</v>
      </c>
      <c r="D61" s="17" t="s">
        <v>45</v>
      </c>
      <c r="E61" s="8" t="s">
        <v>89</v>
      </c>
      <c r="F61" s="39">
        <v>28</v>
      </c>
      <c r="G61" s="9">
        <f t="shared" si="2"/>
        <v>750708</v>
      </c>
      <c r="H61" s="9">
        <f t="shared" si="3"/>
        <v>750708</v>
      </c>
      <c r="I61" s="10">
        <v>1</v>
      </c>
      <c r="J61" s="45">
        <v>-0.76610999999999996</v>
      </c>
      <c r="K61" s="11">
        <v>1.0000000000000001E-7</v>
      </c>
      <c r="L61" s="12">
        <v>0</v>
      </c>
      <c r="M61" s="12">
        <f t="shared" si="4"/>
        <v>-575124.98095079989</v>
      </c>
    </row>
    <row r="62" spans="1:13" x14ac:dyDescent="0.2">
      <c r="A62" s="17" t="s">
        <v>43</v>
      </c>
      <c r="B62" s="17" t="s">
        <v>44</v>
      </c>
      <c r="C62" s="17" t="s">
        <v>42</v>
      </c>
      <c r="D62" s="17" t="s">
        <v>45</v>
      </c>
      <c r="E62" s="8" t="s">
        <v>90</v>
      </c>
      <c r="F62" s="39">
        <v>31</v>
      </c>
      <c r="G62" s="9">
        <f t="shared" si="2"/>
        <v>831141</v>
      </c>
      <c r="H62" s="9">
        <f t="shared" si="3"/>
        <v>831141</v>
      </c>
      <c r="I62" s="10">
        <v>1</v>
      </c>
      <c r="J62" s="45">
        <v>-0.76610999999999996</v>
      </c>
      <c r="K62" s="11">
        <v>1.0000000000000001E-7</v>
      </c>
      <c r="L62" s="12">
        <v>0</v>
      </c>
      <c r="M62" s="12">
        <f t="shared" si="4"/>
        <v>-636745.51462409995</v>
      </c>
    </row>
    <row r="63" spans="1:13" x14ac:dyDescent="0.2">
      <c r="A63" s="17" t="s">
        <v>43</v>
      </c>
      <c r="B63" s="17" t="s">
        <v>44</v>
      </c>
      <c r="C63" s="17" t="s">
        <v>42</v>
      </c>
      <c r="D63" s="17" t="s">
        <v>45</v>
      </c>
      <c r="E63" s="8" t="s">
        <v>91</v>
      </c>
      <c r="F63" s="39">
        <v>30</v>
      </c>
      <c r="G63" s="9">
        <f t="shared" si="2"/>
        <v>804330</v>
      </c>
      <c r="H63" s="9">
        <f t="shared" si="3"/>
        <v>804330</v>
      </c>
      <c r="I63" s="10">
        <v>1</v>
      </c>
      <c r="J63" s="45">
        <v>-0.76610999999999996</v>
      </c>
      <c r="K63" s="11">
        <v>1.0000000000000001E-7</v>
      </c>
      <c r="L63" s="12">
        <v>0</v>
      </c>
      <c r="M63" s="12">
        <f t="shared" si="4"/>
        <v>-616205.33673299989</v>
      </c>
    </row>
    <row r="64" spans="1:13" x14ac:dyDescent="0.2">
      <c r="A64" s="17" t="s">
        <v>43</v>
      </c>
      <c r="B64" s="17" t="s">
        <v>44</v>
      </c>
      <c r="C64" s="17" t="s">
        <v>42</v>
      </c>
      <c r="D64" s="17" t="s">
        <v>45</v>
      </c>
      <c r="E64" s="8" t="s">
        <v>92</v>
      </c>
      <c r="F64" s="39">
        <v>31</v>
      </c>
      <c r="G64" s="9">
        <f t="shared" si="2"/>
        <v>831141</v>
      </c>
      <c r="H64" s="9">
        <f t="shared" si="3"/>
        <v>831141</v>
      </c>
      <c r="I64" s="10">
        <v>1</v>
      </c>
      <c r="J64" s="45">
        <v>-0.76610999999999996</v>
      </c>
      <c r="K64" s="11">
        <v>1.0000000000000001E-7</v>
      </c>
      <c r="L64" s="12">
        <v>0</v>
      </c>
      <c r="M64" s="12">
        <f t="shared" si="4"/>
        <v>-636745.51462409995</v>
      </c>
    </row>
  </sheetData>
  <dataConsolidate/>
  <pageMargins left="0.25" right="0.25" top="1" bottom="1" header="0.5" footer="0.5"/>
  <pageSetup scale="77" orientation="portrait" r:id="rId1"/>
  <headerFooter alignWithMargins="0">
    <oddHeader xml:space="preserve">&amp;RPage &amp;P of &amp;N   
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11">
    <pageSetUpPr fitToPage="1"/>
  </sheetPr>
  <dimension ref="A2:R64"/>
  <sheetViews>
    <sheetView showGridLines="0" tabSelected="1" topLeftCell="E1" zoomScaleNormal="100" workbookViewId="0">
      <selection activeCell="J11" sqref="J11"/>
    </sheetView>
  </sheetViews>
  <sheetFormatPr defaultColWidth="38.5703125" defaultRowHeight="12.75" x14ac:dyDescent="0.2"/>
  <cols>
    <col min="1" max="1" width="20.7109375" style="3" hidden="1" customWidth="1"/>
    <col min="2" max="2" width="10.7109375" style="3" hidden="1" customWidth="1"/>
    <col min="3" max="3" width="6.7109375" style="3" hidden="1" customWidth="1"/>
    <col min="4" max="4" width="10.7109375" style="3" hidden="1" customWidth="1"/>
    <col min="5" max="5" width="14.7109375" style="8" customWidth="1"/>
    <col min="6" max="6" width="9" style="39" hidden="1" customWidth="1"/>
    <col min="7" max="8" width="12.7109375" style="9" customWidth="1"/>
    <col min="9" max="9" width="10.7109375" style="10" customWidth="1"/>
    <col min="10" max="10" width="10.7109375" style="45" customWidth="1"/>
    <col min="11" max="11" width="10" style="11" customWidth="1"/>
    <col min="12" max="12" width="14.7109375" style="12" hidden="1" customWidth="1"/>
    <col min="13" max="13" width="14.7109375" style="12" customWidth="1"/>
    <col min="14" max="15" width="14.7109375" style="9" customWidth="1"/>
    <col min="16" max="16" width="13" style="13" customWidth="1"/>
    <col min="17" max="17" width="12.28515625" style="35" customWidth="1"/>
    <col min="18" max="18" width="10.5703125" style="35" customWidth="1"/>
    <col min="19" max="16384" width="38.5703125" style="13"/>
  </cols>
  <sheetData>
    <row r="2" spans="1:18" x14ac:dyDescent="0.2">
      <c r="J2" s="42"/>
      <c r="K2" s="18" t="s">
        <v>11</v>
      </c>
      <c r="L2" s="19">
        <f>SUM(L5:L65536)</f>
        <v>0</v>
      </c>
      <c r="M2" s="19">
        <f>SUM(M5:M65536)</f>
        <v>-30215672.12038859</v>
      </c>
      <c r="N2" s="20">
        <f>SUM(L2:M2)</f>
        <v>-30215672.12038859</v>
      </c>
      <c r="O2" s="14"/>
    </row>
    <row r="3" spans="1:18" x14ac:dyDescent="0.2">
      <c r="A3" s="23"/>
      <c r="B3" s="23"/>
      <c r="C3" s="23" t="s">
        <v>12</v>
      </c>
      <c r="D3" s="23"/>
      <c r="E3" s="24"/>
      <c r="F3" s="40"/>
      <c r="G3" s="25" t="s">
        <v>20</v>
      </c>
      <c r="H3" s="25" t="s">
        <v>22</v>
      </c>
      <c r="I3" s="26" t="s">
        <v>23</v>
      </c>
      <c r="J3" s="43" t="s">
        <v>93</v>
      </c>
      <c r="K3" s="27" t="s">
        <v>25</v>
      </c>
      <c r="L3" s="28"/>
      <c r="M3" s="28" t="s">
        <v>18</v>
      </c>
      <c r="N3" s="15"/>
      <c r="O3" s="15"/>
      <c r="P3" s="16"/>
    </row>
    <row r="4" spans="1:18" ht="12.75" customHeight="1" x14ac:dyDescent="0.2">
      <c r="A4" s="29" t="s">
        <v>16</v>
      </c>
      <c r="B4" s="29" t="s">
        <v>14</v>
      </c>
      <c r="C4" s="29" t="s">
        <v>13</v>
      </c>
      <c r="D4" s="29" t="s">
        <v>15</v>
      </c>
      <c r="E4" s="30" t="s">
        <v>17</v>
      </c>
      <c r="F4" s="41"/>
      <c r="G4" s="31" t="s">
        <v>21</v>
      </c>
      <c r="H4" s="31" t="s">
        <v>21</v>
      </c>
      <c r="I4" s="32" t="s">
        <v>24</v>
      </c>
      <c r="J4" s="44" t="s">
        <v>94</v>
      </c>
      <c r="K4" s="33" t="s">
        <v>19</v>
      </c>
      <c r="L4" s="34" t="s">
        <v>26</v>
      </c>
      <c r="M4" s="34" t="s">
        <v>27</v>
      </c>
      <c r="N4" s="15"/>
      <c r="O4" s="15"/>
      <c r="P4" s="16"/>
      <c r="Q4" s="36"/>
      <c r="R4" s="36"/>
    </row>
    <row r="5" spans="1:18" x14ac:dyDescent="0.2">
      <c r="A5" s="17" t="s">
        <v>43</v>
      </c>
      <c r="B5" s="17" t="s">
        <v>44</v>
      </c>
      <c r="C5" s="17" t="s">
        <v>42</v>
      </c>
      <c r="D5" s="17" t="s">
        <v>45</v>
      </c>
      <c r="E5" s="8" t="s">
        <v>32</v>
      </c>
      <c r="F5" s="39">
        <v>30</v>
      </c>
      <c r="G5" s="9">
        <f t="shared" ref="G5:G36" si="0">26811*F5</f>
        <v>804330</v>
      </c>
      <c r="H5" s="9">
        <f t="shared" ref="H5:H36" si="1">+G5*I5</f>
        <v>804330</v>
      </c>
      <c r="I5" s="10">
        <v>1</v>
      </c>
      <c r="J5" s="45">
        <v>-0.40300000000000002</v>
      </c>
      <c r="K5" s="11">
        <v>1.0000000000000001E-7</v>
      </c>
      <c r="L5" s="12">
        <v>0</v>
      </c>
      <c r="M5" s="12">
        <f t="shared" ref="M5:M36" si="2">+H5*(J5-K5)</f>
        <v>-324145.07043300004</v>
      </c>
      <c r="Q5" s="36"/>
      <c r="R5" s="36"/>
    </row>
    <row r="6" spans="1:18" x14ac:dyDescent="0.2">
      <c r="A6" s="17" t="s">
        <v>43</v>
      </c>
      <c r="B6" s="17" t="s">
        <v>44</v>
      </c>
      <c r="C6" s="17" t="s">
        <v>42</v>
      </c>
      <c r="D6" s="17" t="s">
        <v>45</v>
      </c>
      <c r="E6" s="8" t="s">
        <v>33</v>
      </c>
      <c r="F6" s="39">
        <v>31</v>
      </c>
      <c r="G6" s="9">
        <f t="shared" si="0"/>
        <v>831141</v>
      </c>
      <c r="H6" s="9">
        <f t="shared" si="1"/>
        <v>831141</v>
      </c>
      <c r="I6" s="10">
        <v>1</v>
      </c>
      <c r="J6" s="45">
        <v>-0.40300000000000002</v>
      </c>
      <c r="K6" s="11">
        <v>1.0000000000000001E-7</v>
      </c>
      <c r="L6" s="12">
        <v>0</v>
      </c>
      <c r="M6" s="12">
        <f t="shared" si="2"/>
        <v>-334949.90611410001</v>
      </c>
      <c r="Q6" s="36"/>
      <c r="R6" s="37"/>
    </row>
    <row r="7" spans="1:18" x14ac:dyDescent="0.2">
      <c r="A7" s="17" t="s">
        <v>43</v>
      </c>
      <c r="B7" s="17" t="s">
        <v>44</v>
      </c>
      <c r="C7" s="17" t="s">
        <v>42</v>
      </c>
      <c r="D7" s="17" t="s">
        <v>45</v>
      </c>
      <c r="E7" s="8" t="s">
        <v>34</v>
      </c>
      <c r="F7" s="39">
        <v>31</v>
      </c>
      <c r="G7" s="9">
        <f t="shared" si="0"/>
        <v>831141</v>
      </c>
      <c r="H7" s="9">
        <f t="shared" si="1"/>
        <v>831141</v>
      </c>
      <c r="I7" s="10">
        <v>1</v>
      </c>
      <c r="J7" s="45">
        <v>-0.40300000000000002</v>
      </c>
      <c r="K7" s="11">
        <v>1.0000000000000001E-7</v>
      </c>
      <c r="L7" s="12">
        <v>0</v>
      </c>
      <c r="M7" s="12">
        <f t="shared" si="2"/>
        <v>-334949.90611410001</v>
      </c>
      <c r="Q7" s="36"/>
      <c r="R7" s="37"/>
    </row>
    <row r="8" spans="1:18" x14ac:dyDescent="0.2">
      <c r="A8" s="17" t="s">
        <v>43</v>
      </c>
      <c r="B8" s="17" t="s">
        <v>44</v>
      </c>
      <c r="C8" s="17" t="s">
        <v>42</v>
      </c>
      <c r="D8" s="17" t="s">
        <v>45</v>
      </c>
      <c r="E8" s="8" t="s">
        <v>35</v>
      </c>
      <c r="F8" s="39">
        <v>30</v>
      </c>
      <c r="G8" s="9">
        <f t="shared" si="0"/>
        <v>804330</v>
      </c>
      <c r="H8" s="9">
        <f t="shared" si="1"/>
        <v>804330</v>
      </c>
      <c r="I8" s="10">
        <v>1</v>
      </c>
      <c r="J8" s="45">
        <v>-0.40300000000000002</v>
      </c>
      <c r="K8" s="11">
        <v>1.0000000000000001E-7</v>
      </c>
      <c r="L8" s="12">
        <v>0</v>
      </c>
      <c r="M8" s="12">
        <f t="shared" si="2"/>
        <v>-324145.07043300004</v>
      </c>
      <c r="Q8" s="36"/>
      <c r="R8" s="37"/>
    </row>
    <row r="9" spans="1:18" x14ac:dyDescent="0.2">
      <c r="A9" s="17" t="s">
        <v>43</v>
      </c>
      <c r="B9" s="17" t="s">
        <v>44</v>
      </c>
      <c r="C9" s="17" t="s">
        <v>42</v>
      </c>
      <c r="D9" s="17" t="s">
        <v>45</v>
      </c>
      <c r="E9" s="8" t="s">
        <v>36</v>
      </c>
      <c r="F9" s="39">
        <v>31</v>
      </c>
      <c r="G9" s="9">
        <f t="shared" si="0"/>
        <v>831141</v>
      </c>
      <c r="H9" s="9">
        <f t="shared" si="1"/>
        <v>831141</v>
      </c>
      <c r="I9" s="10">
        <v>1</v>
      </c>
      <c r="J9" s="45">
        <v>-0.40300000000000002</v>
      </c>
      <c r="K9" s="11">
        <v>1.0000000000000001E-7</v>
      </c>
      <c r="L9" s="12">
        <v>0</v>
      </c>
      <c r="M9" s="12">
        <f t="shared" si="2"/>
        <v>-334949.90611410001</v>
      </c>
      <c r="Q9" s="36"/>
      <c r="R9" s="37"/>
    </row>
    <row r="10" spans="1:18" x14ac:dyDescent="0.2">
      <c r="A10" s="17" t="s">
        <v>43</v>
      </c>
      <c r="B10" s="17" t="s">
        <v>44</v>
      </c>
      <c r="C10" s="17" t="s">
        <v>42</v>
      </c>
      <c r="D10" s="17" t="s">
        <v>45</v>
      </c>
      <c r="E10" s="8" t="s">
        <v>37</v>
      </c>
      <c r="F10" s="39">
        <v>30</v>
      </c>
      <c r="G10" s="9">
        <f t="shared" si="0"/>
        <v>804330</v>
      </c>
      <c r="H10" s="9">
        <f t="shared" si="1"/>
        <v>804330</v>
      </c>
      <c r="I10" s="10">
        <v>1</v>
      </c>
      <c r="J10" s="45">
        <v>-0.40300000000000002</v>
      </c>
      <c r="K10" s="11">
        <v>1.0000000000000001E-7</v>
      </c>
      <c r="L10" s="12">
        <v>0</v>
      </c>
      <c r="M10" s="12">
        <f t="shared" si="2"/>
        <v>-324145.07043300004</v>
      </c>
      <c r="Q10" s="36"/>
      <c r="R10" s="37"/>
    </row>
    <row r="11" spans="1:18" x14ac:dyDescent="0.2">
      <c r="A11" s="17" t="s">
        <v>43</v>
      </c>
      <c r="B11" s="17" t="s">
        <v>44</v>
      </c>
      <c r="C11" s="17" t="s">
        <v>42</v>
      </c>
      <c r="D11" s="17" t="s">
        <v>45</v>
      </c>
      <c r="E11" s="8" t="s">
        <v>29</v>
      </c>
      <c r="F11" s="39">
        <v>31</v>
      </c>
      <c r="G11" s="9">
        <f t="shared" si="0"/>
        <v>831141</v>
      </c>
      <c r="H11" s="9">
        <f t="shared" si="1"/>
        <v>831141</v>
      </c>
      <c r="I11" s="10">
        <v>1</v>
      </c>
      <c r="J11" s="45">
        <v>-0.40300000000000002</v>
      </c>
      <c r="K11" s="11">
        <v>1.0000000000000001E-7</v>
      </c>
      <c r="L11" s="12">
        <v>0</v>
      </c>
      <c r="M11" s="12">
        <f t="shared" si="2"/>
        <v>-334949.90611410001</v>
      </c>
      <c r="Q11" s="36"/>
      <c r="R11" s="37"/>
    </row>
    <row r="12" spans="1:18" x14ac:dyDescent="0.2">
      <c r="A12" s="17" t="s">
        <v>43</v>
      </c>
      <c r="B12" s="17" t="s">
        <v>44</v>
      </c>
      <c r="C12" s="17" t="s">
        <v>42</v>
      </c>
      <c r="D12" s="17" t="s">
        <v>45</v>
      </c>
      <c r="E12" s="8" t="s">
        <v>30</v>
      </c>
      <c r="F12" s="39">
        <v>31</v>
      </c>
      <c r="G12" s="9">
        <f t="shared" si="0"/>
        <v>831141</v>
      </c>
      <c r="H12" s="9">
        <f t="shared" si="1"/>
        <v>831141</v>
      </c>
      <c r="I12" s="10">
        <v>1</v>
      </c>
      <c r="J12" s="45">
        <v>-0.40300000000000002</v>
      </c>
      <c r="K12" s="11">
        <v>1.0000000000000001E-7</v>
      </c>
      <c r="L12" s="12">
        <v>0</v>
      </c>
      <c r="M12" s="12">
        <f t="shared" si="2"/>
        <v>-334949.90611410001</v>
      </c>
      <c r="Q12" s="36"/>
      <c r="R12" s="37"/>
    </row>
    <row r="13" spans="1:18" x14ac:dyDescent="0.2">
      <c r="A13" s="17" t="s">
        <v>43</v>
      </c>
      <c r="B13" s="17" t="s">
        <v>44</v>
      </c>
      <c r="C13" s="17" t="s">
        <v>42</v>
      </c>
      <c r="D13" s="17" t="s">
        <v>45</v>
      </c>
      <c r="E13" s="8" t="s">
        <v>31</v>
      </c>
      <c r="F13" s="39">
        <v>28</v>
      </c>
      <c r="G13" s="9">
        <f t="shared" si="0"/>
        <v>750708</v>
      </c>
      <c r="H13" s="9">
        <f t="shared" si="1"/>
        <v>750708</v>
      </c>
      <c r="I13" s="10">
        <v>1</v>
      </c>
      <c r="J13" s="45">
        <v>-0.40300000000000002</v>
      </c>
      <c r="K13" s="11">
        <v>1.0000000000000001E-7</v>
      </c>
      <c r="L13" s="12">
        <v>0</v>
      </c>
      <c r="M13" s="12">
        <f t="shared" si="2"/>
        <v>-302535.39907080005</v>
      </c>
      <c r="Q13" s="36"/>
      <c r="R13" s="37"/>
    </row>
    <row r="14" spans="1:18" x14ac:dyDescent="0.2">
      <c r="A14" s="17" t="s">
        <v>43</v>
      </c>
      <c r="B14" s="17" t="s">
        <v>44</v>
      </c>
      <c r="C14" s="17" t="s">
        <v>42</v>
      </c>
      <c r="D14" s="17" t="s">
        <v>45</v>
      </c>
      <c r="E14" s="8" t="s">
        <v>38</v>
      </c>
      <c r="F14" s="39">
        <v>31</v>
      </c>
      <c r="G14" s="9">
        <f t="shared" si="0"/>
        <v>831141</v>
      </c>
      <c r="H14" s="9">
        <f t="shared" si="1"/>
        <v>831141</v>
      </c>
      <c r="I14" s="10">
        <v>1</v>
      </c>
      <c r="J14" s="45">
        <v>-0.40300000000000002</v>
      </c>
      <c r="K14" s="11">
        <v>1.0000000000000001E-7</v>
      </c>
      <c r="L14" s="12">
        <v>0</v>
      </c>
      <c r="M14" s="12">
        <f t="shared" si="2"/>
        <v>-334949.90611410001</v>
      </c>
      <c r="Q14" s="36"/>
      <c r="R14" s="37"/>
    </row>
    <row r="15" spans="1:18" x14ac:dyDescent="0.2">
      <c r="A15" s="17" t="s">
        <v>43</v>
      </c>
      <c r="B15" s="17" t="s">
        <v>44</v>
      </c>
      <c r="C15" s="17" t="s">
        <v>42</v>
      </c>
      <c r="D15" s="17" t="s">
        <v>45</v>
      </c>
      <c r="E15" s="8" t="s">
        <v>39</v>
      </c>
      <c r="F15" s="39">
        <v>30</v>
      </c>
      <c r="G15" s="9">
        <f t="shared" si="0"/>
        <v>804330</v>
      </c>
      <c r="H15" s="9">
        <f t="shared" si="1"/>
        <v>804330</v>
      </c>
      <c r="I15" s="10">
        <v>1</v>
      </c>
      <c r="J15" s="45">
        <v>-0.40300000000000002</v>
      </c>
      <c r="K15" s="11">
        <v>1.0000000000000001E-7</v>
      </c>
      <c r="L15" s="12">
        <v>0</v>
      </c>
      <c r="M15" s="12">
        <f t="shared" si="2"/>
        <v>-324145.07043300004</v>
      </c>
      <c r="Q15" s="36"/>
      <c r="R15" s="37"/>
    </row>
    <row r="16" spans="1:18" x14ac:dyDescent="0.2">
      <c r="A16" s="17" t="s">
        <v>43</v>
      </c>
      <c r="B16" s="17" t="s">
        <v>44</v>
      </c>
      <c r="C16" s="17" t="s">
        <v>42</v>
      </c>
      <c r="D16" s="17" t="s">
        <v>45</v>
      </c>
      <c r="E16" s="8" t="s">
        <v>40</v>
      </c>
      <c r="F16" s="39">
        <v>31</v>
      </c>
      <c r="G16" s="9">
        <f t="shared" si="0"/>
        <v>831141</v>
      </c>
      <c r="H16" s="9">
        <f t="shared" si="1"/>
        <v>831141</v>
      </c>
      <c r="I16" s="10">
        <v>1</v>
      </c>
      <c r="J16" s="45">
        <v>-0.40300000000000002</v>
      </c>
      <c r="K16" s="11">
        <v>1.0000000000000001E-7</v>
      </c>
      <c r="L16" s="12">
        <v>0</v>
      </c>
      <c r="M16" s="12">
        <f t="shared" si="2"/>
        <v>-334949.90611410001</v>
      </c>
      <c r="Q16" s="36"/>
      <c r="R16" s="37"/>
    </row>
    <row r="17" spans="1:18" x14ac:dyDescent="0.2">
      <c r="A17" s="17" t="s">
        <v>43</v>
      </c>
      <c r="B17" s="17" t="s">
        <v>44</v>
      </c>
      <c r="C17" s="17" t="s">
        <v>42</v>
      </c>
      <c r="D17" s="17" t="s">
        <v>45</v>
      </c>
      <c r="E17" s="8" t="s">
        <v>41</v>
      </c>
      <c r="F17" s="39">
        <v>30</v>
      </c>
      <c r="G17" s="9">
        <f t="shared" si="0"/>
        <v>804330</v>
      </c>
      <c r="H17" s="9">
        <f t="shared" si="1"/>
        <v>804330</v>
      </c>
      <c r="I17" s="10">
        <v>1</v>
      </c>
      <c r="J17" s="45">
        <v>-0.67069999999999996</v>
      </c>
      <c r="K17" s="11">
        <v>1.0000000000000001E-7</v>
      </c>
      <c r="L17" s="12">
        <v>0</v>
      </c>
      <c r="M17" s="12">
        <f t="shared" si="2"/>
        <v>-539464.21143299993</v>
      </c>
      <c r="Q17" s="36"/>
      <c r="R17" s="37"/>
    </row>
    <row r="18" spans="1:18" x14ac:dyDescent="0.2">
      <c r="A18" s="17" t="s">
        <v>43</v>
      </c>
      <c r="B18" s="17" t="s">
        <v>44</v>
      </c>
      <c r="C18" s="17" t="s">
        <v>42</v>
      </c>
      <c r="D18" s="17" t="s">
        <v>45</v>
      </c>
      <c r="E18" s="8" t="s">
        <v>46</v>
      </c>
      <c r="F18" s="39">
        <v>31</v>
      </c>
      <c r="G18" s="9">
        <f t="shared" si="0"/>
        <v>831141</v>
      </c>
      <c r="H18" s="9">
        <f t="shared" si="1"/>
        <v>831141</v>
      </c>
      <c r="I18" s="10">
        <v>1</v>
      </c>
      <c r="J18" s="45">
        <v>-0.67069999999999996</v>
      </c>
      <c r="K18" s="11">
        <v>1.0000000000000001E-7</v>
      </c>
      <c r="L18" s="12">
        <v>0</v>
      </c>
      <c r="M18" s="12">
        <f t="shared" si="2"/>
        <v>-557446.35181409994</v>
      </c>
      <c r="Q18" s="36"/>
      <c r="R18" s="37"/>
    </row>
    <row r="19" spans="1:18" x14ac:dyDescent="0.2">
      <c r="A19" s="17" t="s">
        <v>43</v>
      </c>
      <c r="B19" s="17" t="s">
        <v>44</v>
      </c>
      <c r="C19" s="17" t="s">
        <v>42</v>
      </c>
      <c r="D19" s="17" t="s">
        <v>45</v>
      </c>
      <c r="E19" s="8" t="s">
        <v>47</v>
      </c>
      <c r="F19" s="39">
        <v>31</v>
      </c>
      <c r="G19" s="9">
        <f t="shared" si="0"/>
        <v>831141</v>
      </c>
      <c r="H19" s="9">
        <f t="shared" si="1"/>
        <v>831141</v>
      </c>
      <c r="I19" s="10">
        <v>1</v>
      </c>
      <c r="J19" s="45">
        <v>-0.67069999999999996</v>
      </c>
      <c r="K19" s="11">
        <v>1.0000000000000001E-7</v>
      </c>
      <c r="L19" s="12">
        <v>0</v>
      </c>
      <c r="M19" s="12">
        <f t="shared" si="2"/>
        <v>-557446.35181409994</v>
      </c>
      <c r="Q19" s="36"/>
      <c r="R19" s="37"/>
    </row>
    <row r="20" spans="1:18" x14ac:dyDescent="0.2">
      <c r="A20" s="17" t="s">
        <v>43</v>
      </c>
      <c r="B20" s="17" t="s">
        <v>44</v>
      </c>
      <c r="C20" s="17" t="s">
        <v>42</v>
      </c>
      <c r="D20" s="17" t="s">
        <v>45</v>
      </c>
      <c r="E20" s="8" t="s">
        <v>48</v>
      </c>
      <c r="F20" s="39">
        <v>30</v>
      </c>
      <c r="G20" s="9">
        <f t="shared" si="0"/>
        <v>804330</v>
      </c>
      <c r="H20" s="9">
        <f t="shared" si="1"/>
        <v>804330</v>
      </c>
      <c r="I20" s="10">
        <v>1</v>
      </c>
      <c r="J20" s="45">
        <v>-0.67069999999999996</v>
      </c>
      <c r="K20" s="11">
        <v>1.0000000000000001E-7</v>
      </c>
      <c r="L20" s="12">
        <v>0</v>
      </c>
      <c r="M20" s="12">
        <f t="shared" si="2"/>
        <v>-539464.21143299993</v>
      </c>
      <c r="Q20" s="36"/>
      <c r="R20" s="37"/>
    </row>
    <row r="21" spans="1:18" x14ac:dyDescent="0.2">
      <c r="A21" s="17" t="s">
        <v>43</v>
      </c>
      <c r="B21" s="17" t="s">
        <v>44</v>
      </c>
      <c r="C21" s="17" t="s">
        <v>42</v>
      </c>
      <c r="D21" s="17" t="s">
        <v>45</v>
      </c>
      <c r="E21" s="8" t="s">
        <v>49</v>
      </c>
      <c r="F21" s="39">
        <v>31</v>
      </c>
      <c r="G21" s="9">
        <f t="shared" si="0"/>
        <v>831141</v>
      </c>
      <c r="H21" s="9">
        <f t="shared" si="1"/>
        <v>831141</v>
      </c>
      <c r="I21" s="10">
        <v>1</v>
      </c>
      <c r="J21" s="45">
        <v>-0.67069999999999996</v>
      </c>
      <c r="K21" s="11">
        <v>1.0000000000000001E-7</v>
      </c>
      <c r="L21" s="12">
        <v>0</v>
      </c>
      <c r="M21" s="12">
        <f t="shared" si="2"/>
        <v>-557446.35181409994</v>
      </c>
      <c r="Q21" s="36"/>
      <c r="R21" s="37"/>
    </row>
    <row r="22" spans="1:18" x14ac:dyDescent="0.2">
      <c r="A22" s="17" t="s">
        <v>43</v>
      </c>
      <c r="B22" s="17" t="s">
        <v>44</v>
      </c>
      <c r="C22" s="17" t="s">
        <v>42</v>
      </c>
      <c r="D22" s="17" t="s">
        <v>45</v>
      </c>
      <c r="E22" s="8" t="s">
        <v>50</v>
      </c>
      <c r="F22" s="39">
        <v>30</v>
      </c>
      <c r="G22" s="9">
        <f t="shared" si="0"/>
        <v>804330</v>
      </c>
      <c r="H22" s="9">
        <f t="shared" si="1"/>
        <v>804330</v>
      </c>
      <c r="I22" s="10">
        <v>1</v>
      </c>
      <c r="J22" s="45">
        <v>-0.67069999999999996</v>
      </c>
      <c r="K22" s="11">
        <v>1.0000000000000001E-7</v>
      </c>
      <c r="L22" s="12">
        <v>0</v>
      </c>
      <c r="M22" s="12">
        <f t="shared" si="2"/>
        <v>-539464.21143299993</v>
      </c>
      <c r="Q22" s="36"/>
      <c r="R22" s="37"/>
    </row>
    <row r="23" spans="1:18" x14ac:dyDescent="0.2">
      <c r="A23" s="17" t="s">
        <v>43</v>
      </c>
      <c r="B23" s="17" t="s">
        <v>44</v>
      </c>
      <c r="C23" s="17" t="s">
        <v>42</v>
      </c>
      <c r="D23" s="17" t="s">
        <v>45</v>
      </c>
      <c r="E23" s="8" t="s">
        <v>51</v>
      </c>
      <c r="F23" s="39">
        <v>31</v>
      </c>
      <c r="G23" s="9">
        <f t="shared" si="0"/>
        <v>831141</v>
      </c>
      <c r="H23" s="9">
        <f t="shared" si="1"/>
        <v>831141</v>
      </c>
      <c r="I23" s="10">
        <v>1</v>
      </c>
      <c r="J23" s="45">
        <v>-0.67069999999999996</v>
      </c>
      <c r="K23" s="11">
        <v>1.0000000000000001E-7</v>
      </c>
      <c r="L23" s="12">
        <v>0</v>
      </c>
      <c r="M23" s="12">
        <f t="shared" si="2"/>
        <v>-557446.35181409994</v>
      </c>
      <c r="Q23" s="36"/>
      <c r="R23" s="37"/>
    </row>
    <row r="24" spans="1:18" x14ac:dyDescent="0.2">
      <c r="A24" s="17" t="s">
        <v>43</v>
      </c>
      <c r="B24" s="17" t="s">
        <v>44</v>
      </c>
      <c r="C24" s="17" t="s">
        <v>42</v>
      </c>
      <c r="D24" s="17" t="s">
        <v>45</v>
      </c>
      <c r="E24" s="8" t="s">
        <v>52</v>
      </c>
      <c r="F24" s="39">
        <v>31</v>
      </c>
      <c r="G24" s="9">
        <f t="shared" si="0"/>
        <v>831141</v>
      </c>
      <c r="H24" s="9">
        <f t="shared" si="1"/>
        <v>831141</v>
      </c>
      <c r="I24" s="10">
        <v>1</v>
      </c>
      <c r="J24" s="45">
        <v>-0.67069999999999996</v>
      </c>
      <c r="K24" s="11">
        <v>1.0000000000000001E-7</v>
      </c>
      <c r="L24" s="12">
        <v>0</v>
      </c>
      <c r="M24" s="12">
        <f t="shared" si="2"/>
        <v>-557446.35181409994</v>
      </c>
      <c r="Q24" s="36"/>
      <c r="R24" s="37"/>
    </row>
    <row r="25" spans="1:18" x14ac:dyDescent="0.2">
      <c r="A25" s="17" t="s">
        <v>43</v>
      </c>
      <c r="B25" s="17" t="s">
        <v>44</v>
      </c>
      <c r="C25" s="17" t="s">
        <v>42</v>
      </c>
      <c r="D25" s="17" t="s">
        <v>45</v>
      </c>
      <c r="E25" s="8" t="s">
        <v>53</v>
      </c>
      <c r="F25" s="39">
        <v>28</v>
      </c>
      <c r="G25" s="9">
        <f t="shared" si="0"/>
        <v>750708</v>
      </c>
      <c r="H25" s="9">
        <f t="shared" si="1"/>
        <v>750708</v>
      </c>
      <c r="I25" s="10">
        <v>1</v>
      </c>
      <c r="J25" s="45">
        <v>-0.67069999999999996</v>
      </c>
      <c r="K25" s="11">
        <v>1.0000000000000001E-7</v>
      </c>
      <c r="L25" s="12">
        <v>0</v>
      </c>
      <c r="M25" s="12">
        <f t="shared" si="2"/>
        <v>-503499.93067079992</v>
      </c>
      <c r="Q25" s="36"/>
      <c r="R25" s="37"/>
    </row>
    <row r="26" spans="1:18" x14ac:dyDescent="0.2">
      <c r="A26" s="17" t="s">
        <v>43</v>
      </c>
      <c r="B26" s="17" t="s">
        <v>44</v>
      </c>
      <c r="C26" s="17" t="s">
        <v>42</v>
      </c>
      <c r="D26" s="17" t="s">
        <v>45</v>
      </c>
      <c r="E26" s="8" t="s">
        <v>54</v>
      </c>
      <c r="F26" s="39">
        <v>31</v>
      </c>
      <c r="G26" s="9">
        <f t="shared" si="0"/>
        <v>831141</v>
      </c>
      <c r="H26" s="9">
        <f t="shared" si="1"/>
        <v>831141</v>
      </c>
      <c r="I26" s="10">
        <v>1</v>
      </c>
      <c r="J26" s="45">
        <v>-0.67069999999999996</v>
      </c>
      <c r="K26" s="11">
        <v>1.0000000000000001E-7</v>
      </c>
      <c r="L26" s="12">
        <v>0</v>
      </c>
      <c r="M26" s="12">
        <f t="shared" si="2"/>
        <v>-557446.35181409994</v>
      </c>
      <c r="Q26" s="36"/>
      <c r="R26" s="37"/>
    </row>
    <row r="27" spans="1:18" x14ac:dyDescent="0.2">
      <c r="A27" s="17" t="s">
        <v>43</v>
      </c>
      <c r="B27" s="17" t="s">
        <v>44</v>
      </c>
      <c r="C27" s="17" t="s">
        <v>42</v>
      </c>
      <c r="D27" s="17" t="s">
        <v>45</v>
      </c>
      <c r="E27" s="8" t="s">
        <v>55</v>
      </c>
      <c r="F27" s="39">
        <v>30</v>
      </c>
      <c r="G27" s="9">
        <f t="shared" si="0"/>
        <v>804330</v>
      </c>
      <c r="H27" s="9">
        <f t="shared" si="1"/>
        <v>804330</v>
      </c>
      <c r="I27" s="10">
        <v>1</v>
      </c>
      <c r="J27" s="45">
        <v>-0.67069999999999996</v>
      </c>
      <c r="K27" s="11">
        <v>1.0000000000000001E-7</v>
      </c>
      <c r="L27" s="12">
        <v>0</v>
      </c>
      <c r="M27" s="12">
        <f t="shared" si="2"/>
        <v>-539464.21143299993</v>
      </c>
      <c r="Q27" s="36"/>
      <c r="R27" s="37"/>
    </row>
    <row r="28" spans="1:18" x14ac:dyDescent="0.2">
      <c r="A28" s="17" t="s">
        <v>43</v>
      </c>
      <c r="B28" s="17" t="s">
        <v>44</v>
      </c>
      <c r="C28" s="17" t="s">
        <v>42</v>
      </c>
      <c r="D28" s="17" t="s">
        <v>45</v>
      </c>
      <c r="E28" s="8" t="s">
        <v>56</v>
      </c>
      <c r="F28" s="39">
        <v>31</v>
      </c>
      <c r="G28" s="9">
        <f t="shared" si="0"/>
        <v>831141</v>
      </c>
      <c r="H28" s="9">
        <f t="shared" si="1"/>
        <v>831141</v>
      </c>
      <c r="I28" s="10">
        <v>1</v>
      </c>
      <c r="J28" s="45">
        <v>-0.67069999999999996</v>
      </c>
      <c r="K28" s="11">
        <v>1.0000000000000001E-7</v>
      </c>
      <c r="L28" s="12">
        <v>0</v>
      </c>
      <c r="M28" s="12">
        <f t="shared" si="2"/>
        <v>-557446.35181409994</v>
      </c>
      <c r="Q28" s="36"/>
      <c r="R28" s="37"/>
    </row>
    <row r="29" spans="1:18" x14ac:dyDescent="0.2">
      <c r="A29" s="17" t="s">
        <v>43</v>
      </c>
      <c r="B29" s="17" t="s">
        <v>44</v>
      </c>
      <c r="C29" s="17" t="s">
        <v>42</v>
      </c>
      <c r="D29" s="17" t="s">
        <v>45</v>
      </c>
      <c r="E29" s="8" t="s">
        <v>57</v>
      </c>
      <c r="F29" s="39">
        <v>30</v>
      </c>
      <c r="G29" s="9">
        <f t="shared" si="0"/>
        <v>804330</v>
      </c>
      <c r="H29" s="9">
        <f t="shared" si="1"/>
        <v>804330</v>
      </c>
      <c r="I29" s="10">
        <v>1</v>
      </c>
      <c r="J29" s="45">
        <v>-0.67069999999999996</v>
      </c>
      <c r="K29" s="11">
        <v>1.0000000000000001E-7</v>
      </c>
      <c r="L29" s="12">
        <v>0</v>
      </c>
      <c r="M29" s="12">
        <f t="shared" si="2"/>
        <v>-539464.21143299993</v>
      </c>
      <c r="Q29" s="36"/>
      <c r="R29" s="37"/>
    </row>
    <row r="30" spans="1:18" x14ac:dyDescent="0.2">
      <c r="A30" s="17" t="s">
        <v>43</v>
      </c>
      <c r="B30" s="17" t="s">
        <v>44</v>
      </c>
      <c r="C30" s="17" t="s">
        <v>42</v>
      </c>
      <c r="D30" s="17" t="s">
        <v>45</v>
      </c>
      <c r="E30" s="8" t="s">
        <v>58</v>
      </c>
      <c r="F30" s="39">
        <v>31</v>
      </c>
      <c r="G30" s="9">
        <f t="shared" si="0"/>
        <v>831141</v>
      </c>
      <c r="H30" s="9">
        <f t="shared" si="1"/>
        <v>831141</v>
      </c>
      <c r="I30" s="10">
        <v>1</v>
      </c>
      <c r="J30" s="45">
        <v>-0.67069999999999996</v>
      </c>
      <c r="K30" s="11">
        <v>1.0000000000000001E-7</v>
      </c>
      <c r="L30" s="12">
        <v>0</v>
      </c>
      <c r="M30" s="12">
        <f t="shared" si="2"/>
        <v>-557446.35181409994</v>
      </c>
      <c r="Q30" s="36"/>
      <c r="R30" s="37"/>
    </row>
    <row r="31" spans="1:18" x14ac:dyDescent="0.2">
      <c r="A31" s="17" t="s">
        <v>43</v>
      </c>
      <c r="B31" s="17" t="s">
        <v>44</v>
      </c>
      <c r="C31" s="17" t="s">
        <v>42</v>
      </c>
      <c r="D31" s="17" t="s">
        <v>45</v>
      </c>
      <c r="E31" s="8" t="s">
        <v>59</v>
      </c>
      <c r="F31" s="39">
        <v>31</v>
      </c>
      <c r="G31" s="9">
        <f t="shared" si="0"/>
        <v>831141</v>
      </c>
      <c r="H31" s="9">
        <f t="shared" si="1"/>
        <v>831141</v>
      </c>
      <c r="I31" s="10">
        <v>1</v>
      </c>
      <c r="J31" s="45">
        <v>-0.67069999999999996</v>
      </c>
      <c r="K31" s="11">
        <v>1.0000000000000001E-7</v>
      </c>
      <c r="L31" s="12">
        <v>0</v>
      </c>
      <c r="M31" s="12">
        <f t="shared" si="2"/>
        <v>-557446.35181409994</v>
      </c>
      <c r="Q31" s="36"/>
      <c r="R31" s="37"/>
    </row>
    <row r="32" spans="1:18" x14ac:dyDescent="0.2">
      <c r="A32" s="17" t="s">
        <v>43</v>
      </c>
      <c r="B32" s="17" t="s">
        <v>44</v>
      </c>
      <c r="C32" s="17" t="s">
        <v>42</v>
      </c>
      <c r="D32" s="17" t="s">
        <v>45</v>
      </c>
      <c r="E32" s="8" t="s">
        <v>60</v>
      </c>
      <c r="F32" s="39">
        <v>30</v>
      </c>
      <c r="G32" s="9">
        <f t="shared" si="0"/>
        <v>804330</v>
      </c>
      <c r="H32" s="9">
        <f t="shared" si="1"/>
        <v>804330</v>
      </c>
      <c r="I32" s="10">
        <v>1</v>
      </c>
      <c r="J32" s="45">
        <v>-0.67069999999999996</v>
      </c>
      <c r="K32" s="11">
        <v>1.0000000000000001E-7</v>
      </c>
      <c r="L32" s="12">
        <v>0</v>
      </c>
      <c r="M32" s="12">
        <f t="shared" si="2"/>
        <v>-539464.21143299993</v>
      </c>
      <c r="Q32" s="36"/>
      <c r="R32" s="37"/>
    </row>
    <row r="33" spans="1:18" x14ac:dyDescent="0.2">
      <c r="A33" s="17" t="s">
        <v>43</v>
      </c>
      <c r="B33" s="17" t="s">
        <v>44</v>
      </c>
      <c r="C33" s="17" t="s">
        <v>42</v>
      </c>
      <c r="D33" s="17" t="s">
        <v>45</v>
      </c>
      <c r="E33" s="8" t="s">
        <v>61</v>
      </c>
      <c r="F33" s="39">
        <v>31</v>
      </c>
      <c r="G33" s="9">
        <f t="shared" si="0"/>
        <v>831141</v>
      </c>
      <c r="H33" s="9">
        <f t="shared" si="1"/>
        <v>831141</v>
      </c>
      <c r="I33" s="10">
        <v>1</v>
      </c>
      <c r="J33" s="45">
        <v>-0.67069999999999996</v>
      </c>
      <c r="K33" s="11">
        <v>1.0000000000000001E-7</v>
      </c>
      <c r="L33" s="12">
        <v>0</v>
      </c>
      <c r="M33" s="12">
        <f t="shared" si="2"/>
        <v>-557446.35181409994</v>
      </c>
      <c r="Q33" s="36"/>
      <c r="R33" s="37"/>
    </row>
    <row r="34" spans="1:18" x14ac:dyDescent="0.2">
      <c r="A34" s="17" t="s">
        <v>43</v>
      </c>
      <c r="B34" s="17" t="s">
        <v>44</v>
      </c>
      <c r="C34" s="17" t="s">
        <v>42</v>
      </c>
      <c r="D34" s="17" t="s">
        <v>45</v>
      </c>
      <c r="E34" s="8" t="s">
        <v>62</v>
      </c>
      <c r="F34" s="39">
        <v>30</v>
      </c>
      <c r="G34" s="9">
        <f t="shared" si="0"/>
        <v>804330</v>
      </c>
      <c r="H34" s="9">
        <f t="shared" si="1"/>
        <v>804330</v>
      </c>
      <c r="I34" s="10">
        <v>1</v>
      </c>
      <c r="J34" s="45">
        <v>-0.67069999999999996</v>
      </c>
      <c r="K34" s="11">
        <v>1.0000000000000001E-7</v>
      </c>
      <c r="L34" s="12">
        <v>0</v>
      </c>
      <c r="M34" s="12">
        <f t="shared" si="2"/>
        <v>-539464.21143299993</v>
      </c>
      <c r="Q34" s="36"/>
      <c r="R34" s="37"/>
    </row>
    <row r="35" spans="1:18" x14ac:dyDescent="0.2">
      <c r="A35" s="17" t="s">
        <v>43</v>
      </c>
      <c r="B35" s="17" t="s">
        <v>44</v>
      </c>
      <c r="C35" s="17" t="s">
        <v>42</v>
      </c>
      <c r="D35" s="17" t="s">
        <v>45</v>
      </c>
      <c r="E35" s="8" t="s">
        <v>63</v>
      </c>
      <c r="F35" s="39">
        <v>31</v>
      </c>
      <c r="G35" s="9">
        <f t="shared" si="0"/>
        <v>831141</v>
      </c>
      <c r="H35" s="9">
        <f t="shared" si="1"/>
        <v>831141</v>
      </c>
      <c r="I35" s="10">
        <v>1</v>
      </c>
      <c r="J35" s="45">
        <v>-0.67069999999999996</v>
      </c>
      <c r="K35" s="11">
        <v>1.0000000000000001E-7</v>
      </c>
      <c r="L35" s="12">
        <v>0</v>
      </c>
      <c r="M35" s="12">
        <f t="shared" si="2"/>
        <v>-557446.35181409994</v>
      </c>
      <c r="Q35" s="36"/>
      <c r="R35" s="37"/>
    </row>
    <row r="36" spans="1:18" x14ac:dyDescent="0.2">
      <c r="A36" s="17" t="s">
        <v>43</v>
      </c>
      <c r="B36" s="17" t="s">
        <v>44</v>
      </c>
      <c r="C36" s="17" t="s">
        <v>42</v>
      </c>
      <c r="D36" s="17" t="s">
        <v>45</v>
      </c>
      <c r="E36" s="8" t="s">
        <v>64</v>
      </c>
      <c r="F36" s="39">
        <v>31</v>
      </c>
      <c r="G36" s="9">
        <f t="shared" si="0"/>
        <v>831141</v>
      </c>
      <c r="H36" s="9">
        <f t="shared" si="1"/>
        <v>831141</v>
      </c>
      <c r="I36" s="10">
        <v>1</v>
      </c>
      <c r="J36" s="45">
        <v>-0.67069999999999996</v>
      </c>
      <c r="K36" s="11">
        <v>1.0000000000000001E-7</v>
      </c>
      <c r="L36" s="12">
        <v>0</v>
      </c>
      <c r="M36" s="12">
        <f t="shared" si="2"/>
        <v>-557446.35181409994</v>
      </c>
      <c r="Q36" s="36"/>
      <c r="R36" s="37"/>
    </row>
    <row r="37" spans="1:18" x14ac:dyDescent="0.2">
      <c r="A37" s="17" t="s">
        <v>43</v>
      </c>
      <c r="B37" s="17" t="s">
        <v>44</v>
      </c>
      <c r="C37" s="17" t="s">
        <v>42</v>
      </c>
      <c r="D37" s="17" t="s">
        <v>45</v>
      </c>
      <c r="E37" s="8" t="s">
        <v>65</v>
      </c>
      <c r="F37" s="39">
        <v>29</v>
      </c>
      <c r="G37" s="9">
        <f t="shared" ref="G37:G64" si="3">26811*F37</f>
        <v>777519</v>
      </c>
      <c r="H37" s="9">
        <f t="shared" ref="H37:H64" si="4">+G37*I37</f>
        <v>777519</v>
      </c>
      <c r="I37" s="10">
        <v>1</v>
      </c>
      <c r="J37" s="45">
        <v>-0.67069999999999996</v>
      </c>
      <c r="K37" s="11">
        <v>1.0000000000000001E-7</v>
      </c>
      <c r="L37" s="12">
        <v>0</v>
      </c>
      <c r="M37" s="12">
        <f t="shared" ref="M37:M64" si="5">+H37*(J37-K37)</f>
        <v>-521482.07105189993</v>
      </c>
    </row>
    <row r="38" spans="1:18" x14ac:dyDescent="0.2">
      <c r="A38" s="17" t="s">
        <v>43</v>
      </c>
      <c r="B38" s="17" t="s">
        <v>44</v>
      </c>
      <c r="C38" s="17" t="s">
        <v>42</v>
      </c>
      <c r="D38" s="17" t="s">
        <v>45</v>
      </c>
      <c r="E38" s="8" t="s">
        <v>66</v>
      </c>
      <c r="F38" s="39">
        <v>31</v>
      </c>
      <c r="G38" s="9">
        <f t="shared" si="3"/>
        <v>831141</v>
      </c>
      <c r="H38" s="9">
        <f t="shared" si="4"/>
        <v>831141</v>
      </c>
      <c r="I38" s="10">
        <v>1</v>
      </c>
      <c r="J38" s="45">
        <v>-0.67069999999999996</v>
      </c>
      <c r="K38" s="11">
        <v>1.0000000000000001E-7</v>
      </c>
      <c r="L38" s="12">
        <v>0</v>
      </c>
      <c r="M38" s="12">
        <f t="shared" si="5"/>
        <v>-557446.35181409994</v>
      </c>
    </row>
    <row r="39" spans="1:18" x14ac:dyDescent="0.2">
      <c r="A39" s="17" t="s">
        <v>43</v>
      </c>
      <c r="B39" s="17" t="s">
        <v>44</v>
      </c>
      <c r="C39" s="17" t="s">
        <v>42</v>
      </c>
      <c r="D39" s="17" t="s">
        <v>45</v>
      </c>
      <c r="E39" s="8" t="s">
        <v>67</v>
      </c>
      <c r="F39" s="39">
        <v>30</v>
      </c>
      <c r="G39" s="9">
        <f t="shared" si="3"/>
        <v>804330</v>
      </c>
      <c r="H39" s="9">
        <f t="shared" si="4"/>
        <v>804330</v>
      </c>
      <c r="I39" s="10">
        <v>1</v>
      </c>
      <c r="J39" s="45">
        <v>-0.67069999999999996</v>
      </c>
      <c r="K39" s="11">
        <v>1.0000000000000001E-7</v>
      </c>
      <c r="L39" s="12">
        <v>0</v>
      </c>
      <c r="M39" s="12">
        <f t="shared" si="5"/>
        <v>-539464.21143299993</v>
      </c>
    </row>
    <row r="40" spans="1:18" x14ac:dyDescent="0.2">
      <c r="A40" s="17" t="s">
        <v>43</v>
      </c>
      <c r="B40" s="17" t="s">
        <v>44</v>
      </c>
      <c r="C40" s="17" t="s">
        <v>42</v>
      </c>
      <c r="D40" s="17" t="s">
        <v>45</v>
      </c>
      <c r="E40" s="8" t="s">
        <v>68</v>
      </c>
      <c r="F40" s="39">
        <v>31</v>
      </c>
      <c r="G40" s="9">
        <f t="shared" si="3"/>
        <v>831141</v>
      </c>
      <c r="H40" s="9">
        <f t="shared" si="4"/>
        <v>831141</v>
      </c>
      <c r="I40" s="10">
        <v>1</v>
      </c>
      <c r="J40" s="45">
        <v>-0.67069999999999996</v>
      </c>
      <c r="K40" s="11">
        <v>1.0000000000000001E-7</v>
      </c>
      <c r="L40" s="12">
        <v>0</v>
      </c>
      <c r="M40" s="12">
        <f t="shared" si="5"/>
        <v>-557446.35181409994</v>
      </c>
    </row>
    <row r="41" spans="1:18" x14ac:dyDescent="0.2">
      <c r="A41" s="17" t="s">
        <v>43</v>
      </c>
      <c r="B41" s="17" t="s">
        <v>44</v>
      </c>
      <c r="C41" s="17" t="s">
        <v>42</v>
      </c>
      <c r="D41" s="17" t="s">
        <v>45</v>
      </c>
      <c r="E41" s="8" t="s">
        <v>69</v>
      </c>
      <c r="F41" s="39">
        <v>30</v>
      </c>
      <c r="G41" s="9">
        <f t="shared" si="3"/>
        <v>804330</v>
      </c>
      <c r="H41" s="9">
        <f t="shared" si="4"/>
        <v>804330</v>
      </c>
      <c r="I41" s="10">
        <v>1</v>
      </c>
      <c r="J41" s="45">
        <v>-0.67069999999999996</v>
      </c>
      <c r="K41" s="11">
        <v>1.0000000000000001E-7</v>
      </c>
      <c r="L41" s="12">
        <v>0</v>
      </c>
      <c r="M41" s="12">
        <f t="shared" si="5"/>
        <v>-539464.21143299993</v>
      </c>
    </row>
    <row r="42" spans="1:18" x14ac:dyDescent="0.2">
      <c r="A42" s="17" t="s">
        <v>43</v>
      </c>
      <c r="B42" s="17" t="s">
        <v>44</v>
      </c>
      <c r="C42" s="17" t="s">
        <v>42</v>
      </c>
      <c r="D42" s="17" t="s">
        <v>45</v>
      </c>
      <c r="E42" s="8" t="s">
        <v>70</v>
      </c>
      <c r="F42" s="39">
        <v>31</v>
      </c>
      <c r="G42" s="9">
        <f t="shared" si="3"/>
        <v>831141</v>
      </c>
      <c r="H42" s="9">
        <f t="shared" si="4"/>
        <v>831141</v>
      </c>
      <c r="I42" s="10">
        <v>1</v>
      </c>
      <c r="J42" s="45">
        <v>-0.67069999999999996</v>
      </c>
      <c r="K42" s="11">
        <v>1.0000000000000001E-7</v>
      </c>
      <c r="L42" s="12">
        <v>0</v>
      </c>
      <c r="M42" s="12">
        <f t="shared" si="5"/>
        <v>-557446.35181409994</v>
      </c>
    </row>
    <row r="43" spans="1:18" x14ac:dyDescent="0.2">
      <c r="A43" s="17" t="s">
        <v>43</v>
      </c>
      <c r="B43" s="17" t="s">
        <v>44</v>
      </c>
      <c r="C43" s="17" t="s">
        <v>42</v>
      </c>
      <c r="D43" s="17" t="s">
        <v>45</v>
      </c>
      <c r="E43" s="8" t="s">
        <v>71</v>
      </c>
      <c r="F43" s="39">
        <v>31</v>
      </c>
      <c r="G43" s="9">
        <f t="shared" si="3"/>
        <v>831141</v>
      </c>
      <c r="H43" s="9">
        <f t="shared" si="4"/>
        <v>831141</v>
      </c>
      <c r="I43" s="10">
        <v>1</v>
      </c>
      <c r="J43" s="45">
        <v>-0.67069999999999996</v>
      </c>
      <c r="K43" s="11">
        <v>1.0000000000000001E-7</v>
      </c>
      <c r="L43" s="12">
        <v>0</v>
      </c>
      <c r="M43" s="12">
        <f t="shared" si="5"/>
        <v>-557446.35181409994</v>
      </c>
    </row>
    <row r="44" spans="1:18" x14ac:dyDescent="0.2">
      <c r="A44" s="17" t="s">
        <v>43</v>
      </c>
      <c r="B44" s="17" t="s">
        <v>44</v>
      </c>
      <c r="C44" s="17" t="s">
        <v>42</v>
      </c>
      <c r="D44" s="17" t="s">
        <v>45</v>
      </c>
      <c r="E44" s="8" t="s">
        <v>72</v>
      </c>
      <c r="F44" s="39">
        <v>30</v>
      </c>
      <c r="G44" s="9">
        <f t="shared" si="3"/>
        <v>804330</v>
      </c>
      <c r="H44" s="9">
        <f t="shared" si="4"/>
        <v>804330</v>
      </c>
      <c r="I44" s="10">
        <v>1</v>
      </c>
      <c r="J44" s="45">
        <v>-0.67069999999999996</v>
      </c>
      <c r="K44" s="11">
        <v>1.0000000000000001E-7</v>
      </c>
      <c r="L44" s="12">
        <v>0</v>
      </c>
      <c r="M44" s="12">
        <f t="shared" si="5"/>
        <v>-539464.21143299993</v>
      </c>
    </row>
    <row r="45" spans="1:18" x14ac:dyDescent="0.2">
      <c r="A45" s="17" t="s">
        <v>43</v>
      </c>
      <c r="B45" s="17" t="s">
        <v>44</v>
      </c>
      <c r="C45" s="17" t="s">
        <v>42</v>
      </c>
      <c r="D45" s="17" t="s">
        <v>45</v>
      </c>
      <c r="E45" s="8" t="s">
        <v>73</v>
      </c>
      <c r="F45" s="39">
        <v>31</v>
      </c>
      <c r="G45" s="9">
        <f t="shared" si="3"/>
        <v>831141</v>
      </c>
      <c r="H45" s="9">
        <f t="shared" si="4"/>
        <v>831141</v>
      </c>
      <c r="I45" s="10">
        <v>1</v>
      </c>
      <c r="J45" s="45">
        <v>-0.67069999999999996</v>
      </c>
      <c r="K45" s="11">
        <v>1.0000000000000001E-7</v>
      </c>
      <c r="L45" s="12">
        <v>0</v>
      </c>
      <c r="M45" s="12">
        <f t="shared" si="5"/>
        <v>-557446.35181409994</v>
      </c>
    </row>
    <row r="46" spans="1:18" x14ac:dyDescent="0.2">
      <c r="A46" s="17" t="s">
        <v>43</v>
      </c>
      <c r="B46" s="17" t="s">
        <v>44</v>
      </c>
      <c r="C46" s="17" t="s">
        <v>42</v>
      </c>
      <c r="D46" s="17" t="s">
        <v>45</v>
      </c>
      <c r="E46" s="8" t="s">
        <v>74</v>
      </c>
      <c r="F46" s="39">
        <v>30</v>
      </c>
      <c r="G46" s="9">
        <f t="shared" si="3"/>
        <v>804330</v>
      </c>
      <c r="H46" s="9">
        <f t="shared" si="4"/>
        <v>804330</v>
      </c>
      <c r="I46" s="10">
        <v>1</v>
      </c>
      <c r="J46" s="45">
        <v>-0.67069999999999996</v>
      </c>
      <c r="K46" s="11">
        <v>1.0000000000000001E-7</v>
      </c>
      <c r="L46" s="12">
        <v>0</v>
      </c>
      <c r="M46" s="12">
        <f t="shared" si="5"/>
        <v>-539464.21143299993</v>
      </c>
    </row>
    <row r="47" spans="1:18" x14ac:dyDescent="0.2">
      <c r="A47" s="17" t="s">
        <v>43</v>
      </c>
      <c r="B47" s="17" t="s">
        <v>44</v>
      </c>
      <c r="C47" s="17" t="s">
        <v>42</v>
      </c>
      <c r="D47" s="17" t="s">
        <v>45</v>
      </c>
      <c r="E47" s="8" t="s">
        <v>75</v>
      </c>
      <c r="F47" s="39">
        <v>31</v>
      </c>
      <c r="G47" s="9">
        <f t="shared" si="3"/>
        <v>831141</v>
      </c>
      <c r="H47" s="9">
        <f t="shared" si="4"/>
        <v>831141</v>
      </c>
      <c r="I47" s="10">
        <v>1</v>
      </c>
      <c r="J47" s="45">
        <v>-0.67069999999999996</v>
      </c>
      <c r="K47" s="11">
        <v>1.0000000000000001E-7</v>
      </c>
      <c r="L47" s="12">
        <v>0</v>
      </c>
      <c r="M47" s="12">
        <f t="shared" si="5"/>
        <v>-557446.35181409994</v>
      </c>
    </row>
    <row r="48" spans="1:18" x14ac:dyDescent="0.2">
      <c r="A48" s="17" t="s">
        <v>43</v>
      </c>
      <c r="B48" s="17" t="s">
        <v>44</v>
      </c>
      <c r="C48" s="17" t="s">
        <v>42</v>
      </c>
      <c r="D48" s="17" t="s">
        <v>45</v>
      </c>
      <c r="E48" s="8" t="s">
        <v>76</v>
      </c>
      <c r="F48" s="39">
        <v>31</v>
      </c>
      <c r="G48" s="9">
        <f t="shared" si="3"/>
        <v>831141</v>
      </c>
      <c r="H48" s="9">
        <f t="shared" si="4"/>
        <v>831141</v>
      </c>
      <c r="I48" s="10">
        <v>1</v>
      </c>
      <c r="J48" s="45">
        <v>-0.67069999999999996</v>
      </c>
      <c r="K48" s="11">
        <v>1.0000000000000001E-7</v>
      </c>
      <c r="L48" s="12">
        <v>0</v>
      </c>
      <c r="M48" s="12">
        <f t="shared" si="5"/>
        <v>-557446.35181409994</v>
      </c>
    </row>
    <row r="49" spans="1:13" x14ac:dyDescent="0.2">
      <c r="A49" s="17" t="s">
        <v>43</v>
      </c>
      <c r="B49" s="17" t="s">
        <v>44</v>
      </c>
      <c r="C49" s="17" t="s">
        <v>42</v>
      </c>
      <c r="D49" s="17" t="s">
        <v>45</v>
      </c>
      <c r="E49" s="8" t="s">
        <v>77</v>
      </c>
      <c r="F49" s="39">
        <v>28</v>
      </c>
      <c r="G49" s="9">
        <f t="shared" si="3"/>
        <v>750708</v>
      </c>
      <c r="H49" s="9">
        <f t="shared" si="4"/>
        <v>750708</v>
      </c>
      <c r="I49" s="10">
        <v>1</v>
      </c>
      <c r="J49" s="45">
        <v>-0.67069999999999996</v>
      </c>
      <c r="K49" s="11">
        <v>1.0000000000000001E-7</v>
      </c>
      <c r="L49" s="12">
        <v>0</v>
      </c>
      <c r="M49" s="12">
        <f t="shared" si="5"/>
        <v>-503499.93067079992</v>
      </c>
    </row>
    <row r="50" spans="1:13" x14ac:dyDescent="0.2">
      <c r="A50" s="17" t="s">
        <v>43</v>
      </c>
      <c r="B50" s="17" t="s">
        <v>44</v>
      </c>
      <c r="C50" s="17" t="s">
        <v>42</v>
      </c>
      <c r="D50" s="17" t="s">
        <v>45</v>
      </c>
      <c r="E50" s="8" t="s">
        <v>78</v>
      </c>
      <c r="F50" s="39">
        <v>31</v>
      </c>
      <c r="G50" s="9">
        <f t="shared" si="3"/>
        <v>831141</v>
      </c>
      <c r="H50" s="9">
        <f t="shared" si="4"/>
        <v>831141</v>
      </c>
      <c r="I50" s="10">
        <v>1</v>
      </c>
      <c r="J50" s="45">
        <v>-0.67069999999999996</v>
      </c>
      <c r="K50" s="11">
        <v>1.0000000000000001E-7</v>
      </c>
      <c r="L50" s="12">
        <v>0</v>
      </c>
      <c r="M50" s="12">
        <f t="shared" si="5"/>
        <v>-557446.35181409994</v>
      </c>
    </row>
    <row r="51" spans="1:13" x14ac:dyDescent="0.2">
      <c r="A51" s="17" t="s">
        <v>43</v>
      </c>
      <c r="B51" s="17" t="s">
        <v>44</v>
      </c>
      <c r="C51" s="17" t="s">
        <v>42</v>
      </c>
      <c r="D51" s="17" t="s">
        <v>45</v>
      </c>
      <c r="E51" s="8" t="s">
        <v>79</v>
      </c>
      <c r="F51" s="39">
        <v>30</v>
      </c>
      <c r="G51" s="9">
        <f t="shared" si="3"/>
        <v>804330</v>
      </c>
      <c r="H51" s="9">
        <f t="shared" si="4"/>
        <v>804330</v>
      </c>
      <c r="I51" s="10">
        <v>1</v>
      </c>
      <c r="J51" s="45">
        <v>-0.67069999999999996</v>
      </c>
      <c r="K51" s="11">
        <v>1.0000000000000001E-7</v>
      </c>
      <c r="L51" s="12">
        <v>0</v>
      </c>
      <c r="M51" s="12">
        <f t="shared" si="5"/>
        <v>-539464.21143299993</v>
      </c>
    </row>
    <row r="52" spans="1:13" x14ac:dyDescent="0.2">
      <c r="A52" s="17" t="s">
        <v>43</v>
      </c>
      <c r="B52" s="17" t="s">
        <v>44</v>
      </c>
      <c r="C52" s="17" t="s">
        <v>42</v>
      </c>
      <c r="D52" s="17" t="s">
        <v>45</v>
      </c>
      <c r="E52" s="8" t="s">
        <v>80</v>
      </c>
      <c r="F52" s="39">
        <v>31</v>
      </c>
      <c r="G52" s="9">
        <f t="shared" si="3"/>
        <v>831141</v>
      </c>
      <c r="H52" s="9">
        <f t="shared" si="4"/>
        <v>831141</v>
      </c>
      <c r="I52" s="10">
        <v>1</v>
      </c>
      <c r="J52" s="45">
        <v>-0.67069999999999996</v>
      </c>
      <c r="K52" s="11">
        <v>1.0000000000000001E-7</v>
      </c>
      <c r="L52" s="12">
        <v>0</v>
      </c>
      <c r="M52" s="12">
        <f t="shared" si="5"/>
        <v>-557446.35181409994</v>
      </c>
    </row>
    <row r="53" spans="1:13" x14ac:dyDescent="0.2">
      <c r="A53" s="17" t="s">
        <v>43</v>
      </c>
      <c r="B53" s="17" t="s">
        <v>44</v>
      </c>
      <c r="C53" s="17" t="s">
        <v>42</v>
      </c>
      <c r="D53" s="17" t="s">
        <v>45</v>
      </c>
      <c r="E53" s="8" t="s">
        <v>81</v>
      </c>
      <c r="F53" s="39">
        <v>30</v>
      </c>
      <c r="G53" s="9">
        <f t="shared" si="3"/>
        <v>804330</v>
      </c>
      <c r="H53" s="9">
        <f t="shared" si="4"/>
        <v>804330</v>
      </c>
      <c r="I53" s="10">
        <v>1</v>
      </c>
      <c r="J53" s="45">
        <v>-0.67069999999999996</v>
      </c>
      <c r="K53" s="11">
        <v>1.0000000000000001E-7</v>
      </c>
      <c r="L53" s="12">
        <v>0</v>
      </c>
      <c r="M53" s="12">
        <f t="shared" si="5"/>
        <v>-539464.21143299993</v>
      </c>
    </row>
    <row r="54" spans="1:13" x14ac:dyDescent="0.2">
      <c r="A54" s="17" t="s">
        <v>43</v>
      </c>
      <c r="B54" s="17" t="s">
        <v>44</v>
      </c>
      <c r="C54" s="17" t="s">
        <v>42</v>
      </c>
      <c r="D54" s="17" t="s">
        <v>45</v>
      </c>
      <c r="E54" s="8" t="s">
        <v>82</v>
      </c>
      <c r="F54" s="39">
        <v>31</v>
      </c>
      <c r="G54" s="9">
        <f t="shared" si="3"/>
        <v>831141</v>
      </c>
      <c r="H54" s="9">
        <f t="shared" si="4"/>
        <v>831141</v>
      </c>
      <c r="I54" s="10">
        <v>1</v>
      </c>
      <c r="J54" s="45">
        <v>-0.67069999999999996</v>
      </c>
      <c r="K54" s="11">
        <v>1.0000000000000001E-7</v>
      </c>
      <c r="L54" s="12">
        <v>0</v>
      </c>
      <c r="M54" s="12">
        <f t="shared" si="5"/>
        <v>-557446.35181409994</v>
      </c>
    </row>
    <row r="55" spans="1:13" x14ac:dyDescent="0.2">
      <c r="A55" s="17" t="s">
        <v>43</v>
      </c>
      <c r="B55" s="17" t="s">
        <v>44</v>
      </c>
      <c r="C55" s="17" t="s">
        <v>42</v>
      </c>
      <c r="D55" s="17" t="s">
        <v>45</v>
      </c>
      <c r="E55" s="8" t="s">
        <v>83</v>
      </c>
      <c r="F55" s="39">
        <v>31</v>
      </c>
      <c r="G55" s="9">
        <f t="shared" si="3"/>
        <v>831141</v>
      </c>
      <c r="H55" s="9">
        <f t="shared" si="4"/>
        <v>831141</v>
      </c>
      <c r="I55" s="10">
        <v>1</v>
      </c>
      <c r="J55" s="45">
        <v>-0.67069999999999996</v>
      </c>
      <c r="K55" s="11">
        <v>1.0000000000000001E-7</v>
      </c>
      <c r="L55" s="12">
        <v>0</v>
      </c>
      <c r="M55" s="12">
        <f t="shared" si="5"/>
        <v>-557446.35181409994</v>
      </c>
    </row>
    <row r="56" spans="1:13" x14ac:dyDescent="0.2">
      <c r="A56" s="17" t="s">
        <v>43</v>
      </c>
      <c r="B56" s="17" t="s">
        <v>44</v>
      </c>
      <c r="C56" s="17" t="s">
        <v>42</v>
      </c>
      <c r="D56" s="17" t="s">
        <v>45</v>
      </c>
      <c r="E56" s="8" t="s">
        <v>84</v>
      </c>
      <c r="F56" s="39">
        <v>30</v>
      </c>
      <c r="G56" s="9">
        <f t="shared" si="3"/>
        <v>804330</v>
      </c>
      <c r="H56" s="9">
        <f t="shared" si="4"/>
        <v>804330</v>
      </c>
      <c r="I56" s="10">
        <v>1</v>
      </c>
      <c r="J56" s="45">
        <v>-0.67069999999999996</v>
      </c>
      <c r="K56" s="11">
        <v>1.0000000000000001E-7</v>
      </c>
      <c r="L56" s="12">
        <v>0</v>
      </c>
      <c r="M56" s="12">
        <f t="shared" si="5"/>
        <v>-539464.21143299993</v>
      </c>
    </row>
    <row r="57" spans="1:13" x14ac:dyDescent="0.2">
      <c r="A57" s="17" t="s">
        <v>43</v>
      </c>
      <c r="B57" s="17" t="s">
        <v>44</v>
      </c>
      <c r="C57" s="17" t="s">
        <v>42</v>
      </c>
      <c r="D57" s="17" t="s">
        <v>45</v>
      </c>
      <c r="E57" s="8" t="s">
        <v>85</v>
      </c>
      <c r="F57" s="39">
        <v>31</v>
      </c>
      <c r="G57" s="9">
        <f t="shared" si="3"/>
        <v>831141</v>
      </c>
      <c r="H57" s="9">
        <f t="shared" si="4"/>
        <v>831141</v>
      </c>
      <c r="I57" s="10">
        <v>1</v>
      </c>
      <c r="J57" s="45">
        <v>-0.67069999999999996</v>
      </c>
      <c r="K57" s="11">
        <v>1.0000000000000001E-7</v>
      </c>
      <c r="L57" s="12">
        <v>0</v>
      </c>
      <c r="M57" s="12">
        <f t="shared" si="5"/>
        <v>-557446.35181409994</v>
      </c>
    </row>
    <row r="58" spans="1:13" x14ac:dyDescent="0.2">
      <c r="A58" s="17" t="s">
        <v>43</v>
      </c>
      <c r="B58" s="17" t="s">
        <v>44</v>
      </c>
      <c r="C58" s="17" t="s">
        <v>42</v>
      </c>
      <c r="D58" s="17" t="s">
        <v>45</v>
      </c>
      <c r="E58" s="8" t="s">
        <v>86</v>
      </c>
      <c r="F58" s="39">
        <v>30</v>
      </c>
      <c r="G58" s="9">
        <f t="shared" si="3"/>
        <v>804330</v>
      </c>
      <c r="H58" s="9">
        <f t="shared" si="4"/>
        <v>804330</v>
      </c>
      <c r="I58" s="10">
        <v>1</v>
      </c>
      <c r="J58" s="45">
        <v>-0.67069999999999996</v>
      </c>
      <c r="K58" s="11">
        <v>1.0000000000000001E-7</v>
      </c>
      <c r="L58" s="12">
        <v>0</v>
      </c>
      <c r="M58" s="12">
        <f t="shared" si="5"/>
        <v>-539464.21143299993</v>
      </c>
    </row>
    <row r="59" spans="1:13" x14ac:dyDescent="0.2">
      <c r="A59" s="17" t="s">
        <v>43</v>
      </c>
      <c r="B59" s="17" t="s">
        <v>44</v>
      </c>
      <c r="C59" s="17" t="s">
        <v>42</v>
      </c>
      <c r="D59" s="17" t="s">
        <v>45</v>
      </c>
      <c r="E59" s="8" t="s">
        <v>87</v>
      </c>
      <c r="F59" s="39">
        <v>31</v>
      </c>
      <c r="G59" s="9">
        <f t="shared" si="3"/>
        <v>831141</v>
      </c>
      <c r="H59" s="9">
        <f t="shared" si="4"/>
        <v>831141</v>
      </c>
      <c r="I59" s="10">
        <v>1</v>
      </c>
      <c r="J59" s="45">
        <v>-0.67069999999999996</v>
      </c>
      <c r="K59" s="11">
        <v>1.0000000000000001E-7</v>
      </c>
      <c r="L59" s="12">
        <v>0</v>
      </c>
      <c r="M59" s="12">
        <f t="shared" si="5"/>
        <v>-557446.35181409994</v>
      </c>
    </row>
    <row r="60" spans="1:13" x14ac:dyDescent="0.2">
      <c r="A60" s="17" t="s">
        <v>43</v>
      </c>
      <c r="B60" s="17" t="s">
        <v>44</v>
      </c>
      <c r="C60" s="17" t="s">
        <v>42</v>
      </c>
      <c r="D60" s="17" t="s">
        <v>45</v>
      </c>
      <c r="E60" s="8" t="s">
        <v>88</v>
      </c>
      <c r="F60" s="39">
        <v>31</v>
      </c>
      <c r="G60" s="9">
        <f t="shared" si="3"/>
        <v>831141</v>
      </c>
      <c r="H60" s="9">
        <f t="shared" si="4"/>
        <v>831141</v>
      </c>
      <c r="I60" s="10">
        <v>1</v>
      </c>
      <c r="J60" s="45">
        <v>-0.67069999999999996</v>
      </c>
      <c r="K60" s="11">
        <v>1.0000000000000001E-7</v>
      </c>
      <c r="L60" s="12">
        <v>0</v>
      </c>
      <c r="M60" s="12">
        <f t="shared" si="5"/>
        <v>-557446.35181409994</v>
      </c>
    </row>
    <row r="61" spans="1:13" x14ac:dyDescent="0.2">
      <c r="A61" s="17" t="s">
        <v>43</v>
      </c>
      <c r="B61" s="17" t="s">
        <v>44</v>
      </c>
      <c r="C61" s="17" t="s">
        <v>42</v>
      </c>
      <c r="D61" s="17" t="s">
        <v>45</v>
      </c>
      <c r="E61" s="8" t="s">
        <v>89</v>
      </c>
      <c r="F61" s="39">
        <v>28</v>
      </c>
      <c r="G61" s="9">
        <f t="shared" si="3"/>
        <v>750708</v>
      </c>
      <c r="H61" s="9">
        <f t="shared" si="4"/>
        <v>750708</v>
      </c>
      <c r="I61" s="10">
        <v>1</v>
      </c>
      <c r="J61" s="45">
        <v>-0.67069999999999996</v>
      </c>
      <c r="K61" s="11">
        <v>1.0000000000000001E-7</v>
      </c>
      <c r="L61" s="12">
        <v>0</v>
      </c>
      <c r="M61" s="12">
        <f t="shared" si="5"/>
        <v>-503499.93067079992</v>
      </c>
    </row>
    <row r="62" spans="1:13" x14ac:dyDescent="0.2">
      <c r="A62" s="17" t="s">
        <v>43</v>
      </c>
      <c r="B62" s="17" t="s">
        <v>44</v>
      </c>
      <c r="C62" s="17" t="s">
        <v>42</v>
      </c>
      <c r="D62" s="17" t="s">
        <v>45</v>
      </c>
      <c r="E62" s="8" t="s">
        <v>90</v>
      </c>
      <c r="F62" s="39">
        <v>31</v>
      </c>
      <c r="G62" s="9">
        <f t="shared" si="3"/>
        <v>831141</v>
      </c>
      <c r="H62" s="9">
        <f t="shared" si="4"/>
        <v>831141</v>
      </c>
      <c r="I62" s="10">
        <v>1</v>
      </c>
      <c r="J62" s="45">
        <v>-0.67069999999999996</v>
      </c>
      <c r="K62" s="11">
        <v>1.0000000000000001E-7</v>
      </c>
      <c r="L62" s="12">
        <v>0</v>
      </c>
      <c r="M62" s="12">
        <f t="shared" si="5"/>
        <v>-557446.35181409994</v>
      </c>
    </row>
    <row r="63" spans="1:13" x14ac:dyDescent="0.2">
      <c r="A63" s="17" t="s">
        <v>43</v>
      </c>
      <c r="B63" s="17" t="s">
        <v>44</v>
      </c>
      <c r="C63" s="17" t="s">
        <v>42</v>
      </c>
      <c r="D63" s="17" t="s">
        <v>45</v>
      </c>
      <c r="E63" s="8" t="s">
        <v>91</v>
      </c>
      <c r="F63" s="39">
        <v>30</v>
      </c>
      <c r="G63" s="9">
        <f t="shared" si="3"/>
        <v>804330</v>
      </c>
      <c r="H63" s="9">
        <f t="shared" si="4"/>
        <v>804330</v>
      </c>
      <c r="I63" s="10">
        <v>1</v>
      </c>
      <c r="J63" s="45">
        <v>-0.67069999999999996</v>
      </c>
      <c r="K63" s="11">
        <v>1.0000000000000001E-7</v>
      </c>
      <c r="L63" s="12">
        <v>0</v>
      </c>
      <c r="M63" s="12">
        <f t="shared" si="5"/>
        <v>-539464.21143299993</v>
      </c>
    </row>
    <row r="64" spans="1:13" x14ac:dyDescent="0.2">
      <c r="A64" s="17" t="s">
        <v>43</v>
      </c>
      <c r="B64" s="17" t="s">
        <v>44</v>
      </c>
      <c r="C64" s="17" t="s">
        <v>42</v>
      </c>
      <c r="D64" s="17" t="s">
        <v>45</v>
      </c>
      <c r="E64" s="8" t="s">
        <v>92</v>
      </c>
      <c r="F64" s="39">
        <v>31</v>
      </c>
      <c r="G64" s="9">
        <f t="shared" si="3"/>
        <v>831141</v>
      </c>
      <c r="H64" s="9">
        <f t="shared" si="4"/>
        <v>831141</v>
      </c>
      <c r="I64" s="10">
        <v>1</v>
      </c>
      <c r="J64" s="45">
        <v>-0.67069999999999996</v>
      </c>
      <c r="K64" s="11">
        <v>1.0000000000000001E-7</v>
      </c>
      <c r="L64" s="12">
        <v>0</v>
      </c>
      <c r="M64" s="12">
        <f t="shared" si="5"/>
        <v>-557446.35181409994</v>
      </c>
    </row>
  </sheetData>
  <dataConsolidate/>
  <pageMargins left="0.25" right="0.25" top="1" bottom="1" header="0.5" footer="0.5"/>
  <pageSetup scale="77" orientation="portrait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Run Query</vt:lpstr>
      <vt:lpstr>QT9525.B_Before</vt:lpstr>
      <vt:lpstr>QT9525.B_After</vt:lpstr>
      <vt:lpstr>QT9525.C_Before</vt:lpstr>
      <vt:lpstr>QT9525.C_After</vt:lpstr>
      <vt:lpstr>post_id</vt:lpstr>
      <vt:lpstr>QT9525.B_After!Print_Area</vt:lpstr>
      <vt:lpstr>QT9525.B_Before!Print_Area</vt:lpstr>
      <vt:lpstr>QT9525.C_After!Print_Area</vt:lpstr>
      <vt:lpstr>QT9525.C_Before!Print_Area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Jan Havlíček</cp:lastModifiedBy>
  <cp:lastPrinted>2001-03-02T14:52:07Z</cp:lastPrinted>
  <dcterms:created xsi:type="dcterms:W3CDTF">1998-02-25T20:12:16Z</dcterms:created>
  <dcterms:modified xsi:type="dcterms:W3CDTF">2023-09-15T18:29:02Z</dcterms:modified>
</cp:coreProperties>
</file>