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6C9BDF-013A-4FD3-9706-7934822FA480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2" r:id="rId1"/>
    <sheet name="Comparison" sheetId="1" r:id="rId2"/>
  </sheets>
  <definedNames>
    <definedName name="_xlnm.Print_Area" localSheetId="1">Comparison!$A$1:$L$34</definedName>
    <definedName name="_xlnm.Print_Area" localSheetId="0">Sheet1!$A$1:$G$19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E24" i="1"/>
  <c r="F24" i="1"/>
  <c r="G24" i="1"/>
  <c r="H24" i="1"/>
  <c r="I24" i="1"/>
  <c r="J24" i="1"/>
  <c r="K24" i="1"/>
  <c r="L24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<sst xmlns="http://schemas.openxmlformats.org/spreadsheetml/2006/main" count="61" uniqueCount="39">
  <si>
    <t>Arizona Public Service Co.</t>
  </si>
  <si>
    <t>00803</t>
  </si>
  <si>
    <t>AZ</t>
  </si>
  <si>
    <t>PacifiCorp</t>
  </si>
  <si>
    <t>14356</t>
  </si>
  <si>
    <t>CA</t>
  </si>
  <si>
    <t>OR</t>
  </si>
  <si>
    <t>WA</t>
  </si>
  <si>
    <t>Pacific Gas &amp; Electric Co.</t>
  </si>
  <si>
    <t>14328</t>
  </si>
  <si>
    <t>Portland General Electric Co.</t>
  </si>
  <si>
    <t>15248</t>
  </si>
  <si>
    <t>Puget Sound Energy, Inc.</t>
  </si>
  <si>
    <t>15500</t>
  </si>
  <si>
    <t>Sierra Pacific Power Co.</t>
  </si>
  <si>
    <t>17166</t>
  </si>
  <si>
    <t>NV</t>
  </si>
  <si>
    <t>Southern California Edison Co.</t>
  </si>
  <si>
    <t>17609</t>
  </si>
  <si>
    <t>Company Name</t>
  </si>
  <si>
    <t>Year</t>
  </si>
  <si>
    <t>Company ID</t>
  </si>
  <si>
    <t>California</t>
  </si>
  <si>
    <t>Oregon</t>
  </si>
  <si>
    <t>Washington</t>
  </si>
  <si>
    <t>Nevada</t>
  </si>
  <si>
    <t>Arizona</t>
  </si>
  <si>
    <t>Western Region Electric Power Cost Comparison</t>
  </si>
  <si>
    <t>Residential</t>
  </si>
  <si>
    <t>(Price per MWH)</t>
  </si>
  <si>
    <t>Commercial</t>
  </si>
  <si>
    <t xml:space="preserve">Commercial </t>
  </si>
  <si>
    <t xml:space="preserve">Residential </t>
  </si>
  <si>
    <t>Customer</t>
  </si>
  <si>
    <t>State</t>
  </si>
  <si>
    <t>n/a</t>
  </si>
  <si>
    <t>($ per MWh)</t>
  </si>
  <si>
    <t>California Rate Comparison*</t>
  </si>
  <si>
    <t>* Source:  PowerDat Data Base, 2000 figures reflect a usage-weighted average rate for the period January - August,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</si>
</sst>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9" sqref="A9"/>
    </sheetView>
  </sheetViews>
  <sheetFormatPr defaultRowHeight="12.75" x14ac:dyDescent="0.2"/>
  <cols>
    <col min="3" max="7" width="12.7109375" customWidth="1"/>
  </cols>
  <sheetData>
    <row r="1" spans="1:7" ht="15.75" x14ac:dyDescent="0.25">
      <c r="A1" s="9" t="s">
        <v>27</v>
      </c>
      <c r="B1" s="9"/>
      <c r="C1" s="9"/>
      <c r="D1" s="9"/>
      <c r="E1" s="9"/>
      <c r="F1" s="9"/>
      <c r="G1" s="9"/>
    </row>
    <row r="2" spans="1:7" x14ac:dyDescent="0.2">
      <c r="A2" s="10" t="s">
        <v>29</v>
      </c>
      <c r="B2" s="10"/>
      <c r="C2" s="10"/>
      <c r="D2" s="10"/>
      <c r="E2" s="10"/>
      <c r="F2" s="10"/>
      <c r="G2" s="10"/>
    </row>
    <row r="6" spans="1:7" x14ac:dyDescent="0.2"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</row>
    <row r="7" spans="1:7" x14ac:dyDescent="0.2">
      <c r="C7" s="4"/>
      <c r="D7" s="4"/>
      <c r="E7" s="4"/>
      <c r="F7" s="4"/>
      <c r="G7" s="4"/>
    </row>
    <row r="8" spans="1:7" x14ac:dyDescent="0.2">
      <c r="A8" t="s">
        <v>30</v>
      </c>
      <c r="C8" s="1"/>
      <c r="D8" s="1"/>
      <c r="E8" s="1"/>
      <c r="F8" s="1"/>
      <c r="G8" s="1"/>
    </row>
    <row r="9" spans="1:7" x14ac:dyDescent="0.2">
      <c r="A9">
        <v>1997</v>
      </c>
      <c r="C9" s="2">
        <v>93.327500000000001</v>
      </c>
      <c r="D9" s="2">
        <v>51.384999999999998</v>
      </c>
      <c r="E9" s="2">
        <v>53.97</v>
      </c>
      <c r="F9" s="2">
        <v>70.39</v>
      </c>
      <c r="G9" s="2">
        <v>80.7</v>
      </c>
    </row>
    <row r="10" spans="1:7" x14ac:dyDescent="0.2">
      <c r="A10">
        <v>1998</v>
      </c>
      <c r="C10" s="2">
        <v>89.275000000000006</v>
      </c>
      <c r="D10" s="2">
        <v>51.87</v>
      </c>
      <c r="E10" s="2">
        <v>54.424999999999997</v>
      </c>
      <c r="F10" s="2">
        <v>70.64</v>
      </c>
      <c r="G10" s="2">
        <v>80.39</v>
      </c>
    </row>
    <row r="11" spans="1:7" x14ac:dyDescent="0.2">
      <c r="A11">
        <v>1999</v>
      </c>
      <c r="C11" s="2">
        <v>91.582499999999996</v>
      </c>
      <c r="D11" s="2">
        <v>51.335000000000001</v>
      </c>
      <c r="E11" s="2">
        <v>55.14</v>
      </c>
      <c r="F11" s="2">
        <v>70.239999999999995</v>
      </c>
      <c r="G11" s="2">
        <v>77.73</v>
      </c>
    </row>
    <row r="13" spans="1:7" x14ac:dyDescent="0.2">
      <c r="A13" t="s">
        <v>28</v>
      </c>
    </row>
    <row r="14" spans="1:7" x14ac:dyDescent="0.2">
      <c r="A14">
        <v>1997</v>
      </c>
      <c r="C14" s="5">
        <v>103.79</v>
      </c>
      <c r="D14" s="5">
        <v>57.984999999999999</v>
      </c>
      <c r="E14" s="5">
        <v>54.725000000000001</v>
      </c>
      <c r="F14" s="5">
        <v>87.95</v>
      </c>
      <c r="G14" s="5">
        <v>93.72</v>
      </c>
    </row>
    <row r="15" spans="1:7" x14ac:dyDescent="0.2">
      <c r="A15">
        <v>1998</v>
      </c>
      <c r="C15" s="2">
        <v>93.382499999999993</v>
      </c>
      <c r="D15" s="2">
        <v>61.115000000000002</v>
      </c>
      <c r="E15" s="2">
        <v>56.47</v>
      </c>
      <c r="F15" s="2">
        <v>87.59</v>
      </c>
      <c r="G15" s="2">
        <v>92.25</v>
      </c>
    </row>
    <row r="16" spans="1:7" x14ac:dyDescent="0.2">
      <c r="A16">
        <v>1999</v>
      </c>
      <c r="C16" s="2">
        <v>93.412499999999994</v>
      </c>
      <c r="D16" s="2">
        <v>60.685000000000002</v>
      </c>
      <c r="E16" s="2">
        <v>57.314999999999998</v>
      </c>
      <c r="F16" s="2">
        <v>87.7</v>
      </c>
      <c r="G16" s="2">
        <v>91.76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workbookViewId="0">
      <selection activeCell="E5" sqref="E5"/>
    </sheetView>
  </sheetViews>
  <sheetFormatPr defaultRowHeight="12.75" x14ac:dyDescent="0.2"/>
  <cols>
    <col min="1" max="1" width="26.85546875" bestFit="1" customWidth="1"/>
    <col min="2" max="2" width="5" hidden="1" customWidth="1"/>
    <col min="3" max="3" width="11.140625" hidden="1" customWidth="1"/>
    <col min="4" max="4" width="10.7109375" style="1" customWidth="1"/>
    <col min="5" max="6" width="12.7109375" style="1" customWidth="1"/>
    <col min="7" max="12" width="12.7109375" customWidth="1"/>
  </cols>
  <sheetData>
    <row r="1" spans="1:12" ht="18" x14ac:dyDescent="0.2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5" x14ac:dyDescent="0.2">
      <c r="A2" s="12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7" spans="1:12" x14ac:dyDescent="0.2">
      <c r="D7" s="1" t="s">
        <v>33</v>
      </c>
      <c r="E7" s="10">
        <v>1997</v>
      </c>
      <c r="F7" s="10"/>
      <c r="G7" s="10">
        <v>1998</v>
      </c>
      <c r="H7" s="10"/>
      <c r="I7" s="10">
        <v>1999</v>
      </c>
      <c r="J7" s="10"/>
      <c r="K7" s="10">
        <v>2000</v>
      </c>
      <c r="L7" s="10"/>
    </row>
    <row r="8" spans="1:12" x14ac:dyDescent="0.2">
      <c r="A8" t="s">
        <v>19</v>
      </c>
      <c r="B8" t="s">
        <v>20</v>
      </c>
      <c r="C8" t="s">
        <v>21</v>
      </c>
      <c r="D8" s="1" t="s">
        <v>34</v>
      </c>
      <c r="E8" s="8" t="s">
        <v>31</v>
      </c>
      <c r="F8" s="8" t="s">
        <v>32</v>
      </c>
      <c r="G8" s="8" t="s">
        <v>31</v>
      </c>
      <c r="H8" s="8" t="s">
        <v>32</v>
      </c>
      <c r="I8" s="8" t="s">
        <v>31</v>
      </c>
      <c r="J8" s="8" t="s">
        <v>32</v>
      </c>
      <c r="K8" s="8" t="s">
        <v>31</v>
      </c>
      <c r="L8" s="8" t="s">
        <v>32</v>
      </c>
    </row>
    <row r="12" spans="1:12" x14ac:dyDescent="0.2">
      <c r="A12" t="s">
        <v>8</v>
      </c>
      <c r="B12">
        <v>1997</v>
      </c>
      <c r="C12" t="s">
        <v>9</v>
      </c>
      <c r="D12" s="1" t="s">
        <v>5</v>
      </c>
      <c r="E12" s="1">
        <v>102.02</v>
      </c>
      <c r="F12" s="1">
        <v>118.79</v>
      </c>
      <c r="G12" s="1">
        <v>98.44</v>
      </c>
      <c r="H12" s="1">
        <v>107.7</v>
      </c>
      <c r="I12" s="1">
        <v>99.82</v>
      </c>
      <c r="J12" s="1">
        <v>107.24</v>
      </c>
      <c r="K12" s="1">
        <v>87.99</v>
      </c>
      <c r="L12" s="1">
        <v>104.64</v>
      </c>
    </row>
    <row r="13" spans="1:12" x14ac:dyDescent="0.2">
      <c r="A13" t="s">
        <v>3</v>
      </c>
      <c r="B13">
        <v>1997</v>
      </c>
      <c r="C13" t="s">
        <v>4</v>
      </c>
      <c r="D13" s="1" t="s">
        <v>5</v>
      </c>
      <c r="E13" s="1">
        <v>82.58</v>
      </c>
      <c r="F13" s="1">
        <v>77.14</v>
      </c>
      <c r="G13" s="1">
        <v>80.599999999999994</v>
      </c>
      <c r="H13" s="1">
        <v>69.09</v>
      </c>
      <c r="I13" s="1">
        <v>80.36</v>
      </c>
      <c r="J13" s="1">
        <v>69.150000000000006</v>
      </c>
      <c r="K13" t="s">
        <v>35</v>
      </c>
      <c r="L13" t="s">
        <v>35</v>
      </c>
    </row>
    <row r="14" spans="1:12" x14ac:dyDescent="0.2">
      <c r="A14" t="s">
        <v>14</v>
      </c>
      <c r="B14">
        <v>1997</v>
      </c>
      <c r="C14" t="s">
        <v>15</v>
      </c>
      <c r="D14" s="1" t="s">
        <v>5</v>
      </c>
      <c r="E14" s="1">
        <v>85.74</v>
      </c>
      <c r="F14" s="1">
        <v>91.82</v>
      </c>
      <c r="G14" s="1">
        <v>80.33</v>
      </c>
      <c r="H14" s="1">
        <v>82.71</v>
      </c>
      <c r="I14" s="1">
        <v>80.260000000000005</v>
      </c>
      <c r="J14" s="1">
        <v>82.21</v>
      </c>
      <c r="K14" t="s">
        <v>35</v>
      </c>
      <c r="L14" t="s">
        <v>35</v>
      </c>
    </row>
    <row r="15" spans="1:12" x14ac:dyDescent="0.2">
      <c r="A15" t="s">
        <v>17</v>
      </c>
      <c r="B15">
        <v>1997</v>
      </c>
      <c r="C15" t="s">
        <v>18</v>
      </c>
      <c r="D15" s="1" t="s">
        <v>5</v>
      </c>
      <c r="E15" s="1">
        <v>102.97</v>
      </c>
      <c r="F15" s="1">
        <v>127.41</v>
      </c>
      <c r="G15" s="1">
        <v>97.73</v>
      </c>
      <c r="H15" s="1">
        <v>114.03</v>
      </c>
      <c r="I15" s="1">
        <v>105.89</v>
      </c>
      <c r="J15" s="1">
        <v>115.05</v>
      </c>
      <c r="K15" s="1">
        <v>93.24</v>
      </c>
      <c r="L15" s="1">
        <v>114.15</v>
      </c>
    </row>
    <row r="16" spans="1:12" x14ac:dyDescent="0.2">
      <c r="E16" s="3">
        <f t="shared" ref="E16:J16" si="0">SUM(E12:E15)/4</f>
        <v>93.327499999999986</v>
      </c>
      <c r="F16" s="3">
        <f t="shared" si="0"/>
        <v>103.78999999999999</v>
      </c>
      <c r="G16" s="3">
        <f t="shared" si="0"/>
        <v>89.275000000000006</v>
      </c>
      <c r="H16" s="3">
        <f t="shared" si="0"/>
        <v>93.382499999999993</v>
      </c>
      <c r="I16" s="3">
        <f t="shared" si="0"/>
        <v>91.582499999999996</v>
      </c>
      <c r="J16" s="3">
        <f t="shared" si="0"/>
        <v>93.412499999999994</v>
      </c>
      <c r="K16" s="3">
        <f>SUM(K12:K15)/2</f>
        <v>90.614999999999995</v>
      </c>
      <c r="L16" s="3">
        <f>SUM(L12:L15)/2</f>
        <v>109.39500000000001</v>
      </c>
    </row>
    <row r="17" spans="1:12" x14ac:dyDescent="0.2">
      <c r="E17" s="3"/>
      <c r="F17" s="3"/>
    </row>
    <row r="18" spans="1:12" x14ac:dyDescent="0.2">
      <c r="A18" t="s">
        <v>0</v>
      </c>
      <c r="B18">
        <v>1997</v>
      </c>
      <c r="C18" t="s">
        <v>1</v>
      </c>
      <c r="D18" s="1" t="s">
        <v>2</v>
      </c>
      <c r="E18" s="1">
        <v>80.7</v>
      </c>
      <c r="F18" s="1">
        <v>93.72</v>
      </c>
      <c r="G18" s="1">
        <v>80.39</v>
      </c>
      <c r="H18" s="1">
        <v>92.25</v>
      </c>
      <c r="I18" s="1">
        <v>77.73</v>
      </c>
      <c r="J18" s="1">
        <v>91.76</v>
      </c>
      <c r="K18" s="1">
        <v>77.010000000000005</v>
      </c>
      <c r="L18" s="1">
        <v>91.18</v>
      </c>
    </row>
    <row r="19" spans="1:12" x14ac:dyDescent="0.2">
      <c r="G19" s="1"/>
      <c r="H19" s="1"/>
    </row>
    <row r="20" spans="1:12" x14ac:dyDescent="0.2">
      <c r="A20" t="s">
        <v>14</v>
      </c>
      <c r="B20">
        <v>1997</v>
      </c>
      <c r="C20" t="s">
        <v>15</v>
      </c>
      <c r="D20" s="1" t="s">
        <v>16</v>
      </c>
      <c r="E20" s="1">
        <v>70.39</v>
      </c>
      <c r="F20" s="1">
        <v>87.95</v>
      </c>
      <c r="G20" s="1">
        <v>70.64</v>
      </c>
      <c r="H20" s="1">
        <v>87.59</v>
      </c>
      <c r="I20" s="1">
        <v>70.239999999999995</v>
      </c>
      <c r="J20" s="1">
        <v>87.7</v>
      </c>
      <c r="K20" s="1">
        <v>68.77</v>
      </c>
      <c r="L20" s="1">
        <v>87.85</v>
      </c>
    </row>
    <row r="21" spans="1:12" x14ac:dyDescent="0.2">
      <c r="G21" s="1"/>
      <c r="H21" s="1"/>
      <c r="I21" s="1"/>
      <c r="J21" s="1"/>
    </row>
    <row r="22" spans="1:12" x14ac:dyDescent="0.2">
      <c r="A22" t="s">
        <v>3</v>
      </c>
      <c r="B22">
        <v>1997</v>
      </c>
      <c r="C22" t="s">
        <v>4</v>
      </c>
      <c r="D22" s="1" t="s">
        <v>6</v>
      </c>
      <c r="E22" s="1">
        <v>52.54</v>
      </c>
      <c r="F22" s="1">
        <v>59.75</v>
      </c>
      <c r="G22" s="1">
        <v>53.27</v>
      </c>
      <c r="H22" s="1">
        <v>61.51</v>
      </c>
      <c r="I22" s="1">
        <v>53.87</v>
      </c>
      <c r="J22" s="1">
        <v>62.34</v>
      </c>
      <c r="K22" s="7">
        <v>54.01</v>
      </c>
      <c r="L22" s="1">
        <v>63.26</v>
      </c>
    </row>
    <row r="23" spans="1:12" x14ac:dyDescent="0.2">
      <c r="A23" t="s">
        <v>10</v>
      </c>
      <c r="B23">
        <v>1997</v>
      </c>
      <c r="C23" t="s">
        <v>11</v>
      </c>
      <c r="D23" s="1" t="s">
        <v>6</v>
      </c>
      <c r="E23" s="1">
        <v>50.23</v>
      </c>
      <c r="F23" s="1">
        <v>56.22</v>
      </c>
      <c r="G23" s="1">
        <v>50.47</v>
      </c>
      <c r="H23" s="1">
        <v>60.72</v>
      </c>
      <c r="I23" s="1">
        <v>48.8</v>
      </c>
      <c r="J23" s="1">
        <v>59.03</v>
      </c>
      <c r="K23" s="7">
        <v>50.6</v>
      </c>
      <c r="L23" s="1">
        <v>60.33</v>
      </c>
    </row>
    <row r="24" spans="1:12" x14ac:dyDescent="0.2">
      <c r="E24" s="3">
        <f t="shared" ref="E24:L24" si="1">SUM(E22:E23)/2</f>
        <v>51.384999999999998</v>
      </c>
      <c r="F24" s="3">
        <f t="shared" si="1"/>
        <v>57.984999999999999</v>
      </c>
      <c r="G24" s="3">
        <f t="shared" si="1"/>
        <v>51.870000000000005</v>
      </c>
      <c r="H24" s="6">
        <f t="shared" si="1"/>
        <v>61.114999999999995</v>
      </c>
      <c r="I24" s="6">
        <f t="shared" si="1"/>
        <v>51.334999999999994</v>
      </c>
      <c r="J24" s="6">
        <f t="shared" si="1"/>
        <v>60.685000000000002</v>
      </c>
      <c r="K24" s="6">
        <f t="shared" si="1"/>
        <v>52.305</v>
      </c>
      <c r="L24" s="6">
        <f t="shared" si="1"/>
        <v>61.795000000000002</v>
      </c>
    </row>
    <row r="25" spans="1:12" x14ac:dyDescent="0.2">
      <c r="G25" s="1"/>
      <c r="H25" s="1"/>
      <c r="I25" s="1"/>
      <c r="J25" s="1"/>
    </row>
    <row r="26" spans="1:12" x14ac:dyDescent="0.2">
      <c r="A26" t="s">
        <v>3</v>
      </c>
      <c r="B26">
        <v>1997</v>
      </c>
      <c r="C26" t="s">
        <v>4</v>
      </c>
      <c r="D26" s="1" t="s">
        <v>7</v>
      </c>
      <c r="E26" s="1">
        <v>46.97</v>
      </c>
      <c r="F26" s="1">
        <v>50.55</v>
      </c>
      <c r="G26" s="1">
        <v>46.86</v>
      </c>
      <c r="H26" s="1">
        <v>52.52</v>
      </c>
      <c r="I26" s="1">
        <v>46.72</v>
      </c>
      <c r="J26" s="1">
        <v>52.48</v>
      </c>
      <c r="K26" t="s">
        <v>35</v>
      </c>
      <c r="L26" t="s">
        <v>35</v>
      </c>
    </row>
    <row r="27" spans="1:12" x14ac:dyDescent="0.2">
      <c r="A27" t="s">
        <v>12</v>
      </c>
      <c r="B27">
        <v>1997</v>
      </c>
      <c r="C27" t="s">
        <v>13</v>
      </c>
      <c r="D27" s="1" t="s">
        <v>7</v>
      </c>
      <c r="E27" s="1">
        <v>60.97</v>
      </c>
      <c r="F27" s="1">
        <v>58.9</v>
      </c>
      <c r="G27" s="1">
        <v>61.99</v>
      </c>
      <c r="H27" s="1">
        <v>60.42</v>
      </c>
      <c r="I27" s="1">
        <v>63.56</v>
      </c>
      <c r="J27" s="1">
        <v>62.15</v>
      </c>
      <c r="K27" s="1">
        <v>63.43</v>
      </c>
      <c r="L27" s="1">
        <v>63.06</v>
      </c>
    </row>
    <row r="28" spans="1:12" x14ac:dyDescent="0.2">
      <c r="E28" s="3">
        <f t="shared" ref="E28:J28" si="2">SUM(E26:E27)/2</f>
        <v>53.97</v>
      </c>
      <c r="F28" s="3">
        <f t="shared" si="2"/>
        <v>54.724999999999994</v>
      </c>
      <c r="G28" s="3">
        <f t="shared" si="2"/>
        <v>54.424999999999997</v>
      </c>
      <c r="H28" s="3">
        <f t="shared" si="2"/>
        <v>56.47</v>
      </c>
      <c r="I28" s="3">
        <f t="shared" si="2"/>
        <v>55.14</v>
      </c>
      <c r="J28" s="3">
        <f t="shared" si="2"/>
        <v>57.314999999999998</v>
      </c>
      <c r="K28" s="3">
        <f>+K27</f>
        <v>63.43</v>
      </c>
      <c r="L28" s="3">
        <f>+L27</f>
        <v>63.06</v>
      </c>
    </row>
    <row r="29" spans="1:12" x14ac:dyDescent="0.2">
      <c r="G29" s="1"/>
      <c r="H29" s="1"/>
      <c r="I29" s="1"/>
      <c r="J29" s="1"/>
    </row>
    <row r="31" spans="1:12" x14ac:dyDescent="0.2">
      <c r="A31" t="s">
        <v>38</v>
      </c>
    </row>
  </sheetData>
  <mergeCells count="6">
    <mergeCell ref="A1:L1"/>
    <mergeCell ref="A2:L2"/>
    <mergeCell ref="E7:F7"/>
    <mergeCell ref="G7:H7"/>
    <mergeCell ref="I7:J7"/>
    <mergeCell ref="K7:L7"/>
  </mergeCells>
  <phoneticPr fontId="0" type="noConversion"/>
  <pageMargins left="0.75" right="0.75" top="1" bottom="1" header="0.5" footer="0.5"/>
  <pageSetup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Comparison</vt:lpstr>
      <vt:lpstr>Comparison!Print_Area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2001-02-24T00:25:57Z</cp:lastPrinted>
  <dcterms:created xsi:type="dcterms:W3CDTF">2001-02-23T14:33:57Z</dcterms:created>
  <dcterms:modified xsi:type="dcterms:W3CDTF">2023-09-15T18:51:24Z</dcterms:modified>
</cp:coreProperties>
</file>