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3102F3-5547-4340-9023-B584B4F077C4}" xr6:coauthVersionLast="47" xr6:coauthVersionMax="47" xr10:uidLastSave="{00000000-0000-0000-0000-000000000000}"/>
  <bookViews>
    <workbookView xWindow="-120" yWindow="-120" windowWidth="38640" windowHeight="15720"/>
  </bookViews>
  <sheets>
    <sheet name="ENOVATE DP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M9" i="1"/>
  <c r="N9" i="1"/>
  <c r="O9" i="1"/>
  <c r="P9" i="1"/>
  <c r="Q9" i="1"/>
  <c r="C11" i="1"/>
  <c r="D11" i="1"/>
  <c r="F11" i="1"/>
  <c r="G11" i="1"/>
  <c r="I11" i="1"/>
  <c r="K11" i="1"/>
  <c r="M11" i="1"/>
  <c r="N11" i="1"/>
  <c r="O11" i="1"/>
  <c r="P11" i="1"/>
  <c r="Q11" i="1"/>
  <c r="C12" i="1"/>
  <c r="I12" i="1"/>
  <c r="K12" i="1"/>
  <c r="L12" i="1"/>
  <c r="M12" i="1"/>
  <c r="N12" i="1"/>
  <c r="O12" i="1"/>
  <c r="P12" i="1"/>
  <c r="Q12" i="1"/>
  <c r="C13" i="1"/>
  <c r="K13" i="1"/>
  <c r="M13" i="1"/>
  <c r="N13" i="1"/>
  <c r="O13" i="1"/>
  <c r="P13" i="1"/>
  <c r="Q13" i="1"/>
</calcChain>
</file>

<file path=xl/sharedStrings.xml><?xml version="1.0" encoding="utf-8"?>
<sst xmlns="http://schemas.openxmlformats.org/spreadsheetml/2006/main" count="34" uniqueCount="23">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</sst>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2"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CC801E1A-AE6D-CD52-7122-94553E35F6D4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1EFF39B-63B8-E5FE-83C3-2CD850FA1B46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59D6A9F-8B3E-D228-E24C-10A21A696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C8AF200A-3443-C359-2333-7A446B2114CD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BDB1098-A711-8043-E879-F6FB0A0DA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1101phy\Regions\EMW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>
        <row r="10">
          <cell r="M10">
            <v>598.46744456000397</v>
          </cell>
          <cell r="N10">
            <v>1189.000700170013</v>
          </cell>
          <cell r="O10">
            <v>1866.5426957680138</v>
          </cell>
          <cell r="P10">
            <v>-2340.4573042319862</v>
          </cell>
          <cell r="Q10">
            <v>-2340.2663042319869</v>
          </cell>
        </row>
        <row r="12">
          <cell r="C12">
            <v>-6.4383005210788351</v>
          </cell>
          <cell r="D12" t="str">
            <v>10 Bcf</v>
          </cell>
          <cell r="F12">
            <v>-4.2686472995054858</v>
          </cell>
          <cell r="G12" t="str">
            <v>20 Bcf</v>
          </cell>
          <cell r="I12">
            <v>1101.87538124401</v>
          </cell>
          <cell r="K12">
            <v>2000</v>
          </cell>
          <cell r="M12">
            <v>598.46744456000397</v>
          </cell>
          <cell r="N12">
            <v>1189.000700170013</v>
          </cell>
          <cell r="O12">
            <v>1866.5426957680138</v>
          </cell>
          <cell r="P12">
            <v>-2340.4573042319862</v>
          </cell>
          <cell r="Q12">
            <v>-2340.2663042319869</v>
          </cell>
        </row>
        <row r="13">
          <cell r="C13">
            <v>-0.59863100499999999</v>
          </cell>
          <cell r="M13">
            <v>598.46744456000397</v>
          </cell>
          <cell r="N13">
            <v>1189.000700170013</v>
          </cell>
          <cell r="O13">
            <v>1866.5426957680138</v>
          </cell>
          <cell r="P13">
            <v>-2340.4573042319862</v>
          </cell>
          <cell r="Q13">
            <v>-2340.2663042319869</v>
          </cell>
        </row>
        <row r="14">
          <cell r="C14">
            <v>-5.8396695160788354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37210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/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tr">
        <f>"As of "&amp;TEXT('[5]ENRON MIDWEST P&amp;L'!$A$4,"mmmm d, yyyy")</f>
        <v>As of November 15, 2001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f ca="1">'[1]ENOVATE DPR2'!M10</f>
        <v>598.46744456000397</v>
      </c>
      <c r="N9" s="34">
        <f ca="1">'[1]ENOVATE DPR2'!N10</f>
        <v>1189.000700170013</v>
      </c>
      <c r="O9" s="34">
        <f ca="1">'[1]ENOVATE DPR2'!O10</f>
        <v>1866.5426957680138</v>
      </c>
      <c r="P9" s="34">
        <f ca="1">'[1]ENOVATE DPR2'!P10</f>
        <v>-2340.4573042319862</v>
      </c>
      <c r="Q9" s="34">
        <f ca="1">'[1]ENOVATE DPR2'!Q10</f>
        <v>-2340.2663042319869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f ca="1">'[1]ENOVATE DPR2'!C12</f>
        <v>-6.4383005210788351</v>
      </c>
      <c r="D11" s="48" t="str">
        <f ca="1">'[1]ENOVATE DPR2'!D12</f>
        <v>10 Bcf</v>
      </c>
      <c r="E11" s="49"/>
      <c r="F11" s="47">
        <f ca="1">+'[1]ENOVATE DPR2'!F12</f>
        <v>-4.2686472995054858</v>
      </c>
      <c r="G11" s="48" t="str">
        <f ca="1">+'[1]ENOVATE DPR2'!G12</f>
        <v>20 Bcf</v>
      </c>
      <c r="H11" s="50"/>
      <c r="I11" s="51">
        <f ca="1">'[1]ENOVATE DPR2'!I12</f>
        <v>1101.87538124401</v>
      </c>
      <c r="J11" s="52"/>
      <c r="K11" s="53">
        <f ca="1">'[1]ENOVATE DPR2'!K12</f>
        <v>2000</v>
      </c>
      <c r="L11" s="49"/>
      <c r="M11" s="54">
        <f ca="1">'[1]ENOVATE DPR2'!M12</f>
        <v>598.46744456000397</v>
      </c>
      <c r="N11" s="54">
        <f ca="1">'[1]ENOVATE DPR2'!N12</f>
        <v>1189.000700170013</v>
      </c>
      <c r="O11" s="54">
        <f ca="1">'[1]ENOVATE DPR2'!O12</f>
        <v>1866.5426957680138</v>
      </c>
      <c r="P11" s="54">
        <f ca="1">'[1]ENOVATE DPR2'!P12</f>
        <v>-2340.4573042319862</v>
      </c>
      <c r="Q11" s="54">
        <f ca="1">'[1]ENOVATE DPR2'!Q12</f>
        <v>-2340.2663042319869</v>
      </c>
    </row>
    <row r="12" spans="1:18" s="65" customFormat="1" ht="12.75" customHeight="1">
      <c r="A12" s="55" t="s">
        <v>21</v>
      </c>
      <c r="B12" s="16"/>
      <c r="C12" s="56">
        <f ca="1">'[1]ENOVATE DPR2'!C13</f>
        <v>-0.59863100499999999</v>
      </c>
      <c r="D12" s="50"/>
      <c r="E12" s="49"/>
      <c r="F12" s="57"/>
      <c r="G12" s="58"/>
      <c r="H12" s="59"/>
      <c r="I12" s="60">
        <f ca="1">INT(I11)</f>
        <v>1101</v>
      </c>
      <c r="J12" s="61"/>
      <c r="K12" s="60">
        <f ca="1">INT(K11)</f>
        <v>2000</v>
      </c>
      <c r="L12" s="62">
        <f ca="1">INT(M11)</f>
        <v>598</v>
      </c>
      <c r="M12" s="63">
        <f ca="1">+'[1]ENOVATE DPR2'!M13</f>
        <v>598.46744456000397</v>
      </c>
      <c r="N12" s="63">
        <f ca="1">+'[1]ENOVATE DPR2'!N13</f>
        <v>1189.000700170013</v>
      </c>
      <c r="O12" s="63">
        <f ca="1">+'[1]ENOVATE DPR2'!O13</f>
        <v>1866.5426957680138</v>
      </c>
      <c r="P12" s="63">
        <f ca="1">+'[1]ENOVATE DPR2'!P13</f>
        <v>-2340.4573042319862</v>
      </c>
      <c r="Q12" s="63">
        <f ca="1">+'[1]ENOVATE DPR2'!Q13</f>
        <v>-2340.2663042319869</v>
      </c>
      <c r="R12" s="64"/>
    </row>
    <row r="13" spans="1:18" s="65" customFormat="1" ht="13.5" customHeight="1">
      <c r="A13" s="55" t="s">
        <v>22</v>
      </c>
      <c r="B13" s="16"/>
      <c r="C13" s="56">
        <f ca="1">'[1]ENOVATE DPR2'!C14</f>
        <v>-5.8396695160788354</v>
      </c>
      <c r="D13" s="52"/>
      <c r="E13" s="49"/>
      <c r="F13" s="66"/>
      <c r="G13" s="58"/>
      <c r="H13" s="59"/>
      <c r="I13" s="60" t="s">
        <v>19</v>
      </c>
      <c r="J13" s="61"/>
      <c r="K13" s="67">
        <f ca="1">-K12</f>
        <v>-2000</v>
      </c>
      <c r="L13" s="62"/>
      <c r="M13" s="63">
        <f ca="1">+'[1]ENOVATE DPR2'!M14</f>
        <v>0</v>
      </c>
      <c r="N13" s="63">
        <f ca="1">+'[1]ENOVATE DPR2'!N14</f>
        <v>0</v>
      </c>
      <c r="O13" s="63">
        <f ca="1">+'[1]ENOVATE DPR2'!O14</f>
        <v>0</v>
      </c>
      <c r="P13" s="63">
        <f ca="1">+'[1]ENOVATE DPR2'!P14</f>
        <v>0</v>
      </c>
      <c r="Q13" s="63">
        <f ca="1">+'[1]ENOVATE DPR2'!Q14</f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1" priority="1" stopIfTrue="1">
      <formula>$L$12&lt;$K$13</formula>
    </cfRule>
  </conditionalFormatting>
  <conditionalFormatting sqref="I11">
    <cfRule type="expression" dxfId="0" priority="2" stopIfTrue="1">
      <formula>$I$12&gt;$K$12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2001-11-16T15:10:44Z</dcterms:created>
  <dcterms:modified xsi:type="dcterms:W3CDTF">2023-09-15T18:55:01Z</dcterms:modified>
</cp:coreProperties>
</file>