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80084F-9BF3-4336-BB8C-537D9E7473F6}" xr6:coauthVersionLast="47" xr6:coauthVersionMax="47" xr10:uidLastSave="{00000000-0000-0000-0000-000000000000}"/>
  <bookViews>
    <workbookView xWindow="-120" yWindow="-120" windowWidth="38640" windowHeight="15720" activeTab="4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Sheet2" sheetId="2" r:id="rId6"/>
    <sheet name="Sheet3" sheetId="3" r:id="rId7"/>
    <sheet name="Sheet4" sheetId="4" r:id="rId8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D13" i="1"/>
  <c r="E13" i="1"/>
  <c r="C16" i="1"/>
  <c r="C18" i="1"/>
  <c r="C21" i="1"/>
  <c r="C25" i="1"/>
  <c r="C28" i="1"/>
  <c r="C31" i="1"/>
  <c r="E5" i="5"/>
  <c r="E6" i="5"/>
  <c r="E7" i="5"/>
  <c r="E8" i="5"/>
  <c r="E9" i="5"/>
  <c r="E10" i="5"/>
  <c r="E11" i="5"/>
  <c r="E12" i="5"/>
  <c r="C13" i="5"/>
  <c r="D13" i="5"/>
  <c r="E13" i="5"/>
  <c r="C16" i="5"/>
  <c r="C18" i="5"/>
  <c r="C21" i="5"/>
  <c r="C25" i="5"/>
  <c r="C27" i="5"/>
  <c r="C28" i="5"/>
  <c r="C31" i="5"/>
  <c r="E5" i="6"/>
  <c r="E6" i="6"/>
  <c r="E7" i="6"/>
  <c r="E8" i="6"/>
  <c r="C9" i="6"/>
  <c r="D9" i="6"/>
  <c r="E9" i="6"/>
  <c r="F9" i="6"/>
  <c r="C12" i="6"/>
  <c r="F12" i="6"/>
  <c r="C14" i="6"/>
  <c r="F14" i="6"/>
  <c r="C17" i="6"/>
  <c r="F17" i="6"/>
  <c r="C21" i="6"/>
  <c r="F21" i="6"/>
  <c r="C24" i="6"/>
  <c r="F24" i="6"/>
  <c r="C27" i="6"/>
  <c r="F27" i="6"/>
  <c r="E5" i="7"/>
  <c r="E6" i="7"/>
  <c r="E7" i="7"/>
  <c r="C8" i="7"/>
  <c r="D8" i="7"/>
  <c r="E8" i="7"/>
  <c r="F8" i="7"/>
  <c r="C11" i="7"/>
  <c r="F11" i="7"/>
  <c r="C13" i="7"/>
  <c r="F13" i="7"/>
  <c r="C16" i="7"/>
  <c r="F16" i="7"/>
  <c r="C20" i="7"/>
  <c r="F20" i="7"/>
  <c r="C23" i="7"/>
  <c r="F23" i="7"/>
  <c r="C26" i="7"/>
  <c r="F26" i="7"/>
  <c r="E5" i="8"/>
  <c r="E6" i="8"/>
  <c r="E7" i="8"/>
  <c r="E8" i="8"/>
  <c r="E9" i="8"/>
  <c r="C10" i="8"/>
  <c r="D10" i="8"/>
  <c r="E10" i="8"/>
  <c r="F10" i="8"/>
  <c r="C13" i="8"/>
  <c r="F13" i="8"/>
  <c r="C15" i="8"/>
  <c r="F15" i="8"/>
  <c r="C18" i="8"/>
  <c r="F18" i="8"/>
  <c r="C22" i="8"/>
  <c r="F22" i="8"/>
  <c r="C25" i="8"/>
  <c r="F25" i="8"/>
  <c r="C28" i="8"/>
  <c r="F28" i="8"/>
</calcChain>
</file>

<file path=xl/sharedStrings.xml><?xml version="1.0" encoding="utf-8"?>
<sst xmlns="http://schemas.openxmlformats.org/spreadsheetml/2006/main" count="96" uniqueCount="28">
  <si>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</si>
  <si>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</si>
  <si>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</si>
  <si>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</si>
  <si>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</si>
  <si>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</si>
  <si>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</si>
  <si>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</si>
  <si>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</si>
  <si>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</si>
  <si>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</si>
  <si>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</si>
  <si>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</si>
  <si>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</si>
  <si>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</si>
  <si>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</si>
  <si>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</si>
  <si>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</si>
  <si>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</si>
  <si>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</si>
  <si>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</si>
  <si>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</si>
  <si>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</si>
  <si>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</si>
  <si>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</si>
  <si>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</si>
  <si>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LSE Appearance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</si>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</sst>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topLeftCell="A4" workbookViewId="0">
      <selection activeCell="C5" sqref="C5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">
      <c r="B15" s="1" t="s">
        <v>11</v>
      </c>
      <c r="C15" s="8">
        <v>350</v>
      </c>
      <c r="D15" s="7"/>
    </row>
    <row r="16" spans="2:5" x14ac:dyDescent="0.2">
      <c r="C16" s="7">
        <f>SUM(C13:C15)</f>
        <v>36137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2240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38527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36077</v>
      </c>
      <c r="D25" s="7"/>
    </row>
    <row r="27" spans="2:4" x14ac:dyDescent="0.2">
      <c r="B27" t="s">
        <v>18</v>
      </c>
      <c r="C27" s="8">
        <v>-3000</v>
      </c>
      <c r="D27" s="7"/>
    </row>
    <row r="28" spans="2:4" x14ac:dyDescent="0.2">
      <c r="C28" s="7">
        <f>SUM(C25:C27)</f>
        <v>33077</v>
      </c>
      <c r="D28" s="7"/>
    </row>
    <row r="31" spans="2:4" x14ac:dyDescent="0.2">
      <c r="B31" t="s">
        <v>15</v>
      </c>
      <c r="C31" s="5">
        <f>PMT(C32/12,C33,C28,0)*-1</f>
        <v>670.68229387786403</v>
      </c>
    </row>
    <row r="32" spans="2:4" x14ac:dyDescent="0.2">
      <c r="B32" t="s">
        <v>16</v>
      </c>
      <c r="C32" s="6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">
      <c r="B15" s="1" t="s">
        <v>11</v>
      </c>
      <c r="C15" s="8">
        <v>500</v>
      </c>
      <c r="D15" s="7"/>
    </row>
    <row r="16" spans="2:5" x14ac:dyDescent="0.2">
      <c r="C16" s="7">
        <f>SUM(C13:C15)</f>
        <v>37533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2327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40010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37560</v>
      </c>
      <c r="D25" s="7"/>
    </row>
    <row r="27" spans="2:4" x14ac:dyDescent="0.2">
      <c r="B27" t="s">
        <v>18</v>
      </c>
      <c r="C27" s="8">
        <f>C25*-0.1</f>
        <v>-3756</v>
      </c>
      <c r="D27" s="7"/>
    </row>
    <row r="28" spans="2:4" x14ac:dyDescent="0.2">
      <c r="C28" s="7">
        <f>SUM(C25:C27)</f>
        <v>33804</v>
      </c>
      <c r="D28" s="7"/>
    </row>
    <row r="31" spans="2:4" x14ac:dyDescent="0.2">
      <c r="B31" t="s">
        <v>15</v>
      </c>
      <c r="C31" s="5">
        <f>PMT(C32/12,C33,C28,0)*-1</f>
        <v>685.4232325255407</v>
      </c>
    </row>
    <row r="32" spans="2:4" x14ac:dyDescent="0.2">
      <c r="B32" t="s">
        <v>16</v>
      </c>
      <c r="C32" s="9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36583</v>
      </c>
      <c r="D12" s="7"/>
      <c r="F12" s="7">
        <f>SUM(F9:F11)</f>
        <v>36666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39001</v>
      </c>
      <c r="D17" s="7"/>
      <c r="F17" s="7">
        <f>SUM(F12:F16)</f>
        <v>39089</v>
      </c>
    </row>
    <row r="18" spans="2:6" x14ac:dyDescent="0.2">
      <c r="F18" s="7"/>
    </row>
    <row r="19" spans="2:6" x14ac:dyDescent="0.2">
      <c r="B19" s="1" t="s">
        <v>13</v>
      </c>
      <c r="C19" s="7">
        <v>-1417</v>
      </c>
      <c r="D19" s="7"/>
      <c r="F19" s="7">
        <v>-1417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36466</v>
      </c>
      <c r="D21" s="7"/>
      <c r="F21" s="7">
        <f>SUM(F17:F20)</f>
        <v>36554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34266</v>
      </c>
      <c r="D24" s="7"/>
      <c r="F24" s="7">
        <f>SUM(F21:F23)</f>
        <v>34354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694.790926686788</v>
      </c>
      <c r="F27" s="10">
        <f>PMT(F28/12,F29,F24,0)*-1</f>
        <v>696.57524938416839</v>
      </c>
    </row>
    <row r="28" spans="2:6" x14ac:dyDescent="0.2">
      <c r="B28" t="s">
        <v>16</v>
      </c>
      <c r="C28" s="9">
        <v>0.08</v>
      </c>
      <c r="F28" s="9">
        <v>0.08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">
      <c r="B10" s="1" t="s">
        <v>11</v>
      </c>
      <c r="C10" s="8">
        <v>500</v>
      </c>
      <c r="D10" s="7"/>
      <c r="F10" s="8">
        <v>0</v>
      </c>
    </row>
    <row r="11" spans="2:6" x14ac:dyDescent="0.2">
      <c r="C11" s="7">
        <f>SUM(C8:C10)</f>
        <v>36962</v>
      </c>
      <c r="D11" s="7"/>
      <c r="F11" s="7">
        <f>SUM(F8:F10)</f>
        <v>0</v>
      </c>
    </row>
    <row r="12" spans="2:6" x14ac:dyDescent="0.2">
      <c r="C12" s="7"/>
      <c r="D12" s="7"/>
      <c r="F12" s="7"/>
    </row>
    <row r="13" spans="2:6" x14ac:dyDescent="0.2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">
      <c r="B14" s="1" t="s">
        <v>10</v>
      </c>
      <c r="C14" s="7">
        <v>100</v>
      </c>
      <c r="D14" s="7"/>
      <c r="F14" s="7">
        <v>100</v>
      </c>
    </row>
    <row r="15" spans="2:6" x14ac:dyDescent="0.2">
      <c r="B15" s="1" t="s">
        <v>12</v>
      </c>
      <c r="C15" s="8">
        <v>50</v>
      </c>
      <c r="D15" s="7"/>
      <c r="F15" s="8">
        <v>50</v>
      </c>
    </row>
    <row r="16" spans="2:6" x14ac:dyDescent="0.2">
      <c r="C16" s="7">
        <f>SUM(C11:C15)</f>
        <v>39404</v>
      </c>
      <c r="D16" s="7"/>
      <c r="F16" s="7">
        <f>SUM(F11:F15)</f>
        <v>150</v>
      </c>
    </row>
    <row r="17" spans="2:6" x14ac:dyDescent="0.2">
      <c r="F17" s="7"/>
    </row>
    <row r="18" spans="2:6" x14ac:dyDescent="0.2">
      <c r="B18" s="1" t="s">
        <v>13</v>
      </c>
      <c r="C18" s="7">
        <v>-417</v>
      </c>
      <c r="D18" s="7"/>
      <c r="F18" s="7">
        <v>-1417</v>
      </c>
    </row>
    <row r="19" spans="2:6" x14ac:dyDescent="0.2">
      <c r="B19" s="1" t="s">
        <v>14</v>
      </c>
      <c r="C19" s="8">
        <v>-1118</v>
      </c>
      <c r="D19" s="7"/>
      <c r="F19" s="8">
        <v>-1118</v>
      </c>
    </row>
    <row r="20" spans="2:6" x14ac:dyDescent="0.2">
      <c r="C20" s="7">
        <f>SUM(C16:C19)</f>
        <v>37869</v>
      </c>
      <c r="D20" s="7"/>
      <c r="F20" s="7">
        <f>SUM(F16:F19)</f>
        <v>-2385</v>
      </c>
    </row>
    <row r="21" spans="2:6" x14ac:dyDescent="0.2">
      <c r="F21" s="7"/>
    </row>
    <row r="22" spans="2:6" x14ac:dyDescent="0.2">
      <c r="B22" t="s">
        <v>18</v>
      </c>
      <c r="C22" s="8">
        <v>-2200</v>
      </c>
      <c r="D22" s="7"/>
      <c r="F22" s="8">
        <v>-2200</v>
      </c>
    </row>
    <row r="23" spans="2:6" x14ac:dyDescent="0.2">
      <c r="C23" s="7">
        <f>SUM(C20:C22)</f>
        <v>35669</v>
      </c>
      <c r="D23" s="7"/>
      <c r="F23" s="7">
        <f>SUM(F20:F22)</f>
        <v>-4585</v>
      </c>
    </row>
    <row r="24" spans="2:6" x14ac:dyDescent="0.2">
      <c r="F24" s="7"/>
    </row>
    <row r="25" spans="2:6" x14ac:dyDescent="0.2">
      <c r="F25" s="7"/>
    </row>
    <row r="26" spans="2:6" x14ac:dyDescent="0.2">
      <c r="B26" t="s">
        <v>15</v>
      </c>
      <c r="C26" s="10">
        <f>PMT(C27/12,C28,C23,0)*-1</f>
        <v>723.23870787343253</v>
      </c>
      <c r="F26" s="10">
        <f>PMT(F27/12,F28,F23,0)*-1</f>
        <v>-92.967267812377372</v>
      </c>
    </row>
    <row r="27" spans="2:6" x14ac:dyDescent="0.2">
      <c r="B27" t="s">
        <v>16</v>
      </c>
      <c r="C27" s="9">
        <v>0.08</v>
      </c>
      <c r="F27" s="9">
        <v>0.08</v>
      </c>
    </row>
    <row r="28" spans="2:6" x14ac:dyDescent="0.2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workbookViewId="0">
      <selection activeCell="F30" sqref="F30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34983</v>
      </c>
      <c r="D5" s="7">
        <v>38075</v>
      </c>
      <c r="E5" s="4">
        <f t="shared" ref="E5:E10" si="0">ROUND(1-(C5/D5),2)</f>
        <v>0.08</v>
      </c>
      <c r="F5" s="7">
        <v>35823</v>
      </c>
    </row>
    <row r="6" spans="2:6" x14ac:dyDescent="0.2">
      <c r="B6" s="1" t="s">
        <v>3</v>
      </c>
      <c r="C6" s="7">
        <v>874</v>
      </c>
      <c r="D6" s="7">
        <v>1005</v>
      </c>
      <c r="E6" s="4">
        <f t="shared" si="0"/>
        <v>0.13</v>
      </c>
      <c r="F6" s="7">
        <v>910</v>
      </c>
    </row>
    <row r="7" spans="2:6" x14ac:dyDescent="0.2">
      <c r="B7" s="1" t="s">
        <v>26</v>
      </c>
      <c r="C7" s="7">
        <v>2175</v>
      </c>
      <c r="D7" s="7">
        <v>2500</v>
      </c>
      <c r="E7" s="4">
        <f t="shared" si="0"/>
        <v>0.13</v>
      </c>
      <c r="F7" s="7">
        <v>2265</v>
      </c>
    </row>
    <row r="8" spans="2:6" x14ac:dyDescent="0.2">
      <c r="B8" s="1" t="s">
        <v>27</v>
      </c>
      <c r="C8" s="7">
        <v>640</v>
      </c>
      <c r="D8" s="7">
        <v>735</v>
      </c>
      <c r="E8" s="4">
        <f t="shared" si="0"/>
        <v>0.13</v>
      </c>
      <c r="F8" s="7">
        <v>666</v>
      </c>
    </row>
    <row r="9" spans="2:6" x14ac:dyDescent="0.2">
      <c r="B9" s="1" t="s">
        <v>7</v>
      </c>
      <c r="C9" s="8">
        <v>610</v>
      </c>
      <c r="D9" s="8">
        <v>610</v>
      </c>
      <c r="E9" s="4">
        <f t="shared" si="0"/>
        <v>0</v>
      </c>
      <c r="F9" s="8">
        <v>610</v>
      </c>
    </row>
    <row r="10" spans="2:6" x14ac:dyDescent="0.2">
      <c r="C10" s="7">
        <f>SUM(C5:C9)</f>
        <v>39282</v>
      </c>
      <c r="D10" s="7">
        <f>SUM(D5:D9)</f>
        <v>42925</v>
      </c>
      <c r="E10" s="4">
        <f t="shared" si="0"/>
        <v>0.08</v>
      </c>
      <c r="F10" s="7">
        <f>SUM(F5:F9)</f>
        <v>40274</v>
      </c>
    </row>
    <row r="11" spans="2:6" x14ac:dyDescent="0.2">
      <c r="F11" s="7"/>
    </row>
    <row r="12" spans="2:6" x14ac:dyDescent="0.2">
      <c r="B12" s="1" t="s">
        <v>11</v>
      </c>
      <c r="C12" s="8">
        <v>500</v>
      </c>
      <c r="D12" s="7"/>
      <c r="F12" s="8">
        <v>0</v>
      </c>
    </row>
    <row r="13" spans="2:6" x14ac:dyDescent="0.2">
      <c r="C13" s="7">
        <f>SUM(C10:C12)</f>
        <v>39782</v>
      </c>
      <c r="D13" s="7"/>
      <c r="F13" s="7">
        <f>SUM(F10:F12)</f>
        <v>40274</v>
      </c>
    </row>
    <row r="14" spans="2:6" x14ac:dyDescent="0.2">
      <c r="C14" s="7"/>
      <c r="D14" s="7"/>
      <c r="F14" s="7"/>
    </row>
    <row r="15" spans="2:6" x14ac:dyDescent="0.2">
      <c r="B15" s="1" t="s">
        <v>9</v>
      </c>
      <c r="C15" s="7">
        <f>ROUND(C13*0.062,0)</f>
        <v>2466</v>
      </c>
      <c r="D15" s="7"/>
      <c r="F15" s="7">
        <f>ROUND(F13*0.062,0)</f>
        <v>2497</v>
      </c>
    </row>
    <row r="16" spans="2:6" x14ac:dyDescent="0.2">
      <c r="B16" s="1" t="s">
        <v>10</v>
      </c>
      <c r="C16" s="7">
        <v>100</v>
      </c>
      <c r="D16" s="7"/>
      <c r="F16" s="7">
        <v>100</v>
      </c>
    </row>
    <row r="17" spans="2:6" x14ac:dyDescent="0.2">
      <c r="B17" s="1" t="s">
        <v>12</v>
      </c>
      <c r="C17" s="8">
        <v>50</v>
      </c>
      <c r="D17" s="7"/>
      <c r="F17" s="8">
        <v>50</v>
      </c>
    </row>
    <row r="18" spans="2:6" x14ac:dyDescent="0.2">
      <c r="C18" s="7">
        <f>SUM(C13:C17)</f>
        <v>42398</v>
      </c>
      <c r="D18" s="7"/>
      <c r="F18" s="7">
        <f>SUM(F13:F17)</f>
        <v>42921</v>
      </c>
    </row>
    <row r="19" spans="2:6" x14ac:dyDescent="0.2">
      <c r="F19" s="7"/>
    </row>
    <row r="20" spans="2:6" x14ac:dyDescent="0.2">
      <c r="B20" s="1" t="s">
        <v>13</v>
      </c>
      <c r="C20" s="7">
        <v>-417</v>
      </c>
      <c r="D20" s="7"/>
      <c r="F20" s="7">
        <v>-417</v>
      </c>
    </row>
    <row r="21" spans="2:6" x14ac:dyDescent="0.2">
      <c r="B21" s="1" t="s">
        <v>14</v>
      </c>
      <c r="C21" s="8">
        <v>-1118</v>
      </c>
      <c r="D21" s="7"/>
      <c r="F21" s="8">
        <v>-1118</v>
      </c>
    </row>
    <row r="22" spans="2:6" x14ac:dyDescent="0.2">
      <c r="C22" s="7">
        <f>SUM(C18:C21)</f>
        <v>40863</v>
      </c>
      <c r="D22" s="7"/>
      <c r="F22" s="7">
        <f>SUM(F18:F21)</f>
        <v>41386</v>
      </c>
    </row>
    <row r="23" spans="2:6" x14ac:dyDescent="0.2">
      <c r="F23" s="7"/>
    </row>
    <row r="24" spans="2:6" x14ac:dyDescent="0.2">
      <c r="B24" t="s">
        <v>18</v>
      </c>
      <c r="C24" s="8">
        <v>-2200</v>
      </c>
      <c r="D24" s="7"/>
      <c r="F24" s="8">
        <v>-2200</v>
      </c>
    </row>
    <row r="25" spans="2:6" x14ac:dyDescent="0.2">
      <c r="C25" s="7">
        <f>SUM(C22:C24)</f>
        <v>38663</v>
      </c>
      <c r="D25" s="7"/>
      <c r="F25" s="7">
        <f>SUM(F22:F24)</f>
        <v>39186</v>
      </c>
    </row>
    <row r="26" spans="2:6" x14ac:dyDescent="0.2">
      <c r="F26" s="7"/>
    </row>
    <row r="27" spans="2:6" x14ac:dyDescent="0.2">
      <c r="F27" s="7"/>
    </row>
    <row r="28" spans="2:6" x14ac:dyDescent="0.2">
      <c r="B28" t="s">
        <v>15</v>
      </c>
      <c r="C28" s="10">
        <f>PMT(C29/12,C30,C25,0)*-1</f>
        <v>729.61850637839234</v>
      </c>
      <c r="F28" s="10">
        <f>PMT(F29/12,F30,F25,0)*-1</f>
        <v>739.48816157421004</v>
      </c>
    </row>
    <row r="29" spans="2:6" x14ac:dyDescent="0.2">
      <c r="B29" t="s">
        <v>16</v>
      </c>
      <c r="C29" s="9">
        <v>0.05</v>
      </c>
      <c r="F29" s="9">
        <v>0.05</v>
      </c>
    </row>
    <row r="30" spans="2:6" x14ac:dyDescent="0.2">
      <c r="B30" t="s">
        <v>17</v>
      </c>
      <c r="C30" s="7">
        <v>60</v>
      </c>
      <c r="F30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1999</vt:lpstr>
      <vt:lpstr>2000</vt:lpstr>
      <vt:lpstr>2001</vt:lpstr>
      <vt:lpstr>2001 (2)</vt:lpstr>
      <vt:lpstr>2002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2023-09-15T18:59:09Z</dcterms:modified>
</cp:coreProperties>
</file>