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28E665-CB38-4B7A-B0AB-7D69ED9BFBC1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With NBP" sheetId="1" state="hidden" r:id="rId1"/>
    <sheet name="Not Normalized for O&amp;E" sheetId="2" state="hidden" r:id="rId2"/>
    <sheet name=" Normalized for O&amp;E" sheetId="4" r:id="rId3"/>
    <sheet name=" Normalized for O&amp;E &amp; SAN" sheetId="6" state="hidden" r:id="rId4"/>
    <sheet name="Variance to Plan" sheetId="3" state="hidden" r:id="rId5"/>
    <sheet name="Variance to C.E." sheetId="5" state="hidden" r:id="rId6"/>
  </sheets>
  <definedNames>
    <definedName name="_xlnm.Print_Area" localSheetId="2">' Normalized for O&amp;E'!$A$1:$AQ$30</definedName>
    <definedName name="_xlnm.Print_Area" localSheetId="3">' Normalized for O&amp;E &amp; SAN'!$A$1:$AQ$30</definedName>
    <definedName name="_xlnm.Print_Area" localSheetId="1">'Not Normalized for O&amp;E'!$A$1:$AQ$30</definedName>
    <definedName name="_xlnm.Print_Area" localSheetId="5">'Variance to C.E.'!$A$1:$E$20</definedName>
    <definedName name="_xlnm.Print_Area" localSheetId="4">'Variance to Plan'!$A$1:$E$20</definedName>
    <definedName name="_xlnm.Print_Area" localSheetId="0">'With NBP'!$A$1:$AQ$24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O13" i="4"/>
  <c r="W13" i="4"/>
  <c r="Y13" i="4"/>
  <c r="AG13" i="4"/>
  <c r="AI13" i="4"/>
  <c r="AK13" i="4"/>
  <c r="AQ13" i="4"/>
  <c r="AS13" i="4"/>
  <c r="M14" i="4"/>
  <c r="O14" i="4"/>
  <c r="Y14" i="4"/>
  <c r="AG14" i="4"/>
  <c r="AI14" i="4"/>
  <c r="AQ14" i="4"/>
  <c r="AS14" i="4"/>
  <c r="M15" i="4"/>
  <c r="O15" i="4"/>
  <c r="Y15" i="4"/>
  <c r="AG15" i="4"/>
  <c r="AI15" i="4"/>
  <c r="AQ15" i="4"/>
  <c r="AS15" i="4"/>
  <c r="M16" i="4"/>
  <c r="AI16" i="4"/>
  <c r="AQ16" i="4"/>
  <c r="O17" i="4"/>
  <c r="Y17" i="4"/>
  <c r="AI17" i="4"/>
  <c r="M22" i="4"/>
  <c r="O22" i="4"/>
  <c r="Y22" i="4"/>
  <c r="AI22" i="4"/>
  <c r="AS22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AQ24" i="4"/>
  <c r="AS24" i="4"/>
  <c r="A29" i="4"/>
  <c r="A47" i="4"/>
  <c r="A48" i="4"/>
  <c r="M13" i="6"/>
  <c r="O13" i="6"/>
  <c r="W13" i="6"/>
  <c r="Y13" i="6"/>
  <c r="AG13" i="6"/>
  <c r="AI13" i="6"/>
  <c r="AK13" i="6"/>
  <c r="AQ13" i="6"/>
  <c r="AS13" i="6"/>
  <c r="M14" i="6"/>
  <c r="O14" i="6"/>
  <c r="W14" i="6"/>
  <c r="Y14" i="6"/>
  <c r="AG14" i="6"/>
  <c r="AI14" i="6"/>
  <c r="AQ14" i="6"/>
  <c r="AS14" i="6"/>
  <c r="M15" i="6"/>
  <c r="O15" i="6"/>
  <c r="W15" i="6"/>
  <c r="Y15" i="6"/>
  <c r="AG15" i="6"/>
  <c r="AI15" i="6"/>
  <c r="AQ15" i="6"/>
  <c r="AS15" i="6"/>
  <c r="M16" i="6"/>
  <c r="AI16" i="6"/>
  <c r="AQ16" i="6"/>
  <c r="O17" i="6"/>
  <c r="Y17" i="6"/>
  <c r="AI17" i="6"/>
  <c r="M22" i="6"/>
  <c r="O22" i="6"/>
  <c r="Y22" i="6"/>
  <c r="AI22" i="6"/>
  <c r="AS22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29" i="6"/>
  <c r="A47" i="6"/>
  <c r="A48" i="6"/>
  <c r="M13" i="2"/>
  <c r="O13" i="2"/>
  <c r="Y13" i="2"/>
  <c r="AG13" i="2"/>
  <c r="AI13" i="2"/>
  <c r="AK13" i="2"/>
  <c r="AQ13" i="2"/>
  <c r="AS13" i="2"/>
  <c r="M14" i="2"/>
  <c r="O14" i="2"/>
  <c r="Y14" i="2"/>
  <c r="AG14" i="2"/>
  <c r="AI14" i="2"/>
  <c r="AQ14" i="2"/>
  <c r="AS14" i="2"/>
  <c r="M15" i="2"/>
  <c r="O15" i="2"/>
  <c r="Y15" i="2"/>
  <c r="AG15" i="2"/>
  <c r="AI15" i="2"/>
  <c r="AQ15" i="2"/>
  <c r="AS15" i="2"/>
  <c r="M16" i="2"/>
  <c r="AI16" i="2"/>
  <c r="AQ16" i="2"/>
  <c r="O17" i="2"/>
  <c r="Y17" i="2"/>
  <c r="AI17" i="2"/>
  <c r="M22" i="2"/>
  <c r="O22" i="2"/>
  <c r="Y22" i="2"/>
  <c r="AI22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29" i="2"/>
  <c r="A47" i="2"/>
  <c r="A48" i="2"/>
  <c r="A3" i="5"/>
  <c r="A4" i="5"/>
  <c r="C14" i="5"/>
  <c r="D14" i="5"/>
  <c r="A19" i="5"/>
  <c r="A3" i="3"/>
  <c r="A4" i="3"/>
  <c r="C14" i="3"/>
  <c r="D14" i="3"/>
  <c r="A19" i="3"/>
  <c r="M13" i="1"/>
  <c r="W13" i="1"/>
  <c r="Y13" i="1"/>
  <c r="AG13" i="1"/>
  <c r="AQ13" i="1"/>
  <c r="AS13" i="1"/>
  <c r="M14" i="1"/>
  <c r="W14" i="1"/>
  <c r="Y14" i="1"/>
  <c r="AG14" i="1"/>
  <c r="AQ14" i="1"/>
  <c r="AS14" i="1"/>
  <c r="M15" i="1"/>
  <c r="W15" i="1"/>
  <c r="Y15" i="1"/>
  <c r="AG15" i="1"/>
  <c r="AQ15" i="1"/>
  <c r="AS15" i="1"/>
  <c r="M16" i="1"/>
  <c r="W16" i="1"/>
  <c r="AG16" i="1"/>
  <c r="AQ16" i="1"/>
  <c r="AS16" i="1"/>
  <c r="M17" i="1"/>
  <c r="W17" i="1"/>
  <c r="AG17" i="1"/>
  <c r="AQ17" i="1"/>
  <c r="M18" i="1"/>
  <c r="W18" i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47" i="1"/>
  <c r="A48" i="1"/>
</calcChain>
</file>

<file path=xl/sharedStrings.xml><?xml version="1.0" encoding="utf-8"?>
<sst xmlns="http://schemas.openxmlformats.org/spreadsheetml/2006/main" count="342" uniqueCount="66">
  <si>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</si>
  <si>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</si>
  <si>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</si>
  <si>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</si>
  <si>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</si>
  <si>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</si>
  <si>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</si>
  <si>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</si>
  <si>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</si>
  <si>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</si>
  <si>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</si>
  <si>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</si>
  <si>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</si>
  <si>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</si>
  <si>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</si>
  <si>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</si>
  <si>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</si>
  <si>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</si>
  <si>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</si>
  <si>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</si>
  <si>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</si>
  <si>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</si>
  <si>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</si>
  <si>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</si>
  <si>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</si>
  <si>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</si>
  <si>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</si>
  <si>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</si>
  <si>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</si>
  <si>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</si>
  <si>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</si>
  <si>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</si>
  <si>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</si>
  <si>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</si>
  <si>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</si>
  <si>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</si>
  <si>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(2)  $.6 increase in expense over 2001 Plan due to Data Center move to new building.  ($1.3MM Capital Expenditures savings)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</si>
  <si>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</si>
  <si>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</si>
  <si>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</si>
  <si>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</si>
  <si>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</si>
  <si>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O&amp;E Additional Support</t>
  </si>
  <si>
    <t>EPSC</t>
  </si>
  <si>
    <t>Operations - Taxes &amp; Benefits Not Included</t>
  </si>
  <si>
    <t xml:space="preserve">       in 2001 Plan</t>
  </si>
  <si>
    <t>2002  PLAN - NET</t>
  </si>
  <si>
    <t>2001 AS STATED</t>
  </si>
  <si>
    <t>2001 PLAN -  NET</t>
  </si>
  <si>
    <t>2001 ADJUSTED FOR 2002 BUDGET CHANGES (1)</t>
  </si>
  <si>
    <t>Variances:</t>
  </si>
  <si>
    <t>(1)  2001 Adjusted for $.4 O&amp;E Support;  Offset Should be Reflected in Operations 2002 Plan.</t>
  </si>
  <si>
    <t>2001 SECOND C.E. vs. 2002 PLAN</t>
  </si>
  <si>
    <t>2001 C.E. AS STATED</t>
  </si>
  <si>
    <t xml:space="preserve">                for a Full Year of SAN ($2.8MM).</t>
  </si>
  <si>
    <t>2001 C.E. IF ADJUSTED FOR 2002 BUDGET CHANGES (1)</t>
  </si>
  <si>
    <t xml:space="preserve">(1)  2001 Adjusted for $.4 O&amp;E Support  (Offset Should be Reflected in Operations 2002 Plan) and </t>
  </si>
  <si>
    <t>DIRECT  O &amp; M COSTS  WITH 2001 NORMALIZED FOR O&amp;E and SAN</t>
  </si>
  <si>
    <t>Restated 2001 Plan (3)</t>
  </si>
  <si>
    <t>2001 2nd Current Estimate (2,3)</t>
  </si>
  <si>
    <t>(3)  2001 "Other" includes HPL.</t>
  </si>
  <si>
    <t>(2)  2001 "Other" includes HPL.</t>
  </si>
  <si>
    <t>Restated 2001 Plan (2)</t>
  </si>
  <si>
    <t>2001 2nd C.E. -  NET</t>
  </si>
  <si>
    <t>(1)  Not included - NBP submits their own schedule.  (These costs are NPNG.)</t>
  </si>
  <si>
    <t>DIRECT O&amp;M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</si>
</sst>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7" fillId="0" borderId="0" xfId="0" quotePrefix="1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">
      <c r="A25" s="24" t="s">
        <v>34</v>
      </c>
    </row>
    <row r="26" spans="1:47" x14ac:dyDescent="0.2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58</v>
      </c>
      <c r="P8" s="5"/>
      <c r="Q8" s="5"/>
      <c r="R8" s="5"/>
      <c r="S8" s="5"/>
      <c r="T8" s="5"/>
      <c r="U8" s="5"/>
      <c r="V8" s="5"/>
      <c r="W8" s="5"/>
      <c r="Y8" s="5" t="s">
        <v>59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v>12.5</v>
      </c>
      <c r="Y13" s="22">
        <f>AG13-AE13+AA13</f>
        <v>13.2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</f>
        <v>12.7</v>
      </c>
      <c r="AH13" s="12"/>
      <c r="AI13" s="12">
        <f>AQ13+AM13+AK13</f>
        <v>19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</f>
        <v>15.7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 t="shared" ref="AI14:AI22" si="1"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 t="shared" si="1"/>
        <v>7.1999999999999993</v>
      </c>
      <c r="AJ15"/>
      <c r="AK15" s="25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 t="shared" si="1"/>
        <v>0.4</v>
      </c>
      <c r="AJ16"/>
      <c r="AK16" s="25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 t="shared" si="1"/>
        <v>1.5</v>
      </c>
      <c r="AJ17"/>
      <c r="AK17" s="25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25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25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25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 t="shared" si="1"/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26.2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25.3</v>
      </c>
      <c r="X24" s="12"/>
      <c r="Y24" s="17">
        <f>SUM(Y13:Y23)</f>
        <v>26.8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25.9</v>
      </c>
      <c r="AH24" s="12"/>
      <c r="AI24" s="17">
        <f>SUM(AI13:AI23)</f>
        <v>33.700000000000003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</v>
      </c>
      <c r="AR24" s="12"/>
      <c r="AS24" s="18">
        <f>(AI24-Y24)/Y24</f>
        <v>0.25746268656716426</v>
      </c>
    </row>
    <row r="25" spans="1:47" ht="25.5" customHeight="1" thickTop="1" x14ac:dyDescent="0.2">
      <c r="A25" s="24" t="s">
        <v>64</v>
      </c>
    </row>
    <row r="26" spans="1:47" x14ac:dyDescent="0.2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60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P:\IT MS Financial\njc\2001\3rd C.E\[Function 3rd CE Schedules IT.xls]QTR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abSelected="1" zoomScale="75" workbookViewId="0">
      <selection activeCell="E13" sqref="E1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58</v>
      </c>
      <c r="P8" s="5"/>
      <c r="Q8" s="5"/>
      <c r="R8" s="5"/>
      <c r="S8" s="5"/>
      <c r="T8" s="5"/>
      <c r="U8" s="5"/>
      <c r="V8" s="5"/>
      <c r="W8" s="5"/>
      <c r="Y8" s="5" t="s">
        <v>59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12.5+0.4</f>
        <v>12.9</v>
      </c>
      <c r="Y13" s="22">
        <f>AG13-AE13+AA13</f>
        <v>13.6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</f>
        <v>13.1</v>
      </c>
      <c r="AH13" s="12"/>
      <c r="AI13" s="12">
        <f>AQ13+AM13+AK13</f>
        <v>19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</f>
        <v>15.7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26.6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25.7</v>
      </c>
      <c r="X24" s="12"/>
      <c r="Y24" s="17">
        <f>SUM(Y13:Y23)</f>
        <v>27.2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26.3</v>
      </c>
      <c r="AH24" s="12"/>
      <c r="AI24" s="17">
        <f>SUM(AI13:AI23)</f>
        <v>33.700000000000003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</v>
      </c>
      <c r="AR24" s="12"/>
      <c r="AS24" s="18">
        <f>(AI24-Y24)/Y24</f>
        <v>0.23897058823529427</v>
      </c>
    </row>
    <row r="25" spans="1:47" ht="25.5" customHeight="1" thickTop="1" x14ac:dyDescent="0.2">
      <c r="A25" s="24" t="s">
        <v>64</v>
      </c>
    </row>
    <row r="26" spans="1:47" x14ac:dyDescent="0.2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60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P:\IT MS Financial\njc\2001\3rd C.E\[Function 3rd CE Schedules IT.xls]QTR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62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14.4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12.5+0.2+0.4+0.8</f>
        <v>13.9</v>
      </c>
      <c r="Y13" s="22">
        <f>AG13-AE13+AA13</f>
        <v>14.4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12.5+0.2+0.4+0.8</f>
        <v>13.9</v>
      </c>
      <c r="AH13" s="12"/>
      <c r="AI13" s="12">
        <f>AQ13+AM13+AK13</f>
        <v>19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</f>
        <v>15.7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4.5999999999999996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>3.5+0.2+0.7</f>
        <v>4.4000000000000004</v>
      </c>
      <c r="Y14" s="22">
        <f>AG14-AE14+AA14</f>
        <v>4.5999999999999996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3.5+0.2+0.7</f>
        <v>4.4000000000000004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7.2</v>
      </c>
      <c r="P15"/>
      <c r="Q15" s="23">
        <v>0.4</v>
      </c>
      <c r="R15"/>
      <c r="S15" s="23"/>
      <c r="T15"/>
      <c r="U15" s="12">
        <v>-0.1</v>
      </c>
      <c r="V15" s="12"/>
      <c r="W15" s="22">
        <f>5.8+0.2+0.7</f>
        <v>6.7</v>
      </c>
      <c r="Y15" s="22">
        <f>AG15-AE15+AA15</f>
        <v>7.2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5.8+0.2+0.7</f>
        <v>6.7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29.4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28.5</v>
      </c>
      <c r="X24" s="12"/>
      <c r="Y24" s="17">
        <f>SUM(Y13:Y23)</f>
        <v>29.4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28.5</v>
      </c>
      <c r="AH24" s="12"/>
      <c r="AI24" s="17">
        <f>SUM(AI13:AI23)</f>
        <v>33.700000000000003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</v>
      </c>
      <c r="AR24" s="12"/>
      <c r="AS24" s="18">
        <f>(AI24-Y24)/Y24</f>
        <v>0.14625850340136071</v>
      </c>
    </row>
    <row r="25" spans="1:47" ht="25.5" customHeight="1" thickTop="1" x14ac:dyDescent="0.2">
      <c r="A25" s="24" t="s">
        <v>64</v>
      </c>
    </row>
    <row r="26" spans="1:47" x14ac:dyDescent="0.2">
      <c r="A26" s="24" t="s">
        <v>61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P:\IT MS Financial\njc\2001\3rd C.E\[Function 3rd CE Schedules IT.xls]QTR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3" sqref="A3"/>
    </sheetView>
  </sheetViews>
  <sheetFormatPr defaultRowHeight="12.75" x14ac:dyDescent="0.2"/>
  <cols>
    <col min="1" max="1" width="31.42578125" customWidth="1"/>
    <col min="2" max="2" width="15.85546875" customWidth="1"/>
    <col min="3" max="3" width="20.85546875" customWidth="1"/>
    <col min="4" max="4" width="21.140625" bestFit="1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39" t="s">
        <v>65</v>
      </c>
      <c r="B1" s="39"/>
      <c r="C1" s="39"/>
      <c r="D1" s="39"/>
      <c r="E1" s="39"/>
    </row>
    <row r="2" spans="1:7" ht="21" customHeight="1" x14ac:dyDescent="0.25">
      <c r="A2" s="39" t="s">
        <v>37</v>
      </c>
      <c r="B2" s="39"/>
      <c r="C2" s="39"/>
      <c r="D2" s="39"/>
      <c r="E2" s="39"/>
    </row>
    <row r="3" spans="1:7" ht="21" customHeight="1" x14ac:dyDescent="0.25">
      <c r="A3" s="39" t="str">
        <f>'With NBP'!A3</f>
        <v>INFORMATION TECHNOLOGY</v>
      </c>
      <c r="B3" s="39"/>
      <c r="C3" s="39"/>
      <c r="D3" s="39"/>
      <c r="E3" s="39"/>
    </row>
    <row r="4" spans="1:7" ht="21" customHeight="1" x14ac:dyDescent="0.2">
      <c r="A4" s="40" t="str">
        <f>'With NBP'!A4</f>
        <v>( $ In Millions)</v>
      </c>
      <c r="B4" s="40"/>
      <c r="C4" s="40"/>
      <c r="D4" s="40"/>
      <c r="E4" s="40"/>
    </row>
    <row r="5" spans="1:7" ht="21" customHeight="1" x14ac:dyDescent="0.2">
      <c r="A5" s="26"/>
      <c r="B5" s="26"/>
      <c r="C5" s="26"/>
      <c r="D5" s="26"/>
      <c r="E5" s="26"/>
      <c r="F5" s="26"/>
      <c r="G5" s="26"/>
    </row>
    <row r="6" spans="1:7" ht="52.5" customHeight="1" x14ac:dyDescent="0.25">
      <c r="A6" s="26"/>
      <c r="C6" s="34" t="s">
        <v>47</v>
      </c>
      <c r="D6" s="34" t="s">
        <v>49</v>
      </c>
      <c r="G6" s="26"/>
    </row>
    <row r="7" spans="1:7" ht="26.25" customHeight="1" x14ac:dyDescent="0.25">
      <c r="A7" s="29" t="s">
        <v>48</v>
      </c>
      <c r="B7" s="30"/>
      <c r="C7" s="35">
        <v>25.3</v>
      </c>
      <c r="D7" s="35">
        <v>25.7</v>
      </c>
      <c r="F7" s="30"/>
      <c r="G7" s="26"/>
    </row>
    <row r="8" spans="1:7" ht="26.25" customHeight="1" x14ac:dyDescent="0.25">
      <c r="A8" s="37" t="s">
        <v>50</v>
      </c>
      <c r="B8" s="30"/>
      <c r="C8" s="36"/>
      <c r="D8" s="36"/>
      <c r="F8" s="30"/>
      <c r="G8" s="26"/>
    </row>
    <row r="9" spans="1:7" ht="18.75" customHeight="1" x14ac:dyDescent="0.2">
      <c r="A9" s="26" t="s">
        <v>39</v>
      </c>
      <c r="B9" s="26"/>
      <c r="C9" s="31">
        <v>2.8</v>
      </c>
      <c r="D9" s="31">
        <v>2.8</v>
      </c>
      <c r="F9" s="26"/>
      <c r="G9" s="26"/>
    </row>
    <row r="10" spans="1:7" ht="18.75" customHeight="1" x14ac:dyDescent="0.2">
      <c r="A10" s="26" t="s">
        <v>42</v>
      </c>
      <c r="B10" s="26"/>
      <c r="C10" s="31">
        <v>0.7</v>
      </c>
      <c r="D10" s="31">
        <v>0.3</v>
      </c>
      <c r="F10" s="26"/>
      <c r="G10" s="26"/>
    </row>
    <row r="11" spans="1:7" ht="18.75" customHeight="1" x14ac:dyDescent="0.2">
      <c r="A11" s="26" t="s">
        <v>43</v>
      </c>
      <c r="B11" s="26"/>
      <c r="C11" s="31">
        <v>0.8</v>
      </c>
      <c r="D11" s="31">
        <v>0.8</v>
      </c>
      <c r="F11" s="26"/>
      <c r="G11" s="26"/>
    </row>
    <row r="12" spans="1:7" ht="18.75" customHeight="1" x14ac:dyDescent="0.2">
      <c r="A12" s="26" t="s">
        <v>44</v>
      </c>
      <c r="B12" s="26"/>
      <c r="C12" s="31"/>
      <c r="D12" s="31"/>
      <c r="F12" s="26"/>
      <c r="G12" s="26"/>
    </row>
    <row r="13" spans="1:7" ht="18.75" customHeight="1" x14ac:dyDescent="0.35">
      <c r="A13" s="26" t="s">
        <v>45</v>
      </c>
      <c r="B13" s="26"/>
      <c r="C13" s="32">
        <v>0.6</v>
      </c>
      <c r="D13" s="32">
        <v>0.6</v>
      </c>
      <c r="F13" s="26"/>
      <c r="G13" s="26"/>
    </row>
    <row r="14" spans="1:7" ht="32.25" customHeight="1" x14ac:dyDescent="0.55000000000000004">
      <c r="A14" s="29" t="s">
        <v>46</v>
      </c>
      <c r="B14" s="26"/>
      <c r="C14" s="33">
        <f>SUM(C7:C13)</f>
        <v>30.200000000000003</v>
      </c>
      <c r="D14" s="33">
        <f>SUM(D7:D13)</f>
        <v>30.200000000000003</v>
      </c>
      <c r="F14" s="26"/>
      <c r="G14" s="26"/>
    </row>
    <row r="15" spans="1:7" ht="21" customHeight="1" x14ac:dyDescent="0.2">
      <c r="A15" s="26"/>
      <c r="B15" s="26"/>
      <c r="D15" s="31"/>
      <c r="E15" s="31"/>
      <c r="F15" s="26"/>
      <c r="G15" s="26"/>
    </row>
    <row r="16" spans="1:7" ht="21" customHeight="1" x14ac:dyDescent="0.2">
      <c r="A16" s="27" t="s">
        <v>51</v>
      </c>
      <c r="B16" s="26"/>
      <c r="C16" s="31"/>
      <c r="D16" s="31"/>
      <c r="E16" s="26"/>
      <c r="F16" s="26"/>
      <c r="G16" s="26"/>
    </row>
    <row r="17" spans="1:7" ht="21" customHeight="1" x14ac:dyDescent="0.2">
      <c r="A17" s="26"/>
      <c r="B17" s="26"/>
      <c r="C17" s="31"/>
      <c r="D17" s="31"/>
      <c r="E17" s="26"/>
      <c r="F17" s="26"/>
      <c r="G17" s="26"/>
    </row>
    <row r="18" spans="1:7" ht="21" customHeight="1" x14ac:dyDescent="0.2">
      <c r="A18" s="26"/>
      <c r="B18" s="26"/>
      <c r="C18" s="31"/>
      <c r="D18" s="31"/>
      <c r="E18" s="26"/>
      <c r="F18" s="26"/>
      <c r="G18" s="26"/>
    </row>
    <row r="19" spans="1:7" ht="21" customHeight="1" x14ac:dyDescent="0.2">
      <c r="A19" s="28" t="str">
        <f ca="1">CELL("FILENAME")</f>
        <v>P:\IT MS Financial\njc\2001\3rd C.E\[Function 3rd CE Schedules IT.xls]QTR</v>
      </c>
      <c r="B19" s="26"/>
      <c r="C19" s="26"/>
      <c r="D19" s="26"/>
      <c r="E19" s="26"/>
      <c r="F19" s="26"/>
      <c r="G19" s="26"/>
    </row>
    <row r="20" spans="1:7" ht="21" customHeight="1" x14ac:dyDescent="0.2">
      <c r="A20" s="26"/>
      <c r="B20" s="26"/>
      <c r="C20" s="26"/>
      <c r="D20" s="26"/>
      <c r="E20" s="26"/>
      <c r="F20" s="26"/>
      <c r="G20" s="26"/>
    </row>
    <row r="21" spans="1:7" ht="21" customHeight="1" x14ac:dyDescent="0.2"/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3" sqref="A3"/>
    </sheetView>
  </sheetViews>
  <sheetFormatPr defaultRowHeight="12.75" x14ac:dyDescent="0.2"/>
  <cols>
    <col min="1" max="1" width="31.42578125" customWidth="1"/>
    <col min="2" max="2" width="15.85546875" customWidth="1"/>
    <col min="3" max="3" width="20.85546875" customWidth="1"/>
    <col min="4" max="4" width="21.140625" bestFit="1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39" t="s">
        <v>65</v>
      </c>
      <c r="B1" s="39"/>
      <c r="C1" s="39"/>
      <c r="D1" s="39"/>
      <c r="E1" s="39"/>
    </row>
    <row r="2" spans="1:7" ht="21" customHeight="1" x14ac:dyDescent="0.25">
      <c r="A2" s="39" t="s">
        <v>52</v>
      </c>
      <c r="B2" s="39"/>
      <c r="C2" s="39"/>
      <c r="D2" s="39"/>
      <c r="E2" s="39"/>
    </row>
    <row r="3" spans="1:7" ht="21" customHeight="1" x14ac:dyDescent="0.25">
      <c r="A3" s="39" t="str">
        <f>'With NBP'!A3</f>
        <v>INFORMATION TECHNOLOGY</v>
      </c>
      <c r="B3" s="39"/>
      <c r="C3" s="39"/>
      <c r="D3" s="39"/>
      <c r="E3" s="39"/>
    </row>
    <row r="4" spans="1:7" ht="21" customHeight="1" x14ac:dyDescent="0.2">
      <c r="A4" s="40" t="str">
        <f>'With NBP'!A4</f>
        <v>( $ In Millions)</v>
      </c>
      <c r="B4" s="40"/>
      <c r="C4" s="40"/>
      <c r="D4" s="40"/>
      <c r="E4" s="40"/>
    </row>
    <row r="5" spans="1:7" ht="21" customHeight="1" x14ac:dyDescent="0.2">
      <c r="A5" s="26"/>
      <c r="B5" s="26"/>
      <c r="C5" s="26"/>
      <c r="D5" s="26"/>
      <c r="E5" s="26"/>
      <c r="F5" s="26"/>
      <c r="G5" s="26"/>
    </row>
    <row r="6" spans="1:7" ht="63" x14ac:dyDescent="0.25">
      <c r="A6" s="26"/>
      <c r="C6" s="34" t="s">
        <v>53</v>
      </c>
      <c r="D6" s="34" t="s">
        <v>55</v>
      </c>
      <c r="G6" s="26"/>
    </row>
    <row r="7" spans="1:7" ht="26.25" customHeight="1" x14ac:dyDescent="0.25">
      <c r="A7" s="29" t="s">
        <v>63</v>
      </c>
      <c r="B7" s="30"/>
      <c r="C7" s="35">
        <v>25.9</v>
      </c>
      <c r="D7" s="35">
        <v>28.5</v>
      </c>
      <c r="F7" s="30"/>
      <c r="G7" s="26"/>
    </row>
    <row r="8" spans="1:7" ht="26.25" customHeight="1" x14ac:dyDescent="0.25">
      <c r="A8" s="37" t="s">
        <v>50</v>
      </c>
      <c r="B8" s="30"/>
      <c r="C8" s="36"/>
      <c r="D8" s="36"/>
      <c r="F8" s="30"/>
      <c r="G8" s="26"/>
    </row>
    <row r="9" spans="1:7" ht="18.75" customHeight="1" x14ac:dyDescent="0.2">
      <c r="A9" s="26" t="s">
        <v>39</v>
      </c>
      <c r="B9" s="26"/>
      <c r="C9" s="31">
        <v>2.2000000000000002</v>
      </c>
      <c r="D9" s="31">
        <v>0</v>
      </c>
      <c r="F9" s="26"/>
      <c r="G9" s="26"/>
    </row>
    <row r="10" spans="1:7" ht="18.75" customHeight="1" x14ac:dyDescent="0.2">
      <c r="A10" s="26" t="s">
        <v>42</v>
      </c>
      <c r="B10" s="26"/>
      <c r="C10" s="31">
        <v>0.7</v>
      </c>
      <c r="D10" s="31">
        <v>0.3</v>
      </c>
      <c r="F10" s="26"/>
      <c r="G10" s="26"/>
    </row>
    <row r="11" spans="1:7" ht="18.75" customHeight="1" x14ac:dyDescent="0.2">
      <c r="A11" s="26" t="s">
        <v>43</v>
      </c>
      <c r="B11" s="26"/>
      <c r="C11" s="31">
        <v>0.8</v>
      </c>
      <c r="D11" s="31">
        <v>0.8</v>
      </c>
      <c r="F11" s="26"/>
      <c r="G11" s="26"/>
    </row>
    <row r="12" spans="1:7" ht="18.75" customHeight="1" x14ac:dyDescent="0.2">
      <c r="A12" s="26" t="s">
        <v>44</v>
      </c>
      <c r="B12" s="26"/>
      <c r="C12" s="31"/>
      <c r="D12" s="31"/>
      <c r="F12" s="26"/>
      <c r="G12" s="26"/>
    </row>
    <row r="13" spans="1:7" ht="18.75" customHeight="1" x14ac:dyDescent="0.35">
      <c r="A13" s="26" t="s">
        <v>45</v>
      </c>
      <c r="B13" s="26"/>
      <c r="C13" s="32">
        <v>0.6</v>
      </c>
      <c r="D13" s="32">
        <v>0.6</v>
      </c>
      <c r="F13" s="26"/>
      <c r="G13" s="26"/>
    </row>
    <row r="14" spans="1:7" ht="32.25" customHeight="1" x14ac:dyDescent="0.55000000000000004">
      <c r="A14" s="29" t="s">
        <v>46</v>
      </c>
      <c r="B14" s="26"/>
      <c r="C14" s="33">
        <f>SUM(C7:C13)</f>
        <v>30.2</v>
      </c>
      <c r="D14" s="33">
        <f>SUM(D7:D13)</f>
        <v>30.200000000000003</v>
      </c>
      <c r="F14" s="26"/>
      <c r="G14" s="26"/>
    </row>
    <row r="15" spans="1:7" ht="21" customHeight="1" x14ac:dyDescent="0.2">
      <c r="A15" s="26"/>
      <c r="B15" s="26"/>
      <c r="D15" s="31"/>
      <c r="E15" s="31"/>
      <c r="F15" s="26"/>
      <c r="G15" s="26"/>
    </row>
    <row r="16" spans="1:7" ht="21" customHeight="1" x14ac:dyDescent="0.2">
      <c r="A16" s="27" t="s">
        <v>56</v>
      </c>
      <c r="B16" s="26"/>
      <c r="C16" s="31"/>
      <c r="D16" s="31"/>
      <c r="E16" s="26"/>
      <c r="F16" s="26"/>
      <c r="G16" s="26"/>
    </row>
    <row r="17" spans="1:7" ht="21" customHeight="1" x14ac:dyDescent="0.2">
      <c r="A17" s="26" t="s">
        <v>54</v>
      </c>
      <c r="B17" s="26"/>
      <c r="C17" s="31"/>
      <c r="D17" s="31"/>
      <c r="E17" s="26"/>
      <c r="F17" s="26"/>
      <c r="G17" s="26"/>
    </row>
    <row r="18" spans="1:7" ht="21" customHeight="1" x14ac:dyDescent="0.2">
      <c r="A18" s="26"/>
      <c r="B18" s="26"/>
      <c r="C18" s="31"/>
      <c r="D18" s="31"/>
      <c r="E18" s="26"/>
      <c r="F18" s="26"/>
      <c r="G18" s="26"/>
    </row>
    <row r="19" spans="1:7" ht="21" customHeight="1" x14ac:dyDescent="0.2">
      <c r="A19" s="28" t="str">
        <f ca="1">CELL("FILENAME")</f>
        <v>P:\IT MS Financial\njc\2001\3rd C.E\[Function 3rd CE Schedules IT.xls]QTR</v>
      </c>
      <c r="B19" s="26"/>
      <c r="C19" s="26"/>
      <c r="D19" s="26"/>
      <c r="E19" s="26"/>
      <c r="F19" s="26"/>
      <c r="G19" s="26"/>
    </row>
    <row r="20" spans="1:7" ht="21" customHeight="1" x14ac:dyDescent="0.2">
      <c r="A20" s="26"/>
      <c r="B20" s="26"/>
      <c r="C20" s="26"/>
      <c r="D20" s="26"/>
      <c r="E20" s="26"/>
      <c r="F20" s="26"/>
      <c r="G20" s="26"/>
    </row>
    <row r="21" spans="1:7" ht="21" customHeight="1" x14ac:dyDescent="0.2"/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Not Normalized for O&amp;E</vt:lpstr>
      <vt:lpstr> Normalized for O&amp;E</vt:lpstr>
      <vt:lpstr> Normalized for O&amp;E &amp; SAN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2001-08-27T15:06:49Z</cp:lastPrinted>
  <dcterms:created xsi:type="dcterms:W3CDTF">2001-07-19T21:53:52Z</dcterms:created>
  <dcterms:modified xsi:type="dcterms:W3CDTF">2023-09-15T19:08:26Z</dcterms:modified>
</cp:coreProperties>
</file>