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17E3FF-94E2-49B0-9F05-719DBC94C396}" xr6:coauthVersionLast="47" xr6:coauthVersionMax="47" xr10:uidLastSave="{00000000-0000-0000-0000-000000000000}"/>
  <bookViews>
    <workbookView xWindow="-120" yWindow="-120" windowWidth="38640" windowHeight="15720"/>
  </bookViews>
  <sheets>
    <sheet name="Total Bonus by Co (final)" sheetId="1" r:id="rId1"/>
  </sheets>
  <definedNames>
    <definedName name="_xlnm.Print_Area" localSheetId="0">'Total Bonus by Co (final)'!$A$1:$F$30</definedName>
  </definedNames>
  <calcPr calcId="0"/>
</workbook>
</file>

<file path=xl/calcChain.xml><?xml version="1.0" encoding="utf-8"?>
<calcChain xmlns="http://schemas.openxmlformats.org/spreadsheetml/2006/main">
  <c r="B12" i="1" l="1"/>
  <c r="C12" i="1"/>
  <c r="D12" i="1"/>
  <c r="B13" i="1"/>
  <c r="C13" i="1"/>
  <c r="D13" i="1"/>
</calcChain>
</file>

<file path=xl/sharedStrings.xml><?xml version="1.0" encoding="utf-8"?>
<sst xmlns="http://schemas.openxmlformats.org/spreadsheetml/2006/main" count="22" uniqueCount="18">
  <si>
    <t>Company</t>
  </si>
  <si>
    <t>BVP/BNS</t>
  </si>
  <si>
    <t>OVP</t>
  </si>
  <si>
    <t>FVP</t>
  </si>
  <si>
    <t>*366</t>
  </si>
  <si>
    <t>**548</t>
  </si>
  <si>
    <t>TOTAL</t>
  </si>
  <si>
    <t>***ADJUSTED TOTAL</t>
  </si>
  <si>
    <t>*Includes the following: BNS amounts for Horton, Hayslett, McCarty and outside</t>
  </si>
  <si>
    <t>spending charged to BVP pool ($145,098)</t>
  </si>
  <si>
    <t>*  Included in Company 366 total, however, funded by Enron Wind</t>
  </si>
  <si>
    <t>BVP: $25,020</t>
  </si>
  <si>
    <t>* Included in Company 366 total, however, funded by Azurix:</t>
  </si>
  <si>
    <t>OVP: $3,330</t>
  </si>
  <si>
    <t>**Included in Company 548 total, however, funded by ENA</t>
  </si>
  <si>
    <t>BVP: $452,900</t>
  </si>
  <si>
    <t>OVP: $105,753</t>
  </si>
  <si>
    <t>***Adjusted Total excludes amounts funded by other business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</si>
</sst>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8"/>
      <name val="Arial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2.75" x14ac:dyDescent="0.2"/>
  <cols>
    <col min="1" max="1" width="23.5" style="4" customWidth="1"/>
    <col min="2" max="4" width="17.83203125" style="4" customWidth="1"/>
    <col min="5" max="5" width="16.83203125" style="4" customWidth="1"/>
    <col min="6" max="6" width="10.83203125" style="4" bestFit="1" customWidth="1"/>
    <col min="7" max="7" width="17" style="4" bestFit="1" customWidth="1"/>
    <col min="8" max="16384" width="9.33203125" style="4"/>
  </cols>
  <sheetData>
    <row r="1" spans="1:7" customFormat="1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ht="15.75" customHeight="1" x14ac:dyDescent="0.2">
      <c r="A2" s="2">
        <v>60</v>
      </c>
      <c r="B2" s="3">
        <v>317700</v>
      </c>
      <c r="C2" s="3">
        <v>544615</v>
      </c>
      <c r="D2" s="3">
        <v>237478</v>
      </c>
      <c r="G2" s="5"/>
    </row>
    <row r="3" spans="1:7" ht="15.75" customHeight="1" x14ac:dyDescent="0.2">
      <c r="A3" s="2">
        <v>62</v>
      </c>
      <c r="B3" s="3">
        <v>761500</v>
      </c>
      <c r="C3" s="3">
        <v>662920</v>
      </c>
      <c r="D3" s="3">
        <v>386674</v>
      </c>
      <c r="G3" s="5"/>
    </row>
    <row r="4" spans="1:7" ht="15.75" customHeight="1" x14ac:dyDescent="0.2">
      <c r="A4" s="2">
        <v>85</v>
      </c>
      <c r="B4" s="3">
        <v>466000</v>
      </c>
      <c r="C4" s="3">
        <v>216200</v>
      </c>
      <c r="D4" s="3"/>
      <c r="G4" s="5"/>
    </row>
    <row r="5" spans="1:7" ht="15.75" customHeight="1" x14ac:dyDescent="0.2">
      <c r="A5" s="2">
        <v>172</v>
      </c>
      <c r="B5" s="3">
        <v>1226400</v>
      </c>
      <c r="C5" s="3">
        <v>561340</v>
      </c>
      <c r="D5" s="3">
        <v>161347</v>
      </c>
      <c r="G5" s="5"/>
    </row>
    <row r="6" spans="1:7" ht="15.75" customHeight="1" x14ac:dyDescent="0.2">
      <c r="A6" s="2">
        <v>179</v>
      </c>
      <c r="B6" s="3">
        <v>1312600</v>
      </c>
      <c r="C6" s="3">
        <v>2478040</v>
      </c>
      <c r="D6" s="3">
        <v>1290833</v>
      </c>
      <c r="G6" s="5"/>
    </row>
    <row r="7" spans="1:7" ht="15.75" customHeight="1" x14ac:dyDescent="0.2">
      <c r="A7" s="2" t="s">
        <v>4</v>
      </c>
      <c r="B7" s="3">
        <v>4012248</v>
      </c>
      <c r="C7" s="3">
        <v>932796</v>
      </c>
      <c r="D7" s="3"/>
      <c r="G7" s="3"/>
    </row>
    <row r="8" spans="1:7" ht="15.75" customHeight="1" x14ac:dyDescent="0.2">
      <c r="A8" s="2">
        <v>370</v>
      </c>
      <c r="B8" s="3"/>
      <c r="C8" s="3">
        <v>6800</v>
      </c>
      <c r="D8" s="3"/>
      <c r="G8" s="5"/>
    </row>
    <row r="9" spans="1:7" ht="15.75" customHeight="1" x14ac:dyDescent="0.2">
      <c r="A9" s="2" t="s">
        <v>5</v>
      </c>
      <c r="B9" s="3">
        <v>535000</v>
      </c>
      <c r="C9" s="3">
        <v>183600</v>
      </c>
      <c r="D9" s="3"/>
      <c r="G9" s="5"/>
    </row>
    <row r="10" spans="1:7" ht="15.75" customHeight="1" x14ac:dyDescent="0.2">
      <c r="A10" s="2">
        <v>584</v>
      </c>
      <c r="B10" s="3">
        <v>97000</v>
      </c>
      <c r="C10" s="3">
        <v>195110</v>
      </c>
      <c r="D10" s="3">
        <v>131953.99</v>
      </c>
      <c r="G10" s="5"/>
    </row>
    <row r="11" spans="1:7" ht="15.75" customHeight="1" x14ac:dyDescent="0.2">
      <c r="A11" s="2">
        <v>1195</v>
      </c>
      <c r="B11" s="3"/>
      <c r="C11" s="3">
        <v>229528</v>
      </c>
      <c r="D11" s="3">
        <v>442489</v>
      </c>
      <c r="G11" s="5"/>
    </row>
    <row r="12" spans="1:7" ht="15.75" customHeight="1" x14ac:dyDescent="0.2">
      <c r="A12" s="6" t="s">
        <v>6</v>
      </c>
      <c r="B12" s="3">
        <f>SUM(B2:B11)</f>
        <v>8728448</v>
      </c>
      <c r="C12" s="3">
        <f>SUM(C2:C11)</f>
        <v>6010949</v>
      </c>
      <c r="D12" s="3">
        <f>SUM(D2:D11)</f>
        <v>2650774.9900000002</v>
      </c>
    </row>
    <row r="13" spans="1:7" x14ac:dyDescent="0.2">
      <c r="A13" s="6" t="s">
        <v>7</v>
      </c>
      <c r="B13" s="3">
        <f>B12-25020-452900</f>
        <v>8250528</v>
      </c>
      <c r="C13" s="3">
        <f>C12-3330-105753</f>
        <v>5901866</v>
      </c>
      <c r="D13" s="3">
        <f>D12</f>
        <v>2650774.9900000002</v>
      </c>
    </row>
    <row r="16" spans="1:7" x14ac:dyDescent="0.2">
      <c r="A16" s="2" t="s">
        <v>4</v>
      </c>
      <c r="B16" s="4" t="s">
        <v>8</v>
      </c>
    </row>
    <row r="17" spans="1:3" x14ac:dyDescent="0.2">
      <c r="A17" s="2"/>
      <c r="B17" s="4" t="s">
        <v>9</v>
      </c>
    </row>
    <row r="18" spans="1:3" x14ac:dyDescent="0.2">
      <c r="A18" s="2"/>
      <c r="C18" s="3"/>
    </row>
    <row r="19" spans="1:3" x14ac:dyDescent="0.2">
      <c r="A19" s="2" t="s">
        <v>4</v>
      </c>
      <c r="B19" s="4" t="s">
        <v>10</v>
      </c>
    </row>
    <row r="20" spans="1:3" x14ac:dyDescent="0.2">
      <c r="A20" s="2"/>
      <c r="C20" s="7" t="s">
        <v>11</v>
      </c>
    </row>
    <row r="21" spans="1:3" x14ac:dyDescent="0.2">
      <c r="C21" s="7"/>
    </row>
    <row r="22" spans="1:3" x14ac:dyDescent="0.2">
      <c r="A22" s="2" t="s">
        <v>4</v>
      </c>
      <c r="B22" s="4" t="s">
        <v>12</v>
      </c>
      <c r="C22" s="7"/>
    </row>
    <row r="23" spans="1:3" x14ac:dyDescent="0.2">
      <c r="C23" s="7" t="s">
        <v>13</v>
      </c>
    </row>
    <row r="24" spans="1:3" x14ac:dyDescent="0.2">
      <c r="C24" s="7"/>
    </row>
    <row r="25" spans="1:3" x14ac:dyDescent="0.2">
      <c r="A25" s="2" t="s">
        <v>5</v>
      </c>
      <c r="B25" s="8" t="s">
        <v>14</v>
      </c>
    </row>
    <row r="26" spans="1:3" x14ac:dyDescent="0.2">
      <c r="C26" s="7" t="s">
        <v>15</v>
      </c>
    </row>
    <row r="27" spans="1:3" x14ac:dyDescent="0.2">
      <c r="C27" s="7" t="s">
        <v>16</v>
      </c>
    </row>
    <row r="28" spans="1:3" x14ac:dyDescent="0.2">
      <c r="C28" s="7"/>
    </row>
    <row r="29" spans="1:3" x14ac:dyDescent="0.2">
      <c r="A29" s="4" t="s">
        <v>17</v>
      </c>
    </row>
  </sheetData>
  <printOptions gridLines="1"/>
  <pageMargins left="1" right="1" top="1" bottom="1" header="0.5" footer="0.5"/>
  <pageSetup orientation="portrait" r:id="rId1"/>
  <headerFooter alignWithMargins="0">
    <oddHeader>&amp;C&amp;"Arial,Bold Italic"&amp;16Gross Spending by Company
For Bonuses Payable 2/5/2001
FINAL</oddHeader>
    <oddFooter>&amp;Lm:\eoc_comp\2000mvp\balancing\&amp;F&amp;R&amp;D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Bonus by Co (final)</vt:lpstr>
      <vt:lpstr>'Total Bonus by Co (final)'!Print_Area</vt:lpstr>
    </vt:vector>
  </TitlesOfParts>
  <Company>OTS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Jan Havlíček</cp:lastModifiedBy>
  <dcterms:created xsi:type="dcterms:W3CDTF">2001-03-02T00:19:40Z</dcterms:created>
  <dcterms:modified xsi:type="dcterms:W3CDTF">2023-09-15T19:16:11Z</dcterms:modified>
</cp:coreProperties>
</file>