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300B86-E05B-4843-A41B-C82A4F8AAE07}" xr6:coauthVersionLast="47" xr6:coauthVersionMax="47" xr10:uidLastSave="{00000000-0000-0000-0000-000000000000}"/>
  <bookViews>
    <workbookView xWindow="-120" yWindow="-120" windowWidth="38640" windowHeight="15720"/>
  </bookViews>
  <sheets>
    <sheet name="Reserves" sheetId="1" r:id="rId1"/>
  </sheets>
  <definedNames>
    <definedName name="_xlnm.Print_Area" localSheetId="0">Reserves!$A$1:$R$49</definedName>
    <definedName name="_xlnm.Print_Titles" localSheetId="0">Reserves!$2:$8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I11" i="1"/>
  <c r="R11" i="1"/>
  <c r="R16" i="1"/>
  <c r="R18" i="1"/>
  <c r="R20" i="1"/>
  <c r="R21" i="1"/>
  <c r="R23" i="1"/>
  <c r="R26" i="1"/>
  <c r="R28" i="1"/>
  <c r="R30" i="1"/>
  <c r="I32" i="1"/>
  <c r="R32" i="1"/>
  <c r="R34" i="1"/>
  <c r="R36" i="1"/>
  <c r="R38" i="1"/>
  <c r="R40" i="1"/>
  <c r="R42" i="1"/>
  <c r="D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F46" i="1"/>
  <c r="R46" i="1"/>
</calcChain>
</file>

<file path=xl/sharedStrings.xml><?xml version="1.0" encoding="utf-8"?>
<sst xmlns="http://schemas.openxmlformats.org/spreadsheetml/2006/main" count="56" uniqueCount="53">
  <si>
    <t>Reserve Activity By Month, 2001</t>
  </si>
  <si>
    <t>Reserved</t>
  </si>
  <si>
    <t>Shipper</t>
  </si>
  <si>
    <t>Description</t>
  </si>
  <si>
    <t>@  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</si>
  <si>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</si>
  <si>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</si>
  <si>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</si>
  <si>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</si>
  <si>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</si>
  <si>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</si>
  <si>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</si>
  <si>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</si>
  <si>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</si>
  <si>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</si>
  <si>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</si>
  <si>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</si>
  <si>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</si>
  <si>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Utilicorp</t>
  </si>
  <si>
    <t>Reserve of settlement payment due in October</t>
  </si>
  <si>
    <t>Wisconsin Gas</t>
  </si>
  <si>
    <t>PPA reserve-outstanding receivables related to out-of-balance,</t>
  </si>
  <si>
    <t>October DDVC</t>
  </si>
  <si>
    <t>November production month DDVC's</t>
  </si>
  <si>
    <t>January - Reverse for Transcanada $48k &amp; UCU $75k (paid)</t>
  </si>
  <si>
    <t>UCU-CCI 22585</t>
  </si>
  <si>
    <t>Seasonal rate issue (paid)</t>
  </si>
  <si>
    <t>NSP-M 107081</t>
  </si>
  <si>
    <t>Northfield/Fairbault facility sale (paid)</t>
  </si>
  <si>
    <t>Mobil 6324/78739</t>
  </si>
  <si>
    <t>Reservation invoiced at max rates for deliveries made to alternate pts. (PPA for ($235,000) issued in March, reverse reserve when remainder paid)</t>
  </si>
  <si>
    <t>Transco 74038</t>
  </si>
  <si>
    <t>May-Dec PPA  (paid)</t>
  </si>
  <si>
    <t>BP Amoco 80457</t>
  </si>
  <si>
    <t>Terra 104684</t>
  </si>
  <si>
    <t xml:space="preserve">Dec 00 and Feb 01 reservation-invoiced max rate for deliveries made to alternate pts.  </t>
  </si>
  <si>
    <t>Reliant/MGO 107027</t>
  </si>
  <si>
    <t>Reliant Energy Retail 103104</t>
  </si>
  <si>
    <t>DDVC's, finance charges.                                                                               Remaining balance paid-reverse in April</t>
  </si>
  <si>
    <t xml:space="preserve"> </t>
  </si>
  <si>
    <t>Dec 00, $134,000 and Jan 01 ($47,000) DDVC's (Nov DDVC's included above),                                                                                                    PPA issued for Jan $47,000-reverse in April</t>
  </si>
  <si>
    <t>Jan &amp; Feb TI commodity (booked in Feb &amp; Mar)  invoiced at max rate as discount was not requested,                                                                                        paid - reverse in April</t>
  </si>
  <si>
    <t>Feb reservation-invoiced max rate for deliveries made to alternate pts., paid</t>
  </si>
  <si>
    <t>Nicor</t>
  </si>
  <si>
    <t>Mid American</t>
  </si>
  <si>
    <t>Reliant</t>
  </si>
  <si>
    <t>In April '01, Reverse Reserves for the amount of the Utilicorp</t>
  </si>
  <si>
    <t>Write off in April.  The Bal of $98,496 is related to the CCI</t>
  </si>
  <si>
    <t>LTV bankcruptcy</t>
  </si>
  <si>
    <t>In April '01 Market Services billed a PPA for max rates on alternate points.  The full invoice amount was reserved.</t>
  </si>
  <si>
    <t>Transport Revenue Reserve  SAP acct. 30700000</t>
  </si>
  <si>
    <t>SLA Refund Reserve SAP Acct #30600000</t>
  </si>
  <si>
    <t>NORTHERN NATURAL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</si>
</sst>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"/>
    </xf>
    <xf numFmtId="165" fontId="6" fillId="0" borderId="0" xfId="1" applyNumberFormat="1" applyFont="1"/>
    <xf numFmtId="0" fontId="6" fillId="0" borderId="0" xfId="0" applyFont="1"/>
    <xf numFmtId="44" fontId="6" fillId="0" borderId="0" xfId="1" applyFont="1"/>
    <xf numFmtId="165" fontId="7" fillId="0" borderId="0" xfId="1" applyNumberFormat="1" applyFont="1"/>
    <xf numFmtId="0" fontId="8" fillId="0" borderId="0" xfId="0" applyFont="1"/>
    <xf numFmtId="165" fontId="8" fillId="0" borderId="0" xfId="1" applyNumberFormat="1" applyFont="1"/>
    <xf numFmtId="0" fontId="8" fillId="0" borderId="0" xfId="0" applyFont="1" applyBorder="1"/>
    <xf numFmtId="165" fontId="8" fillId="0" borderId="0" xfId="1" applyNumberFormat="1" applyFont="1" applyBorder="1"/>
    <xf numFmtId="165" fontId="8" fillId="0" borderId="1" xfId="1" applyNumberFormat="1" applyFont="1" applyBorder="1"/>
    <xf numFmtId="165" fontId="8" fillId="0" borderId="2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3" xfId="0" quotePrefix="1" applyFont="1" applyBorder="1" applyAlignment="1">
      <alignment horizontal="center"/>
    </xf>
    <xf numFmtId="165" fontId="0" fillId="0" borderId="0" xfId="1" applyNumberFormat="1" applyFont="1" applyBorder="1"/>
    <xf numFmtId="0" fontId="8" fillId="0" borderId="1" xfId="0" applyFont="1" applyBorder="1"/>
    <xf numFmtId="165" fontId="8" fillId="0" borderId="4" xfId="1" applyNumberFormat="1" applyFont="1" applyBorder="1"/>
    <xf numFmtId="0" fontId="8" fillId="0" borderId="0" xfId="0" applyFont="1" applyBorder="1" applyAlignment="1">
      <alignment wrapText="1"/>
    </xf>
    <xf numFmtId="0" fontId="6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Border="1" applyAlignment="1">
      <alignment horizontal="left"/>
    </xf>
    <xf numFmtId="0" fontId="6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5"/>
  <sheetViews>
    <sheetView tabSelected="1" zoomScaleNormal="100" workbookViewId="0">
      <selection activeCell="F11" sqref="F11"/>
    </sheetView>
  </sheetViews>
  <sheetFormatPr defaultRowHeight="12.75" x14ac:dyDescent="0.2"/>
  <cols>
    <col min="1" max="1" width="18.140625" customWidth="1"/>
    <col min="2" max="2" width="38.140625" customWidth="1"/>
    <col min="3" max="3" width="1.42578125" customWidth="1"/>
    <col min="4" max="4" width="9.42578125" customWidth="1"/>
    <col min="5" max="5" width="0.85546875" customWidth="1"/>
    <col min="6" max="6" width="7.7109375" customWidth="1"/>
    <col min="7" max="7" width="8.7109375" customWidth="1"/>
    <col min="8" max="8" width="8.140625" customWidth="1"/>
    <col min="9" max="9" width="9.7109375" customWidth="1"/>
    <col min="10" max="15" width="10.28515625" customWidth="1"/>
    <col min="16" max="16" width="9.28515625" customWidth="1"/>
    <col min="17" max="17" width="9.85546875" customWidth="1"/>
    <col min="18" max="18" width="11.85546875" customWidth="1"/>
    <col min="19" max="19" width="2.42578125" customWidth="1"/>
  </cols>
  <sheetData>
    <row r="1" spans="1:34" ht="15" x14ac:dyDescent="0.25">
      <c r="A1" s="17" t="s">
        <v>52</v>
      </c>
    </row>
    <row r="2" spans="1:34" ht="15" customHeight="1" x14ac:dyDescent="0.25">
      <c r="A2" s="18" t="s">
        <v>0</v>
      </c>
      <c r="F2" s="3"/>
      <c r="G2" s="1"/>
    </row>
    <row r="3" spans="1:34" ht="15" customHeight="1" x14ac:dyDescent="0.25">
      <c r="A3" s="18"/>
      <c r="F3" s="3"/>
      <c r="G3" s="1"/>
    </row>
    <row r="4" spans="1:34" ht="15" customHeight="1" x14ac:dyDescent="0.25">
      <c r="A4" s="18"/>
      <c r="F4" s="3"/>
      <c r="G4" s="1"/>
    </row>
    <row r="5" spans="1:34" x14ac:dyDescent="0.2">
      <c r="A5" s="26" t="s">
        <v>50</v>
      </c>
      <c r="B5" s="2"/>
      <c r="C5" s="2"/>
      <c r="E5" s="16"/>
      <c r="F5" s="4"/>
    </row>
    <row r="6" spans="1:34" x14ac:dyDescent="0.2">
      <c r="A6" s="26"/>
      <c r="B6" s="2"/>
      <c r="C6" s="2"/>
      <c r="D6" s="16" t="s">
        <v>1</v>
      </c>
      <c r="E6" s="16"/>
      <c r="F6" s="4"/>
    </row>
    <row r="7" spans="1:34" ht="13.5" thickBot="1" x14ac:dyDescent="0.25">
      <c r="A7" s="15" t="s">
        <v>2</v>
      </c>
      <c r="B7" s="15" t="s">
        <v>3</v>
      </c>
      <c r="C7" s="15"/>
      <c r="D7" s="19" t="s">
        <v>4</v>
      </c>
      <c r="E7" s="19"/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5" t="s">
        <v>17</v>
      </c>
      <c r="S7" s="1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6"/>
      <c r="B8" s="6"/>
      <c r="C8" s="6"/>
      <c r="D8" s="20"/>
      <c r="E8" s="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34" x14ac:dyDescent="0.2">
      <c r="A9" s="11" t="s">
        <v>18</v>
      </c>
      <c r="B9" s="11" t="s">
        <v>19</v>
      </c>
      <c r="C9" s="11"/>
      <c r="D9" s="12">
        <v>-200000</v>
      </c>
      <c r="E9" s="12"/>
      <c r="F9" s="12">
        <v>-100000</v>
      </c>
      <c r="G9" s="12">
        <v>-100000</v>
      </c>
      <c r="H9" s="12">
        <v>-100000</v>
      </c>
      <c r="I9" s="12">
        <v>-100000</v>
      </c>
      <c r="J9" s="12">
        <v>-100000</v>
      </c>
      <c r="K9" s="12">
        <v>-100000</v>
      </c>
      <c r="L9" s="12">
        <v>-100000</v>
      </c>
      <c r="M9" s="12"/>
      <c r="N9" s="12"/>
      <c r="O9" s="12"/>
      <c r="P9" s="12"/>
      <c r="Q9" s="12"/>
      <c r="R9" s="12">
        <f>SUM(D9:Q9)</f>
        <v>-900000</v>
      </c>
      <c r="S9" s="12"/>
    </row>
    <row r="10" spans="1:34" x14ac:dyDescent="0.2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0"/>
    </row>
    <row r="11" spans="1:34" x14ac:dyDescent="0.2">
      <c r="A11" s="11" t="s">
        <v>18</v>
      </c>
      <c r="B11" s="11" t="s">
        <v>46</v>
      </c>
      <c r="C11" s="11"/>
      <c r="D11" s="12">
        <v>-548211</v>
      </c>
      <c r="E11" s="12"/>
      <c r="F11" s="12">
        <v>-46669.34</v>
      </c>
      <c r="G11" s="12">
        <v>0</v>
      </c>
      <c r="H11" s="12"/>
      <c r="I11" s="12">
        <f>-D11-F11-98496</f>
        <v>496384.33999999997</v>
      </c>
      <c r="J11" s="12"/>
      <c r="K11" s="12"/>
      <c r="L11" s="12"/>
      <c r="M11" s="12"/>
      <c r="N11" s="12"/>
      <c r="O11" s="12"/>
      <c r="P11" s="12"/>
      <c r="Q11" s="12"/>
      <c r="R11" s="12">
        <f>SUM(D11:Q11)</f>
        <v>-98496</v>
      </c>
      <c r="S11" s="10"/>
    </row>
    <row r="12" spans="1:34" x14ac:dyDescent="0.2">
      <c r="A12" s="11"/>
      <c r="B12" s="11" t="s">
        <v>47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34" x14ac:dyDescent="0.2">
      <c r="A13" s="11"/>
      <c r="B13" s="23" t="s">
        <v>48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/>
    </row>
    <row r="14" spans="1:34" ht="7.5" customHeight="1" x14ac:dyDescent="0.2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0"/>
    </row>
    <row r="15" spans="1:34" x14ac:dyDescent="0.2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0"/>
    </row>
    <row r="16" spans="1:34" x14ac:dyDescent="0.2">
      <c r="A16" s="11" t="s">
        <v>18</v>
      </c>
      <c r="B16" s="11" t="s">
        <v>22</v>
      </c>
      <c r="C16" s="11"/>
      <c r="D16" s="12">
        <v>-83000</v>
      </c>
      <c r="E16" s="12"/>
      <c r="F16" s="12"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1"/>
      <c r="R16" s="12">
        <f>SUM(D16:Q16)</f>
        <v>-83000</v>
      </c>
      <c r="S16" s="10"/>
      <c r="U16" s="25"/>
    </row>
    <row r="17" spans="1:21" x14ac:dyDescent="0.2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0"/>
    </row>
    <row r="18" spans="1:21" x14ac:dyDescent="0.2">
      <c r="A18" s="9" t="s">
        <v>25</v>
      </c>
      <c r="B18" s="9" t="s">
        <v>26</v>
      </c>
      <c r="C18" s="9"/>
      <c r="D18" s="12">
        <v>-144542</v>
      </c>
      <c r="E18" s="12"/>
      <c r="F18" s="10">
        <v>0</v>
      </c>
      <c r="G18" s="10"/>
      <c r="H18" s="10"/>
      <c r="I18" s="10">
        <v>144542</v>
      </c>
      <c r="J18" s="10"/>
      <c r="K18" s="10"/>
      <c r="L18" s="10"/>
      <c r="M18" s="10"/>
      <c r="N18" s="10"/>
      <c r="O18" s="10"/>
      <c r="P18" s="10"/>
      <c r="Q18" s="10"/>
      <c r="R18" s="12">
        <f>SUM(D18:Q18)</f>
        <v>0</v>
      </c>
      <c r="S18" s="10"/>
    </row>
    <row r="19" spans="1:21" x14ac:dyDescent="0.2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"/>
    </row>
    <row r="20" spans="1:21" x14ac:dyDescent="0.2">
      <c r="A20" s="11" t="s">
        <v>20</v>
      </c>
      <c r="B20" s="11" t="s">
        <v>21</v>
      </c>
      <c r="C20" s="11"/>
      <c r="D20" s="12">
        <v>-133450</v>
      </c>
      <c r="E20" s="12"/>
      <c r="F20" s="12">
        <v>0</v>
      </c>
      <c r="G20" s="12">
        <v>133450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f>SUM(D20:Q20)</f>
        <v>0</v>
      </c>
      <c r="S20" s="10"/>
    </row>
    <row r="21" spans="1:21" ht="18.75" x14ac:dyDescent="0.2">
      <c r="A21" s="11"/>
      <c r="B21" s="23" t="s">
        <v>38</v>
      </c>
      <c r="C21" s="11" t="s">
        <v>39</v>
      </c>
      <c r="D21" s="12"/>
      <c r="E21" s="12"/>
      <c r="F21" s="12"/>
      <c r="G21" s="12">
        <v>-65000</v>
      </c>
      <c r="H21" s="12"/>
      <c r="I21" s="12">
        <v>65000</v>
      </c>
      <c r="J21" s="12"/>
      <c r="K21" s="12"/>
      <c r="L21" s="12"/>
      <c r="M21" s="12"/>
      <c r="N21" s="12"/>
      <c r="O21" s="12"/>
      <c r="P21" s="12"/>
      <c r="Q21" s="12"/>
      <c r="R21" s="12">
        <f>SUM(D21:Q21)</f>
        <v>0</v>
      </c>
      <c r="S21" s="12"/>
    </row>
    <row r="22" spans="1:21" x14ac:dyDescent="0.2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0"/>
    </row>
    <row r="23" spans="1:21" x14ac:dyDescent="0.2">
      <c r="A23" s="9" t="s">
        <v>45</v>
      </c>
      <c r="B23" s="9" t="s">
        <v>23</v>
      </c>
      <c r="C23" s="9"/>
      <c r="D23" s="12">
        <v>-184000</v>
      </c>
      <c r="E23" s="12"/>
      <c r="F23" s="10">
        <v>123000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>
        <f>SUM(D23:Q23)</f>
        <v>-61000</v>
      </c>
      <c r="S23" s="10"/>
      <c r="U23" s="25"/>
    </row>
    <row r="24" spans="1:21" x14ac:dyDescent="0.2">
      <c r="A24" s="9"/>
      <c r="B24" s="9" t="s">
        <v>24</v>
      </c>
      <c r="C24" s="9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12"/>
      <c r="S24" s="10"/>
    </row>
    <row r="25" spans="1:21" x14ac:dyDescent="0.2">
      <c r="A25" s="9"/>
      <c r="B25" s="9"/>
      <c r="C25" s="9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  <c r="R25" s="12"/>
      <c r="S25" s="10"/>
    </row>
    <row r="26" spans="1:21" x14ac:dyDescent="0.2">
      <c r="A26" s="9" t="s">
        <v>27</v>
      </c>
      <c r="B26" s="11" t="s">
        <v>28</v>
      </c>
      <c r="C26" s="11"/>
      <c r="D26" s="12">
        <v>-420000</v>
      </c>
      <c r="E26" s="12"/>
      <c r="F26" s="10">
        <v>0</v>
      </c>
      <c r="G26" s="10"/>
      <c r="H26" s="10"/>
      <c r="I26" s="12">
        <v>420000</v>
      </c>
      <c r="J26" s="12"/>
      <c r="K26" s="12"/>
      <c r="L26" s="10"/>
      <c r="M26" s="10"/>
      <c r="N26" s="10"/>
      <c r="O26" s="10"/>
      <c r="P26" s="10"/>
      <c r="Q26" s="10"/>
      <c r="R26" s="12">
        <f>SUM(D26:Q26)</f>
        <v>0</v>
      </c>
      <c r="S26" s="10"/>
    </row>
    <row r="27" spans="1:21" x14ac:dyDescent="0.2">
      <c r="A27" s="9"/>
      <c r="B27" s="11"/>
      <c r="C27" s="11"/>
      <c r="D27" s="12"/>
      <c r="E27" s="12"/>
      <c r="F27" s="10"/>
      <c r="G27" s="10"/>
      <c r="H27" s="10"/>
      <c r="I27" s="12"/>
      <c r="J27" s="12"/>
      <c r="K27" s="12"/>
      <c r="L27" s="10"/>
      <c r="M27" s="10"/>
      <c r="N27" s="10"/>
      <c r="O27" s="10"/>
      <c r="P27" s="10"/>
      <c r="Q27" s="10"/>
      <c r="R27" s="12"/>
      <c r="S27" s="10"/>
    </row>
    <row r="28" spans="1:21" ht="27.75" x14ac:dyDescent="0.2">
      <c r="A28" s="9" t="s">
        <v>29</v>
      </c>
      <c r="B28" s="23" t="s">
        <v>30</v>
      </c>
      <c r="C28" s="11"/>
      <c r="D28" s="12">
        <v>0</v>
      </c>
      <c r="E28" s="12"/>
      <c r="F28" s="10">
        <v>-493038</v>
      </c>
      <c r="G28" s="10"/>
      <c r="H28" s="10"/>
      <c r="I28" s="12"/>
      <c r="J28" s="12"/>
      <c r="K28" s="12">
        <v>493038</v>
      </c>
      <c r="L28" s="10"/>
      <c r="M28" s="10"/>
      <c r="N28" s="10"/>
      <c r="O28" s="10"/>
      <c r="P28" s="10"/>
      <c r="Q28" s="10"/>
      <c r="R28" s="12">
        <f>SUM(D28:Q28)</f>
        <v>0</v>
      </c>
      <c r="S28" s="10"/>
    </row>
    <row r="29" spans="1:21" x14ac:dyDescent="0.2">
      <c r="A29" s="9"/>
      <c r="B29" s="11"/>
      <c r="C29" s="11"/>
      <c r="D29" s="12"/>
      <c r="E29" s="12"/>
      <c r="F29" s="10"/>
      <c r="G29" s="10"/>
      <c r="H29" s="10"/>
      <c r="I29" s="12"/>
      <c r="J29" s="12"/>
      <c r="K29" s="12"/>
      <c r="L29" s="10"/>
      <c r="M29" s="10"/>
      <c r="N29" s="10"/>
      <c r="O29" s="10"/>
      <c r="P29" s="10"/>
      <c r="Q29" s="10"/>
      <c r="R29" s="12"/>
      <c r="S29" s="10"/>
    </row>
    <row r="30" spans="1:21" x14ac:dyDescent="0.2">
      <c r="A30" s="9" t="s">
        <v>31</v>
      </c>
      <c r="B30" s="11" t="s">
        <v>32</v>
      </c>
      <c r="C30" s="11"/>
      <c r="D30" s="12"/>
      <c r="E30" s="12"/>
      <c r="F30" s="10"/>
      <c r="G30" s="10">
        <v>-231000</v>
      </c>
      <c r="H30" s="10"/>
      <c r="I30" s="12">
        <v>231000</v>
      </c>
      <c r="J30" s="12"/>
      <c r="K30" s="12"/>
      <c r="L30" s="10"/>
      <c r="M30" s="10"/>
      <c r="N30" s="10"/>
      <c r="O30" s="10"/>
      <c r="P30" s="10"/>
      <c r="Q30" s="10"/>
      <c r="R30" s="12">
        <f>SUM(D30:Q30)</f>
        <v>0</v>
      </c>
      <c r="S30" s="10"/>
    </row>
    <row r="31" spans="1:21" ht="11.25" customHeight="1" x14ac:dyDescent="0.2">
      <c r="A31" s="9"/>
      <c r="B31" s="11"/>
      <c r="C31" s="11"/>
      <c r="D31" s="12"/>
      <c r="E31" s="12"/>
      <c r="F31" s="10"/>
      <c r="G31" s="10"/>
      <c r="H31" s="10"/>
      <c r="I31" s="12"/>
      <c r="J31" s="12"/>
      <c r="K31" s="12"/>
      <c r="L31" s="10"/>
      <c r="M31" s="10"/>
      <c r="N31" s="10"/>
      <c r="O31" s="10"/>
      <c r="P31" s="10"/>
      <c r="Q31" s="10"/>
      <c r="R31" s="12"/>
      <c r="S31" s="10"/>
    </row>
    <row r="32" spans="1:21" ht="30" customHeight="1" x14ac:dyDescent="0.2">
      <c r="A32" s="9" t="s">
        <v>33</v>
      </c>
      <c r="B32" s="23" t="s">
        <v>41</v>
      </c>
      <c r="C32" s="11"/>
      <c r="D32" s="12"/>
      <c r="E32" s="12"/>
      <c r="F32" s="10"/>
      <c r="G32" s="10">
        <v>-135485</v>
      </c>
      <c r="H32" s="10">
        <v>-98000</v>
      </c>
      <c r="I32" s="12">
        <f>135485+98000</f>
        <v>233485</v>
      </c>
      <c r="J32" s="12"/>
      <c r="K32" s="12"/>
      <c r="L32" s="10"/>
      <c r="M32" s="10"/>
      <c r="N32" s="10"/>
      <c r="O32" s="10"/>
      <c r="P32" s="10"/>
      <c r="Q32" s="10"/>
      <c r="R32" s="12">
        <f>SUM(D32:Q32)</f>
        <v>0</v>
      </c>
      <c r="S32" s="10"/>
    </row>
    <row r="33" spans="1:19" x14ac:dyDescent="0.2">
      <c r="A33" s="9"/>
      <c r="B33" s="11"/>
      <c r="C33" s="11"/>
      <c r="D33" s="12"/>
      <c r="E33" s="12"/>
      <c r="F33" s="10"/>
      <c r="G33" s="10"/>
      <c r="H33" s="10"/>
      <c r="I33" s="12"/>
      <c r="J33" s="12"/>
      <c r="K33" s="12"/>
      <c r="L33" s="10"/>
      <c r="M33" s="10"/>
      <c r="N33" s="10"/>
      <c r="O33" s="10"/>
      <c r="P33" s="10"/>
      <c r="Q33" s="10"/>
      <c r="R33" s="12"/>
      <c r="S33" s="10"/>
    </row>
    <row r="34" spans="1:19" ht="18.75" x14ac:dyDescent="0.2">
      <c r="A34" s="9" t="s">
        <v>34</v>
      </c>
      <c r="B34" s="23" t="s">
        <v>35</v>
      </c>
      <c r="C34" s="11"/>
      <c r="D34" s="12"/>
      <c r="E34" s="12"/>
      <c r="F34" s="10"/>
      <c r="G34" s="10">
        <v>-176000</v>
      </c>
      <c r="H34" s="10">
        <v>-171218</v>
      </c>
      <c r="I34" s="12"/>
      <c r="J34" s="12"/>
      <c r="K34" s="12"/>
      <c r="L34" s="10">
        <v>347218</v>
      </c>
      <c r="M34" s="10"/>
      <c r="N34" s="10"/>
      <c r="O34" s="10"/>
      <c r="P34" s="10"/>
      <c r="Q34" s="10"/>
      <c r="R34" s="12">
        <f>SUM(D34:Q34)</f>
        <v>0</v>
      </c>
      <c r="S34" s="10"/>
    </row>
    <row r="35" spans="1:19" x14ac:dyDescent="0.2">
      <c r="A35" s="9"/>
      <c r="B35" s="11"/>
      <c r="C35" s="11"/>
      <c r="D35" s="12"/>
      <c r="E35" s="12"/>
      <c r="F35" s="10"/>
      <c r="G35" s="10"/>
      <c r="H35" s="10"/>
      <c r="I35" s="12"/>
      <c r="J35" s="12"/>
      <c r="K35" s="12"/>
      <c r="L35" s="10"/>
      <c r="M35" s="10"/>
      <c r="N35" s="10"/>
      <c r="O35" s="10"/>
      <c r="P35" s="10"/>
      <c r="Q35" s="10"/>
      <c r="R35" s="12"/>
      <c r="S35" s="10"/>
    </row>
    <row r="36" spans="1:19" ht="18.75" x14ac:dyDescent="0.2">
      <c r="A36" s="9" t="s">
        <v>36</v>
      </c>
      <c r="B36" s="23" t="s">
        <v>42</v>
      </c>
      <c r="C36" s="11"/>
      <c r="D36" s="12"/>
      <c r="E36" s="12"/>
      <c r="F36" s="10"/>
      <c r="G36" s="10">
        <v>-59000</v>
      </c>
      <c r="H36" s="10"/>
      <c r="I36" s="12">
        <v>59000</v>
      </c>
      <c r="J36" s="12"/>
      <c r="K36" s="12"/>
      <c r="L36" s="10"/>
      <c r="M36" s="10"/>
      <c r="N36" s="10"/>
      <c r="O36" s="10"/>
      <c r="P36" s="10"/>
      <c r="Q36" s="10"/>
      <c r="R36" s="12">
        <f>SUM(D36:Q36)</f>
        <v>0</v>
      </c>
      <c r="S36" s="10"/>
    </row>
    <row r="37" spans="1:19" x14ac:dyDescent="0.2">
      <c r="A37" s="9"/>
      <c r="B37" s="11"/>
      <c r="C37" s="11"/>
      <c r="D37" s="12"/>
      <c r="E37" s="12"/>
      <c r="F37" s="10"/>
      <c r="G37" s="10"/>
      <c r="H37" s="10"/>
      <c r="I37" s="12"/>
      <c r="J37" s="12"/>
      <c r="K37" s="12"/>
      <c r="L37" s="10"/>
      <c r="M37" s="10"/>
      <c r="N37" s="10"/>
      <c r="O37" s="10"/>
      <c r="P37" s="10"/>
      <c r="Q37" s="10"/>
      <c r="R37" s="12"/>
      <c r="S37" s="10"/>
    </row>
    <row r="38" spans="1:19" ht="32.25" customHeight="1" x14ac:dyDescent="0.2">
      <c r="A38" s="9" t="s">
        <v>37</v>
      </c>
      <c r="B38" s="23" t="s">
        <v>40</v>
      </c>
      <c r="C38" s="11"/>
      <c r="D38" s="12"/>
      <c r="E38" s="12"/>
      <c r="F38" s="10"/>
      <c r="G38" s="10">
        <v>-181378</v>
      </c>
      <c r="H38" s="10"/>
      <c r="I38" s="12">
        <v>47000</v>
      </c>
      <c r="J38" s="12"/>
      <c r="K38" s="12"/>
      <c r="L38" s="10"/>
      <c r="M38" s="10"/>
      <c r="N38" s="10"/>
      <c r="O38" s="10"/>
      <c r="P38" s="10"/>
      <c r="Q38" s="10"/>
      <c r="R38" s="12">
        <f>SUM(D38:Q38)</f>
        <v>-134378</v>
      </c>
      <c r="S38" s="10"/>
    </row>
    <row r="39" spans="1:19" x14ac:dyDescent="0.2">
      <c r="A39" s="9"/>
      <c r="B39" s="23"/>
      <c r="C39" s="11"/>
      <c r="D39" s="12"/>
      <c r="E39" s="12"/>
      <c r="F39" s="10"/>
      <c r="G39" s="10"/>
      <c r="H39" s="10"/>
      <c r="I39" s="12"/>
      <c r="J39" s="12"/>
      <c r="K39" s="12"/>
      <c r="L39" s="10"/>
      <c r="M39" s="10"/>
      <c r="N39" s="10"/>
      <c r="O39" s="10"/>
      <c r="P39" s="10"/>
      <c r="Q39" s="10"/>
      <c r="R39" s="12"/>
      <c r="S39" s="10"/>
    </row>
    <row r="40" spans="1:19" ht="18.75" x14ac:dyDescent="0.2">
      <c r="A40" s="9" t="s">
        <v>43</v>
      </c>
      <c r="B40" s="23" t="s">
        <v>49</v>
      </c>
      <c r="C40" s="11"/>
      <c r="D40" s="12"/>
      <c r="E40" s="12"/>
      <c r="F40" s="10"/>
      <c r="G40" s="10"/>
      <c r="H40" s="10"/>
      <c r="I40" s="12">
        <v>-836473</v>
      </c>
      <c r="J40" s="12"/>
      <c r="K40" s="12"/>
      <c r="L40" s="10"/>
      <c r="M40" s="10"/>
      <c r="N40" s="10"/>
      <c r="O40" s="10"/>
      <c r="P40" s="10"/>
      <c r="Q40" s="10"/>
      <c r="R40" s="12">
        <f>SUM(D40:Q40)</f>
        <v>-836473</v>
      </c>
      <c r="S40" s="10"/>
    </row>
    <row r="41" spans="1:19" x14ac:dyDescent="0.2">
      <c r="A41" s="9"/>
      <c r="B41" s="23"/>
      <c r="C41" s="11"/>
      <c r="D41" s="12"/>
      <c r="E41" s="12"/>
      <c r="F41" s="10"/>
      <c r="G41" s="10"/>
      <c r="H41" s="10"/>
      <c r="I41" s="12"/>
      <c r="J41" s="12"/>
      <c r="K41" s="12"/>
      <c r="L41" s="10"/>
      <c r="M41" s="10"/>
      <c r="N41" s="10"/>
      <c r="O41" s="10"/>
      <c r="P41" s="10"/>
      <c r="Q41" s="10"/>
      <c r="R41" s="12"/>
      <c r="S41" s="10"/>
    </row>
    <row r="42" spans="1:19" ht="18.75" x14ac:dyDescent="0.2">
      <c r="A42" s="9" t="s">
        <v>44</v>
      </c>
      <c r="B42" s="23" t="s">
        <v>49</v>
      </c>
      <c r="C42" s="11"/>
      <c r="D42" s="12"/>
      <c r="E42" s="12"/>
      <c r="F42" s="10"/>
      <c r="G42" s="10"/>
      <c r="H42" s="10"/>
      <c r="I42" s="12">
        <v>-583444</v>
      </c>
      <c r="J42" s="12"/>
      <c r="K42" s="12"/>
      <c r="L42" s="10"/>
      <c r="M42" s="10"/>
      <c r="N42" s="10"/>
      <c r="O42" s="10"/>
      <c r="P42" s="10"/>
      <c r="Q42" s="10"/>
      <c r="R42" s="12">
        <f>SUM(D42:Q42)</f>
        <v>-583444</v>
      </c>
      <c r="S42" s="10"/>
    </row>
    <row r="43" spans="1:19" x14ac:dyDescent="0.2">
      <c r="A43" s="9"/>
      <c r="B43" s="9"/>
      <c r="C43" s="9"/>
      <c r="D43" s="21"/>
      <c r="E43" s="1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2"/>
    </row>
    <row r="44" spans="1:19" ht="13.5" thickBot="1" x14ac:dyDescent="0.25">
      <c r="A44" s="9"/>
      <c r="B44" s="9"/>
      <c r="C44" s="9"/>
      <c r="D44" s="22">
        <f>SUM(D9:D43)</f>
        <v>-1713203</v>
      </c>
      <c r="E44" s="12"/>
      <c r="F44" s="14">
        <f t="shared" ref="F44:R44" si="0">SUM(F9:F43)</f>
        <v>-516707.33999999997</v>
      </c>
      <c r="G44" s="14">
        <f t="shared" si="0"/>
        <v>-814413</v>
      </c>
      <c r="H44" s="14">
        <f t="shared" si="0"/>
        <v>-369218</v>
      </c>
      <c r="I44" s="14">
        <f t="shared" si="0"/>
        <v>176494.33999999985</v>
      </c>
      <c r="J44" s="14">
        <f t="shared" si="0"/>
        <v>-100000</v>
      </c>
      <c r="K44" s="14">
        <f t="shared" si="0"/>
        <v>393038</v>
      </c>
      <c r="L44" s="14">
        <f t="shared" si="0"/>
        <v>247218</v>
      </c>
      <c r="M44" s="14">
        <f t="shared" si="0"/>
        <v>0</v>
      </c>
      <c r="N44" s="14">
        <f t="shared" si="0"/>
        <v>0</v>
      </c>
      <c r="O44" s="14">
        <f t="shared" si="0"/>
        <v>0</v>
      </c>
      <c r="P44" s="14">
        <f t="shared" si="0"/>
        <v>0</v>
      </c>
      <c r="Q44" s="14">
        <f t="shared" si="0"/>
        <v>0</v>
      </c>
      <c r="R44" s="14">
        <f t="shared" si="0"/>
        <v>-2696791</v>
      </c>
      <c r="S44" s="12"/>
    </row>
    <row r="45" spans="1:19" ht="13.5" thickTop="1" x14ac:dyDescent="0.2">
      <c r="A45" s="6"/>
      <c r="B45" s="6"/>
      <c r="C45" s="6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3.5" thickBot="1" x14ac:dyDescent="0.25">
      <c r="A46" s="1" t="s">
        <v>51</v>
      </c>
      <c r="B46" s="24"/>
      <c r="C46" s="6"/>
      <c r="D46" s="27">
        <v>0</v>
      </c>
      <c r="E46" s="6"/>
      <c r="F46" s="22">
        <f>-147240.06-143919.59</f>
        <v>-291159.65000000002</v>
      </c>
      <c r="G46" s="22">
        <v>-138925.26999999999</v>
      </c>
      <c r="H46" s="22">
        <v>-144294.51999999999</v>
      </c>
      <c r="I46" s="22">
        <v>-85615</v>
      </c>
      <c r="J46" s="22">
        <v>-64944.67</v>
      </c>
      <c r="K46" s="22">
        <v>-295504.5</v>
      </c>
      <c r="L46" s="22">
        <v>-246890.57</v>
      </c>
      <c r="M46" s="22"/>
      <c r="N46" s="22"/>
      <c r="O46" s="22"/>
      <c r="P46" s="22"/>
      <c r="Q46" s="22"/>
      <c r="R46" s="22">
        <f>SUM(D46:Q46)</f>
        <v>-1267334.1800000002</v>
      </c>
    </row>
    <row r="47" spans="1:19" ht="13.5" thickTop="1" x14ac:dyDescent="0.2">
      <c r="A47" s="6"/>
      <c r="B47" s="6"/>
      <c r="C47" s="6"/>
      <c r="D47" s="6"/>
      <c r="E47" s="6"/>
      <c r="F47" s="6"/>
      <c r="G47" s="7"/>
      <c r="H47" s="7"/>
      <c r="I47" s="7"/>
      <c r="J47" s="7"/>
      <c r="K47" s="7"/>
      <c r="L47" s="7"/>
      <c r="M47" s="7"/>
      <c r="O47" s="8"/>
      <c r="P47" s="7"/>
      <c r="Q47" s="7"/>
      <c r="R47" s="12"/>
      <c r="S47" s="7"/>
    </row>
    <row r="48" spans="1:19" x14ac:dyDescent="0.2">
      <c r="A48" s="6"/>
      <c r="B48" s="6"/>
      <c r="C48" s="6"/>
      <c r="D48" s="6"/>
      <c r="E48" s="6"/>
      <c r="F48" s="6"/>
      <c r="G48" s="7"/>
      <c r="H48" s="1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21" x14ac:dyDescent="0.2">
      <c r="A49" s="6"/>
      <c r="B49" s="6"/>
      <c r="C49" s="6"/>
      <c r="D49" s="6"/>
      <c r="E49" s="6"/>
      <c r="F49" s="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21" x14ac:dyDescent="0.2">
      <c r="A50" s="6"/>
      <c r="B50" s="6"/>
      <c r="C50" s="6"/>
      <c r="D50" s="6"/>
      <c r="E50" s="6"/>
      <c r="F50" s="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">
      <c r="A51" s="6"/>
      <c r="B51" s="6"/>
      <c r="C51" s="6"/>
      <c r="D51" s="6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U51" s="25"/>
    </row>
    <row r="52" spans="1:21" x14ac:dyDescent="0.2">
      <c r="A52" s="6"/>
      <c r="B52" s="6"/>
      <c r="C52" s="6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">
      <c r="A53" s="6"/>
      <c r="B53" s="6"/>
      <c r="C53" s="6"/>
      <c r="D53" s="6"/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21" x14ac:dyDescent="0.2">
      <c r="A54" s="6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">
      <c r="A55" s="6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">
      <c r="A56" s="6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">
      <c r="A57" s="6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">
      <c r="A58" s="6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">
      <c r="A59" s="6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">
      <c r="A60" s="6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2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2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</sheetData>
  <phoneticPr fontId="0" type="noConversion"/>
  <pageMargins left="0.25" right="0.25" top="0.17" bottom="0.49" header="0.17" footer="0.2"/>
  <pageSetup paperSize="5" scale="71" orientation="landscape" r:id="rId1"/>
  <headerFooter alignWithMargins="0">
    <oddFooter>&amp;L&amp;A
&amp;F&amp;R&amp;D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Reserves</vt:lpstr>
      <vt:lpstr>Reserves!Print_Area</vt:lpstr>
      <vt:lpstr>Reserves!Print_Titles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2001-08-09T22:19:05Z</cp:lastPrinted>
  <dcterms:created xsi:type="dcterms:W3CDTF">2000-02-25T17:30:40Z</dcterms:created>
  <dcterms:modified xsi:type="dcterms:W3CDTF">2023-09-15T19:26:02Z</dcterms:modified>
</cp:coreProperties>
</file>