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7EE372-1423-489B-B5AA-04A56F61C329}" xr6:coauthVersionLast="47" xr6:coauthVersionMax="47" xr10:uidLastSave="{00000000-0000-0000-0000-000000000000}"/>
  <bookViews>
    <workbookView xWindow="-120" yWindow="-120" windowWidth="38640" windowHeight="15720" tabRatio="553"/>
  </bookViews>
  <sheets>
    <sheet name=" COVER  NNG " sheetId="15" r:id="rId1"/>
    <sheet name="NNG - Summary" sheetId="24" r:id="rId2"/>
    <sheet name="NNG Projects " sheetId="1" r:id="rId3"/>
    <sheet name="NNG - COTH" sheetId="11" r:id="rId4"/>
    <sheet name="NNG Imb. &amp; Purch." sheetId="22" r:id="rId5"/>
    <sheet name="NNG Pool Projects " sheetId="3" r:id="rId6"/>
    <sheet name="Depreciation" sheetId="25" r:id="rId7"/>
  </sheets>
  <externalReferences>
    <externalReference r:id="rId8"/>
    <externalReference r:id="rId9"/>
    <externalReference r:id="rId10"/>
  </externalReferences>
  <definedNames>
    <definedName name="__123Graph_A" localSheetId="0" hidden="1">[3]TW!#REF!</definedName>
    <definedName name="__123Graph_A" hidden="1">[2]TW!#REF!</definedName>
    <definedName name="__123Graph_B" localSheetId="0" hidden="1">[3]TW!#REF!</definedName>
    <definedName name="__123Graph_B" hidden="1">[2]TW!#REF!</definedName>
    <definedName name="__123Graph_C" localSheetId="0" hidden="1">[3]TW!#REF!</definedName>
    <definedName name="__123Graph_C" hidden="1">[2]TW!#REF!</definedName>
    <definedName name="__123Graph_D" localSheetId="0" hidden="1">[3]TW!#REF!</definedName>
    <definedName name="__123Graph_D" hidden="1">[2]TW!#REF!</definedName>
    <definedName name="ALL" localSheetId="0">#REF!</definedName>
    <definedName name="ALL">#REF!</definedName>
    <definedName name="CAP" localSheetId="0">#REF!</definedName>
    <definedName name="CAP">#REF!</definedName>
    <definedName name="look">[1]summary!$D$8:$H$43</definedName>
    <definedName name="MGMT" localSheetId="0">#REF!</definedName>
    <definedName name="MGMT">#REF!</definedName>
    <definedName name="PDTotal">#REF!</definedName>
    <definedName name="_xlnm.Print_Area" localSheetId="6">Depreciation!$A$1:$O$22</definedName>
    <definedName name="_xlnm.Print_Area" localSheetId="3">'NNG - COTH'!$A$1:$M$34</definedName>
    <definedName name="_xlnm.Print_Area" localSheetId="1">'NNG - Summary'!$A$1:$P$37</definedName>
    <definedName name="_xlnm.Print_Area" localSheetId="4">'NNG Imb. &amp; Purch.'!$A$1:$X$48</definedName>
    <definedName name="_xlnm.Print_Area" localSheetId="5">'NNG Pool Projects '!$A$1:$AD$51</definedName>
    <definedName name="_xlnm.Print_Area" localSheetId="2">'NNG Projects '!$A$1:$AD$74</definedName>
    <definedName name="_xlnm.Print_Titles" localSheetId="2">'NNG Projects '!$1:$10</definedName>
    <definedName name="SJ" localSheetId="0">[3]TW!#REF!</definedName>
    <definedName name="SJ">[2]TW!#REF!</definedName>
    <definedName name="SYS" localSheetId="0">[3]TW!#REF!</definedName>
    <definedName name="SYS">[2]TW!#REF!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25" l="1"/>
  <c r="L17" i="25"/>
  <c r="N17" i="25"/>
  <c r="I34" i="11"/>
  <c r="J34" i="11"/>
  <c r="K34" i="11"/>
  <c r="L34" i="11"/>
  <c r="U11" i="22"/>
  <c r="W11" i="22"/>
  <c r="U12" i="22"/>
  <c r="W12" i="22"/>
  <c r="I13" i="22"/>
  <c r="K13" i="22"/>
  <c r="M13" i="22"/>
  <c r="O13" i="22"/>
  <c r="Q13" i="22"/>
  <c r="S13" i="22"/>
  <c r="U13" i="22"/>
  <c r="W13" i="22"/>
  <c r="U15" i="22"/>
  <c r="W15" i="22"/>
  <c r="I17" i="22"/>
  <c r="K17" i="22"/>
  <c r="M17" i="22"/>
  <c r="O17" i="22"/>
  <c r="Q17" i="22"/>
  <c r="S17" i="22"/>
  <c r="U17" i="22"/>
  <c r="W17" i="22"/>
  <c r="I19" i="22"/>
  <c r="K19" i="22"/>
  <c r="M19" i="22"/>
  <c r="O19" i="22"/>
  <c r="Q19" i="22"/>
  <c r="S19" i="22"/>
  <c r="U19" i="22"/>
  <c r="W19" i="22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K35" i="3"/>
  <c r="L35" i="3"/>
  <c r="N35" i="3"/>
  <c r="P35" i="3"/>
  <c r="P21" i="1"/>
  <c r="R21" i="1"/>
  <c r="T21" i="1"/>
  <c r="V21" i="1"/>
  <c r="X21" i="1"/>
  <c r="Z21" i="1"/>
  <c r="P27" i="1"/>
  <c r="R27" i="1"/>
  <c r="T27" i="1"/>
  <c r="V27" i="1"/>
  <c r="X27" i="1"/>
  <c r="Z27" i="1"/>
  <c r="P34" i="1"/>
  <c r="R34" i="1"/>
  <c r="T34" i="1"/>
  <c r="V34" i="1"/>
  <c r="X34" i="1"/>
  <c r="Z34" i="1"/>
  <c r="P37" i="1"/>
  <c r="R37" i="1"/>
  <c r="T37" i="1"/>
  <c r="V37" i="1"/>
  <c r="X37" i="1"/>
  <c r="Z37" i="1"/>
  <c r="P54" i="1"/>
  <c r="R54" i="1"/>
  <c r="T54" i="1"/>
  <c r="V54" i="1"/>
  <c r="X54" i="1"/>
  <c r="Z54" i="1"/>
  <c r="P62" i="1"/>
  <c r="R62" i="1"/>
  <c r="T62" i="1"/>
  <c r="V62" i="1"/>
  <c r="X62" i="1"/>
  <c r="Z62" i="1"/>
  <c r="P66" i="1"/>
  <c r="R66" i="1"/>
  <c r="T66" i="1"/>
  <c r="V66" i="1"/>
  <c r="X66" i="1"/>
  <c r="Z66" i="1"/>
  <c r="P70" i="1"/>
  <c r="R70" i="1"/>
  <c r="T70" i="1"/>
  <c r="V70" i="1"/>
  <c r="X70" i="1"/>
  <c r="Z70" i="1"/>
</calcChain>
</file>

<file path=xl/sharedStrings.xml><?xml version="1.0" encoding="utf-8"?>
<sst xmlns="http://schemas.openxmlformats.org/spreadsheetml/2006/main" count="486" uniqueCount="236">
  <si>
    <t xml:space="preserve">1995 Operating Contractual Agreement - 10 yr agreement </t>
  </si>
  <si>
    <t>NORTHERN NATURAL GAS</t>
  </si>
  <si>
    <t>(Incl Interest- 9.5%)</t>
  </si>
  <si>
    <t>Unlev</t>
  </si>
  <si>
    <t>Pre-Tax Impact</t>
  </si>
  <si>
    <t>Total Non Discretionary Projects</t>
  </si>
  <si>
    <t>Total Discretionary Projects</t>
  </si>
  <si>
    <t>TOTAL CAPITAL EXPENDITURES</t>
  </si>
  <si>
    <t>MUD - CIAC</t>
  </si>
  <si>
    <t>Utilicorp Priority Markets</t>
  </si>
  <si>
    <t>Rate case settlement (RP-98-203) - align firm entitlement where needed.</t>
  </si>
  <si>
    <t>Long term commitment - 15 yrs - relocation of Omaha #1A TBS.</t>
  </si>
  <si>
    <t xml:space="preserve">Long term commitment - 15 yrs - '84th Street TBS mods </t>
  </si>
  <si>
    <t>Long term commitment - 15 yrs - $200M/y until 2006</t>
  </si>
  <si>
    <t xml:space="preserve">1/  </t>
  </si>
  <si>
    <t>Dcf of 7.3% for Peak Day 2000 excludes interest and overheads.  With interest and overheads the Dcf is 4.2%.  The Dcf for all other projects include capitalized interest and overheads as part of the cash flow.</t>
  </si>
  <si>
    <t xml:space="preserve"> Total  Marketing Non-Disc</t>
  </si>
  <si>
    <t>Sys. &amp; Comp. Marketing</t>
  </si>
  <si>
    <t>Bus. Services</t>
  </si>
  <si>
    <t>Trailblazer Expansion-25% Ownership in expansion</t>
  </si>
  <si>
    <t>Gallagher - Boland Retainer -Regulatory Asset</t>
  </si>
  <si>
    <t>Amortized over 60 months(Included in Gross O&amp;M)</t>
  </si>
  <si>
    <t>(Final Payment in 2003)</t>
  </si>
  <si>
    <t>Reverse Auction Payments - Order 636 Payments</t>
  </si>
  <si>
    <t>MM</t>
  </si>
  <si>
    <t>Btu/d</t>
  </si>
  <si>
    <t>Other Home</t>
  </si>
  <si>
    <t>Facilities</t>
  </si>
  <si>
    <t>Omaha Office - Carpet Replacement</t>
  </si>
  <si>
    <t>*</t>
  </si>
  <si>
    <t>Misc. Minnegasco TBS Upgrades</t>
  </si>
  <si>
    <t>Miscellaneous TBS additions and upgrades (regulator change-outs, EFM, etc.)</t>
  </si>
  <si>
    <t>Misc. TBS Upgrades</t>
  </si>
  <si>
    <t>Misc. TBS additions and upgrades for the Minneapolis Area Small Customer Group</t>
  </si>
  <si>
    <t>OPPD Power Plant</t>
  </si>
  <si>
    <t>Build pipeline, compression, and appurtenant facilities</t>
  </si>
  <si>
    <t>* Capital Dollars based on preliminary scoping and costs.  As projects are further defined, all DCFs and other financial information</t>
  </si>
  <si>
    <t xml:space="preserve">   will be presented as part of the project approval process.</t>
  </si>
  <si>
    <t>Legal</t>
  </si>
  <si>
    <t>Total Marketing Disc</t>
  </si>
  <si>
    <t>NC</t>
  </si>
  <si>
    <t>Other</t>
  </si>
  <si>
    <t xml:space="preserve">  </t>
  </si>
  <si>
    <t xml:space="preserve">Disc/  </t>
  </si>
  <si>
    <t>WO</t>
  </si>
  <si>
    <t>#</t>
  </si>
  <si>
    <t>Manangement Overview</t>
  </si>
  <si>
    <t>NORTHERN NATURAL GAS COMPANY</t>
  </si>
  <si>
    <t>Net Income From Capital Expenditures</t>
  </si>
  <si>
    <t>(Dollars In Millions)</t>
  </si>
  <si>
    <t xml:space="preserve"> </t>
  </si>
  <si>
    <t>DISCRETIONARY</t>
  </si>
  <si>
    <t xml:space="preserve">Total </t>
  </si>
  <si>
    <t>Process Category</t>
  </si>
  <si>
    <t>Department</t>
  </si>
  <si>
    <t xml:space="preserve">Proj </t>
  </si>
  <si>
    <t>Project Name</t>
  </si>
  <si>
    <t>Project</t>
  </si>
  <si>
    <t>CAPITAL EXPENDITURES</t>
  </si>
  <si>
    <t xml:space="preserve">DCF </t>
  </si>
  <si>
    <t>Comments</t>
  </si>
  <si>
    <t>IL</t>
  </si>
  <si>
    <t>NE,IA, WI, MN</t>
  </si>
  <si>
    <t>Disc</t>
  </si>
  <si>
    <t>IA</t>
  </si>
  <si>
    <t>C</t>
  </si>
  <si>
    <t>TX</t>
  </si>
  <si>
    <t>NE</t>
  </si>
  <si>
    <t>KS</t>
  </si>
  <si>
    <t>MN</t>
  </si>
  <si>
    <t>- Misc.</t>
  </si>
  <si>
    <r>
      <t xml:space="preserve">Discretionary Pool. Approval requires 15% or greater return. </t>
    </r>
    <r>
      <rPr>
        <sz val="14"/>
        <color indexed="10"/>
        <rFont val="Arial"/>
        <family val="2"/>
      </rPr>
      <t>See Attached</t>
    </r>
  </si>
  <si>
    <t>WI</t>
  </si>
  <si>
    <t>IO</t>
  </si>
  <si>
    <t xml:space="preserve">NE  </t>
  </si>
  <si>
    <t>ST</t>
  </si>
  <si>
    <t>Equipment Replacement and Upgrades to meet reliability and performance requirements</t>
  </si>
  <si>
    <t>CAPITAL BUDGET</t>
  </si>
  <si>
    <t>Prob</t>
  </si>
  <si>
    <t>Discretionary Pool Projects - Marketing</t>
  </si>
  <si>
    <t>Total Marketing-Systems Disc</t>
  </si>
  <si>
    <t>Marketing- Systems Projects Disc</t>
  </si>
  <si>
    <t>Wisconsin Gas Co.</t>
  </si>
  <si>
    <t>Commitment of 300,000/year (2000 - 2002)</t>
  </si>
  <si>
    <t>Regulatory</t>
  </si>
  <si>
    <t>Regulatory Commision Expense</t>
  </si>
  <si>
    <t>(Included in Gross O&amp;M)</t>
  </si>
  <si>
    <t>TOTAL</t>
  </si>
  <si>
    <t>Estimated Pool Dollars requested</t>
  </si>
  <si>
    <t>2nd CE</t>
  </si>
  <si>
    <t>Plan</t>
  </si>
  <si>
    <t>1996 ACTUAL - 2003 PROJECTION</t>
  </si>
  <si>
    <t>($ Millions)</t>
  </si>
  <si>
    <t>Actual</t>
  </si>
  <si>
    <t>Net Cash Flow Impact</t>
  </si>
  <si>
    <t>Imbalance Activity - Cash In</t>
  </si>
  <si>
    <t>- Cash Out</t>
  </si>
  <si>
    <t xml:space="preserve">   Net Imbalance Activity</t>
  </si>
  <si>
    <t>- Carlton</t>
  </si>
  <si>
    <t xml:space="preserve">   Total Gas Purchases</t>
  </si>
  <si>
    <t>NON-DISCRETIONARY</t>
  </si>
  <si>
    <t>Total Other Disc</t>
  </si>
  <si>
    <t>Non Disc</t>
  </si>
  <si>
    <t>Total</t>
  </si>
  <si>
    <t>Marketing</t>
  </si>
  <si>
    <t>c</t>
  </si>
  <si>
    <t>Discretionary Marketing Pool</t>
  </si>
  <si>
    <t>Marketing Projects</t>
  </si>
  <si>
    <t>Non-Disc - 1</t>
  </si>
  <si>
    <t>nc</t>
  </si>
  <si>
    <t>Team</t>
  </si>
  <si>
    <t>North</t>
  </si>
  <si>
    <t>Tall Corn Ethanol Plant</t>
  </si>
  <si>
    <t>Power</t>
  </si>
  <si>
    <t>Project MAX</t>
  </si>
  <si>
    <t>Cunningham Wells</t>
  </si>
  <si>
    <t>Expand Cunningham Storage Field</t>
  </si>
  <si>
    <t>MidAm - Pleasant Hill</t>
  </si>
  <si>
    <t>?</t>
  </si>
  <si>
    <t>New Power Plant (Des Moines)</t>
  </si>
  <si>
    <t>Redfield Storage</t>
  </si>
  <si>
    <t>Price&amp;St</t>
  </si>
  <si>
    <t>Simulation Model, Well Testing, Well Work Overs</t>
  </si>
  <si>
    <t>Belleville Compression</t>
  </si>
  <si>
    <t>NNG / WG TBS (Bluff Creek,Wi)</t>
  </si>
  <si>
    <t>Contract Extension with Wisconsin Gas - East Leg Sale</t>
  </si>
  <si>
    <t>Tivoli Land Purchase</t>
  </si>
  <si>
    <t>Purchase Assets in Lieu of Lease Payments</t>
  </si>
  <si>
    <t>Denison Ethanol Plant</t>
  </si>
  <si>
    <t>Central</t>
  </si>
  <si>
    <t>Ethanol Plant in Denison, IA  (3,250 mcf/d)</t>
  </si>
  <si>
    <t>Misc. Xcel Energy TBS Upgrades</t>
  </si>
  <si>
    <t>Owatonna TBS Relocation</t>
  </si>
  <si>
    <t>Rainy River Power Project</t>
  </si>
  <si>
    <t>Laskin Industrial Park</t>
  </si>
  <si>
    <t>Slaton TBS Sale / Relocation</t>
  </si>
  <si>
    <t>Owatonna</t>
  </si>
  <si>
    <t>Minnesota Power</t>
  </si>
  <si>
    <t>Northwest Natural</t>
  </si>
  <si>
    <t>Prob.</t>
  </si>
  <si>
    <t>Adjust</t>
  </si>
  <si>
    <t>Build New Interconnect with Williams</t>
  </si>
  <si>
    <t xml:space="preserve">AVA Upgrade </t>
  </si>
  <si>
    <t>Upgrade AVA equipment in Room 227</t>
  </si>
  <si>
    <t>Replace Carpet for NNG floors 3, and NNG's share of  2, 1.</t>
  </si>
  <si>
    <t>LES / Salt Valley</t>
  </si>
  <si>
    <t>Build tap and valve for new power plant</t>
  </si>
  <si>
    <t>Misc. Wisconsin Gas TBS Upgrades</t>
  </si>
  <si>
    <t>LaCrosse Branchline Expansion</t>
  </si>
  <si>
    <t>Long term contracts - 10 yrs - last year of construction</t>
  </si>
  <si>
    <t>Develop a systems to create revenue opportunities</t>
  </si>
  <si>
    <t>Bi-directional I/C at PEPL / ANR</t>
  </si>
  <si>
    <t>Build Bi-directional I/C at Janesville</t>
  </si>
  <si>
    <t>Tariff Software - Reg Affairs</t>
  </si>
  <si>
    <t>Rate Case Software - Reg Affairs</t>
  </si>
  <si>
    <t>Form 567 Software - Reg Affairs</t>
  </si>
  <si>
    <t>NORTHERN NATURAL GAS COMPANY - COMMERCIAL GROUP</t>
  </si>
  <si>
    <t>Preliminary NNG Commercial Group</t>
  </si>
  <si>
    <t>NORTHERN NATURAL GAS - COMMERCIAL GROUP</t>
  </si>
  <si>
    <t>CAPITAL OTHER THAN PLANT - COMMERCIAL GROUP</t>
  </si>
  <si>
    <t>Estimate for studies</t>
  </si>
  <si>
    <t>Estimated study dollars for possible future projects</t>
  </si>
  <si>
    <t>CE</t>
  </si>
  <si>
    <t>Provide data extraction and manipulation to support NNG's next rate case.</t>
  </si>
  <si>
    <t>Provide for electronic filing of NNG Tariff in accordance with FERC filing guidelines.</t>
  </si>
  <si>
    <t>2001 2nd C.E.</t>
  </si>
  <si>
    <t>CAPITAL SUMMARY - COMMERCIAL GROUP</t>
  </si>
  <si>
    <t>Discretionary</t>
  </si>
  <si>
    <t>Non-Discretionary made up of 11 Projects</t>
  </si>
  <si>
    <t>Total Capital - Plant</t>
  </si>
  <si>
    <t xml:space="preserve">     Discretionary</t>
  </si>
  <si>
    <t xml:space="preserve">     Non-Discretionary</t>
  </si>
  <si>
    <t>Metropolitan Utilities District ($6.3 MM) - Commitment on long term contract extension</t>
  </si>
  <si>
    <t>Belleville Compression &amp; NNG/WG TBS ($2.5 MM) - East Leg Sale, Contract extension with Wisconsin Gas</t>
  </si>
  <si>
    <t>Trailblazer Expansion - 25% Ownership in Expansion ($4.5 MM)</t>
  </si>
  <si>
    <t>Regulatory Commission Expense - ($.5 MM in 2002, $1.3 MM in 2003) - Increase for 2003 Rate Case</t>
  </si>
  <si>
    <t>($MM)</t>
  </si>
  <si>
    <t>IMBALANCE SETTLEMENTS / GAS PURCHASES</t>
  </si>
  <si>
    <t>Base Gas Buyback  (2002 - 6.7, 2003 - 0 Bcf)</t>
  </si>
  <si>
    <t>DEPRECIATION FROM CAPITAL - COMMERCIAL GROUP</t>
  </si>
  <si>
    <t>Estimated Depreciation from 2001 Capital</t>
  </si>
  <si>
    <t>Estimated Depreciation from 2002 Capital</t>
  </si>
  <si>
    <t>Estimated Depreciation from 2003 Capital</t>
  </si>
  <si>
    <t>Total Depreciation by Year</t>
  </si>
  <si>
    <t>Exxon / Mobil ($3.5 MM) - Commitment on 10 year Operating Agreement  ($6.8 MM left on commitment which ends in 2005)</t>
  </si>
  <si>
    <t>Gas Purchases</t>
  </si>
  <si>
    <t>Capital Other Than Plant</t>
  </si>
  <si>
    <t>Imbalances/Gas Purchases  (See Attached)</t>
  </si>
  <si>
    <t>Non-Discretionary</t>
  </si>
  <si>
    <t>NNG Omaha / Minn. Office - Pool Car</t>
  </si>
  <si>
    <t>NNG Omaha / Minneapolis office pool car replacements.</t>
  </si>
  <si>
    <t>Little Sioux Ethanol Plant</t>
  </si>
  <si>
    <t>New Bi-directional interconnect</t>
  </si>
  <si>
    <t>New Interconnect</t>
  </si>
  <si>
    <t xml:space="preserve">Commercial Group -Systems </t>
  </si>
  <si>
    <t>Total Systems</t>
  </si>
  <si>
    <t>2002 - 2003 OPERATING &amp; STRATEGIC PLAN</t>
  </si>
  <si>
    <t xml:space="preserve">2002 - 2003 OPERATING &amp; STRATEGIC PLAN </t>
  </si>
  <si>
    <t>Bring Gas to new Ethanol Plant located in Coon Rapids, Iowa (in-service 11/1/02)</t>
  </si>
  <si>
    <t>Bring Gas to new Ethanol Plant located in Marcus, Iowa (in-service 7/1/02)</t>
  </si>
  <si>
    <t>Serve new power plant load in Cass Co.,NE - build tap and meter run to plant</t>
  </si>
  <si>
    <t xml:space="preserve">Other </t>
  </si>
  <si>
    <t>Various</t>
  </si>
  <si>
    <t>Other undefined projects</t>
  </si>
  <si>
    <t>Lead Person</t>
  </si>
  <si>
    <t>Risk Management and Reporting</t>
  </si>
  <si>
    <t>Martha Janousek</t>
  </si>
  <si>
    <t>Vicki Berg</t>
  </si>
  <si>
    <t>Tim Johanson</t>
  </si>
  <si>
    <t>Frank Semin</t>
  </si>
  <si>
    <t>Bob Stevens</t>
  </si>
  <si>
    <t>Jo Williams</t>
  </si>
  <si>
    <t>Kent Miller</t>
  </si>
  <si>
    <t>Frank Oldenhuis</t>
  </si>
  <si>
    <t>Janet Bowers</t>
  </si>
  <si>
    <t>Tom Halpin</t>
  </si>
  <si>
    <t>Karen Lagerstom</t>
  </si>
  <si>
    <t>Discretionary Pool made up of 18 Projects (total project estimates = $28.1 MM, Probability Adjusted = $15.0 MM)</t>
  </si>
  <si>
    <t>Revenue from Capital Pool $1.1 MM in 2002.  In-service November1,2002</t>
  </si>
  <si>
    <t>* Projects will be pushed to 2003 or later if possible</t>
  </si>
  <si>
    <t>Exxon/Mobil *</t>
  </si>
  <si>
    <t>Metropolitan Utilities District *</t>
  </si>
  <si>
    <t>Automate Storage "Book"</t>
  </si>
  <si>
    <t>Computer Blanket - Commercial Group</t>
  </si>
  <si>
    <t>NNG Partial Cycle FDD</t>
  </si>
  <si>
    <t>Required to comply with Form 567 reporting to FERC</t>
  </si>
  <si>
    <t>Est. (1)</t>
  </si>
  <si>
    <t xml:space="preserve">Notes: </t>
  </si>
  <si>
    <t>(2)  Gas volumes purchased in one month are paid for in the next month</t>
  </si>
  <si>
    <t>(1)  Estimate based on the average of 1998 through 2001.</t>
  </si>
  <si>
    <t>August 27, 2001</t>
  </si>
  <si>
    <t>2001 C.E</t>
  </si>
  <si>
    <t>Other Non Pool Items = $5.9 MM  (Cunningham Wells $4.7MM).  Revenue in 2002 = $.3 MM.</t>
  </si>
  <si>
    <t>Base Gas Buyback ($25.0 MM in 2002, 0 in 2003)  See additional SBA Expense for the carrying cost on remaining amount</t>
  </si>
  <si>
    <t>Facilitate storage activity planning and financial reporting</t>
  </si>
  <si>
    <t>Modify accounting systems to allow capacity to be sold under partial cycle 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</si>
</sst>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66" formatCode="0.0%"/>
    <numFmt numFmtId="167" formatCode="_(* #,##0.0000_);_(* \(#,##0.0000\);_(* &quot;-&quot;??_);_(@_)"/>
    <numFmt numFmtId="168" formatCode="0.00_);[Red]\(0.00\)"/>
    <numFmt numFmtId="169" formatCode="&quot;$&quot;#,##0.0_);\(&quot;$&quot;#,##0.0\)"/>
    <numFmt numFmtId="170" formatCode="#,##0.0_);\(#,##0.0\)"/>
    <numFmt numFmtId="171" formatCode="0.0"/>
    <numFmt numFmtId="172" formatCode="0.0_);\(0.0\)"/>
    <numFmt numFmtId="173" formatCode="#,##0.0_);[Red]\(#,##0.0\)"/>
    <numFmt numFmtId="175" formatCode="dd\-mmm\-yy"/>
    <numFmt numFmtId="176" formatCode="&quot;$&quot;#,##0"/>
  </numFmts>
  <fonts count="94">
    <font>
      <sz val="10"/>
      <name val="Arial"/>
    </font>
    <font>
      <b/>
      <sz val="10"/>
      <name val="Arial"/>
    </font>
    <font>
      <sz val="10"/>
      <name val="Arial"/>
    </font>
    <font>
      <sz val="10"/>
      <color indexed="8"/>
      <name val="Arial MT"/>
    </font>
    <font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 MT"/>
    </font>
    <font>
      <b/>
      <sz val="12"/>
      <color indexed="8"/>
      <name val="Arial MT"/>
    </font>
    <font>
      <b/>
      <sz val="10"/>
      <color indexed="8"/>
      <name val="Arial"/>
      <family val="2"/>
    </font>
    <font>
      <u val="singleAccounting"/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1"/>
      <color indexed="8"/>
      <name val="Arial MT"/>
    </font>
    <font>
      <b/>
      <u val="singleAccounting"/>
      <sz val="10"/>
      <color indexed="8"/>
      <name val="Arial MT"/>
    </font>
    <font>
      <b/>
      <u val="singleAccounting"/>
      <sz val="10"/>
      <color indexed="8"/>
      <name val="Arial"/>
      <family val="2"/>
    </font>
    <font>
      <b/>
      <sz val="12"/>
      <color indexed="10"/>
      <name val="Arial MT"/>
    </font>
    <font>
      <sz val="14"/>
      <name val="Arial"/>
      <family val="2"/>
    </font>
    <font>
      <sz val="14"/>
      <color indexed="8"/>
      <name val="Arial"/>
    </font>
    <font>
      <b/>
      <sz val="14"/>
      <color indexed="8"/>
      <name val="Arial MT"/>
    </font>
    <font>
      <sz val="14"/>
      <color indexed="8"/>
      <name val="Arial MT"/>
    </font>
    <font>
      <sz val="12"/>
      <color indexed="8"/>
      <name val="Arial"/>
    </font>
    <font>
      <sz val="12"/>
      <color indexed="8"/>
      <name val="Arial MT"/>
    </font>
    <font>
      <sz val="12"/>
      <color indexed="8"/>
      <name val="Arial"/>
      <family val="2"/>
    </font>
    <font>
      <sz val="12"/>
      <name val="Arial"/>
    </font>
    <font>
      <b/>
      <sz val="12"/>
      <color indexed="56"/>
      <name val="Arial"/>
      <family val="2"/>
    </font>
    <font>
      <sz val="16"/>
      <color indexed="8"/>
      <name val="Arial"/>
    </font>
    <font>
      <b/>
      <sz val="16"/>
      <color indexed="10"/>
      <name val="Arial MT"/>
    </font>
    <font>
      <b/>
      <sz val="16"/>
      <color indexed="8"/>
      <name val="Arial MT"/>
    </font>
    <font>
      <sz val="16"/>
      <color indexed="8"/>
      <name val="Arial MT"/>
    </font>
    <font>
      <u val="singleAccounting"/>
      <sz val="14"/>
      <color indexed="8"/>
      <name val="Arial"/>
      <family val="2"/>
    </font>
    <font>
      <b/>
      <sz val="14"/>
      <color indexed="10"/>
      <name val="Arial"/>
      <family val="2"/>
    </font>
    <font>
      <b/>
      <sz val="14"/>
      <color indexed="8"/>
      <name val="Arial"/>
      <family val="2"/>
    </font>
    <font>
      <u/>
      <sz val="14"/>
      <color indexed="8"/>
      <name val="Arial"/>
      <family val="2"/>
    </font>
    <font>
      <b/>
      <u val="singleAccounting"/>
      <sz val="14"/>
      <color indexed="8"/>
      <name val="Arial"/>
      <family val="2"/>
    </font>
    <font>
      <b/>
      <u val="singleAccounting"/>
      <sz val="14"/>
      <color indexed="8"/>
      <name val="Arial MT"/>
    </font>
    <font>
      <sz val="14"/>
      <color indexed="8"/>
      <name val="Arial"/>
      <family val="2"/>
    </font>
    <font>
      <b/>
      <u val="singleAccounting"/>
      <sz val="14"/>
      <color indexed="56"/>
      <name val="Arial MT"/>
    </font>
    <font>
      <sz val="14"/>
      <name val="Arial"/>
    </font>
    <font>
      <b/>
      <sz val="14"/>
      <color indexed="56"/>
      <name val="Arial"/>
      <family val="2"/>
    </font>
    <font>
      <sz val="14"/>
      <color indexed="59"/>
      <name val="Arial MT"/>
    </font>
    <font>
      <sz val="14"/>
      <color indexed="59"/>
      <name val="Arial"/>
    </font>
    <font>
      <sz val="14"/>
      <color indexed="10"/>
      <name val="Arial"/>
      <family val="2"/>
    </font>
    <font>
      <b/>
      <u/>
      <sz val="14"/>
      <color indexed="56"/>
      <name val="Arial"/>
      <family val="2"/>
    </font>
    <font>
      <b/>
      <sz val="14"/>
      <color indexed="56"/>
      <name val="Arial MT"/>
    </font>
    <font>
      <b/>
      <sz val="14"/>
      <color indexed="8"/>
      <name val="Arial"/>
    </font>
    <font>
      <b/>
      <u/>
      <sz val="14"/>
      <color indexed="8"/>
      <name val="Arial MT"/>
    </font>
    <font>
      <u/>
      <sz val="14"/>
      <color indexed="8"/>
      <name val="Arial"/>
    </font>
    <font>
      <b/>
      <sz val="18"/>
      <name val="Arial"/>
      <family val="2"/>
    </font>
    <font>
      <sz val="18"/>
      <name val="Arial"/>
      <family val="2"/>
    </font>
    <font>
      <sz val="12"/>
      <color indexed="10"/>
      <name val="Arial"/>
    </font>
    <font>
      <sz val="14"/>
      <color indexed="10"/>
      <name val="Arial"/>
    </font>
    <font>
      <b/>
      <sz val="14"/>
      <color indexed="10"/>
      <name val="Arial MT"/>
    </font>
    <font>
      <sz val="14"/>
      <color indexed="10"/>
      <name val="Arial MT"/>
    </font>
    <font>
      <b/>
      <u val="singleAccounting"/>
      <sz val="14"/>
      <color indexed="10"/>
      <name val="Arial"/>
      <family val="2"/>
    </font>
    <font>
      <u/>
      <sz val="14"/>
      <color indexed="10"/>
      <name val="Arial"/>
      <family val="2"/>
    </font>
    <font>
      <b/>
      <u val="singleAccounting"/>
      <sz val="14"/>
      <color indexed="10"/>
      <name val="Arial MT"/>
    </font>
    <font>
      <b/>
      <u/>
      <sz val="14"/>
      <color indexed="10"/>
      <name val="Arial MT"/>
    </font>
    <font>
      <u/>
      <sz val="14"/>
      <color indexed="10"/>
      <name val="Arial"/>
    </font>
    <font>
      <b/>
      <sz val="14"/>
      <color indexed="17"/>
      <name val="Arial"/>
      <family val="2"/>
    </font>
    <font>
      <sz val="14"/>
      <color indexed="17"/>
      <name val="Arial"/>
      <family val="2"/>
    </font>
    <font>
      <b/>
      <sz val="14"/>
      <color indexed="56"/>
      <name val="Arial"/>
    </font>
    <font>
      <b/>
      <sz val="14"/>
      <color indexed="10"/>
      <name val="Arial"/>
    </font>
    <font>
      <b/>
      <sz val="14"/>
      <color indexed="59"/>
      <name val="Arial MT"/>
    </font>
    <font>
      <sz val="10"/>
      <color indexed="10"/>
      <name val="Arial"/>
    </font>
    <font>
      <b/>
      <u val="singleAccounting"/>
      <sz val="10"/>
      <color indexed="10"/>
      <name val="Arial MT"/>
    </font>
    <font>
      <b/>
      <sz val="10"/>
      <color indexed="10"/>
      <name val="Arial MT"/>
    </font>
    <font>
      <b/>
      <u val="singleAccounting"/>
      <sz val="10"/>
      <color indexed="10"/>
      <name val="Arial"/>
      <family val="2"/>
    </font>
    <font>
      <sz val="10"/>
      <color indexed="10"/>
      <name val="Arial"/>
      <family val="2"/>
    </font>
    <font>
      <b/>
      <sz val="14"/>
      <color indexed="12"/>
      <name val="Arial"/>
      <family val="2"/>
    </font>
    <font>
      <sz val="11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u val="double"/>
      <sz val="10"/>
      <name val="Arial"/>
      <family val="2"/>
    </font>
    <font>
      <u val="double"/>
      <sz val="10"/>
      <name val="Arial"/>
      <family val="2"/>
    </font>
    <font>
      <sz val="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6"/>
      <name val="Arial"/>
      <family val="2"/>
    </font>
    <font>
      <b/>
      <u val="double"/>
      <sz val="16"/>
      <name val="Arial"/>
      <family val="2"/>
    </font>
    <font>
      <b/>
      <sz val="36"/>
      <name val="Arial"/>
      <family val="2"/>
    </font>
    <font>
      <sz val="28"/>
      <name val="Arial"/>
      <family val="2"/>
    </font>
    <font>
      <b/>
      <sz val="12"/>
      <color indexed="8"/>
      <name val="Arial"/>
      <family val="2"/>
    </font>
    <font>
      <b/>
      <u/>
      <sz val="16"/>
      <color indexed="56"/>
      <name val="Arial"/>
      <family val="2"/>
    </font>
    <font>
      <u/>
      <sz val="16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u val="doubleAccounting"/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8">
    <xf numFmtId="0" fontId="0" fillId="0" borderId="0" xfId="0"/>
    <xf numFmtId="170" fontId="3" fillId="0" borderId="0" xfId="1" applyNumberFormat="1" applyFont="1" applyProtection="1"/>
    <xf numFmtId="164" fontId="3" fillId="0" borderId="0" xfId="2" applyNumberFormat="1" applyFont="1" applyAlignment="1">
      <alignment horizontal="left"/>
    </xf>
    <xf numFmtId="0" fontId="5" fillId="0" borderId="0" xfId="0" applyFont="1"/>
    <xf numFmtId="0" fontId="4" fillId="0" borderId="0" xfId="0" applyFont="1"/>
    <xf numFmtId="170" fontId="4" fillId="0" borderId="0" xfId="0" applyNumberFormat="1" applyFont="1"/>
    <xf numFmtId="164" fontId="4" fillId="0" borderId="0" xfId="2" applyNumberFormat="1" applyFont="1"/>
    <xf numFmtId="170" fontId="4" fillId="0" borderId="0" xfId="1" applyNumberFormat="1" applyFont="1"/>
    <xf numFmtId="164" fontId="6" fillId="0" borderId="0" xfId="2" applyNumberFormat="1" applyFont="1" applyAlignment="1">
      <alignment horizontal="left"/>
    </xf>
    <xf numFmtId="0" fontId="5" fillId="0" borderId="0" xfId="0" applyFont="1" applyBorder="1"/>
    <xf numFmtId="170" fontId="3" fillId="0" borderId="0" xfId="1" applyNumberFormat="1" applyFont="1" applyBorder="1" applyProtection="1"/>
    <xf numFmtId="164" fontId="6" fillId="0" borderId="0" xfId="2" applyNumberFormat="1" applyFont="1"/>
    <xf numFmtId="10" fontId="4" fillId="0" borderId="0" xfId="3" applyNumberFormat="1" applyFont="1"/>
    <xf numFmtId="165" fontId="4" fillId="0" borderId="0" xfId="2" applyNumberFormat="1" applyFont="1"/>
    <xf numFmtId="170" fontId="4" fillId="0" borderId="0" xfId="1" applyNumberFormat="1" applyFont="1" applyProtection="1"/>
    <xf numFmtId="0" fontId="4" fillId="0" borderId="0" xfId="0" applyFont="1" applyAlignment="1">
      <alignment horizontal="centerContinuous"/>
    </xf>
    <xf numFmtId="165" fontId="7" fillId="0" borderId="0" xfId="2" applyNumberFormat="1" applyFont="1" applyAlignment="1"/>
    <xf numFmtId="164" fontId="12" fillId="0" borderId="0" xfId="2" applyNumberFormat="1" applyFont="1" applyAlignment="1">
      <alignment horizontal="left"/>
    </xf>
    <xf numFmtId="164" fontId="12" fillId="0" borderId="0" xfId="2" applyNumberFormat="1" applyFont="1" applyAlignment="1">
      <alignment horizontal="center"/>
    </xf>
    <xf numFmtId="164" fontId="13" fillId="0" borderId="0" xfId="2" applyNumberFormat="1" applyFont="1" applyAlignment="1">
      <alignment horizontal="left"/>
    </xf>
    <xf numFmtId="0" fontId="12" fillId="0" borderId="0" xfId="2" applyNumberFormat="1" applyFont="1" applyAlignment="1">
      <alignment horizontal="centerContinuous"/>
    </xf>
    <xf numFmtId="0" fontId="6" fillId="0" borderId="0" xfId="2" applyNumberFormat="1" applyFont="1" applyAlignment="1">
      <alignment horizontal="centerContinuous"/>
    </xf>
    <xf numFmtId="165" fontId="12" fillId="0" borderId="0" xfId="2" applyNumberFormat="1" applyFont="1" applyAlignment="1">
      <alignment horizontal="centerContinuous"/>
    </xf>
    <xf numFmtId="164" fontId="6" fillId="0" borderId="0" xfId="2" applyNumberFormat="1" applyFont="1" applyAlignment="1">
      <alignment horizontal="centerContinuous"/>
    </xf>
    <xf numFmtId="165" fontId="6" fillId="0" borderId="0" xfId="2" applyNumberFormat="1" applyFont="1" applyAlignment="1">
      <alignment horizontal="center"/>
    </xf>
    <xf numFmtId="165" fontId="6" fillId="0" borderId="0" xfId="2" applyNumberFormat="1" applyFont="1"/>
    <xf numFmtId="10" fontId="6" fillId="0" borderId="0" xfId="3" applyNumberFormat="1" applyFont="1" applyAlignment="1">
      <alignment horizontal="center"/>
    </xf>
    <xf numFmtId="0" fontId="5" fillId="0" borderId="0" xfId="0" applyFont="1" applyBorder="1" applyAlignment="1">
      <alignment horizontal="left"/>
    </xf>
    <xf numFmtId="164" fontId="7" fillId="0" borderId="0" xfId="2" applyNumberFormat="1" applyFont="1" applyAlignment="1"/>
    <xf numFmtId="0" fontId="4" fillId="0" borderId="0" xfId="0" applyFont="1" applyAlignment="1"/>
    <xf numFmtId="164" fontId="4" fillId="0" borderId="0" xfId="2" applyNumberFormat="1" applyFont="1" applyAlignment="1"/>
    <xf numFmtId="10" fontId="4" fillId="0" borderId="0" xfId="3" applyNumberFormat="1" applyFont="1" applyAlignment="1"/>
    <xf numFmtId="164" fontId="3" fillId="0" borderId="0" xfId="2" applyNumberFormat="1" applyFont="1" applyAlignment="1"/>
    <xf numFmtId="164" fontId="9" fillId="0" borderId="0" xfId="2" applyNumberFormat="1" applyFont="1" applyAlignment="1"/>
    <xf numFmtId="37" fontId="8" fillId="0" borderId="0" xfId="1" applyNumberFormat="1" applyFont="1" applyAlignment="1"/>
    <xf numFmtId="0" fontId="10" fillId="0" borderId="0" xfId="0" applyFont="1" applyAlignment="1"/>
    <xf numFmtId="166" fontId="7" fillId="0" borderId="0" xfId="3" applyNumberFormat="1" applyFont="1" applyAlignment="1"/>
    <xf numFmtId="165" fontId="11" fillId="0" borderId="0" xfId="2" applyNumberFormat="1" applyFont="1" applyAlignment="1"/>
    <xf numFmtId="164" fontId="14" fillId="0" borderId="0" xfId="2" applyNumberFormat="1" applyFont="1" applyAlignment="1"/>
    <xf numFmtId="0" fontId="0" fillId="0" borderId="0" xfId="0" applyAlignment="1">
      <alignment wrapText="1"/>
    </xf>
    <xf numFmtId="168" fontId="4" fillId="0" borderId="0" xfId="2" applyNumberFormat="1" applyFont="1"/>
    <xf numFmtId="43" fontId="4" fillId="0" borderId="0" xfId="1" applyFont="1" applyProtection="1"/>
    <xf numFmtId="170" fontId="4" fillId="0" borderId="0" xfId="0" quotePrefix="1" applyNumberFormat="1" applyFont="1" applyAlignment="1">
      <alignment horizontal="center"/>
    </xf>
    <xf numFmtId="164" fontId="4" fillId="0" borderId="0" xfId="2" quotePrefix="1" applyNumberFormat="1" applyFont="1"/>
    <xf numFmtId="0" fontId="16" fillId="0" borderId="0" xfId="0" applyFont="1"/>
    <xf numFmtId="0" fontId="16" fillId="0" borderId="0" xfId="0" applyFont="1" applyAlignment="1"/>
    <xf numFmtId="164" fontId="16" fillId="0" borderId="0" xfId="2" applyNumberFormat="1" applyFont="1" applyAlignment="1"/>
    <xf numFmtId="164" fontId="17" fillId="0" borderId="0" xfId="2" applyNumberFormat="1" applyFont="1" applyAlignment="1"/>
    <xf numFmtId="165" fontId="17" fillId="0" borderId="0" xfId="2" applyNumberFormat="1" applyFont="1" applyAlignment="1"/>
    <xf numFmtId="10" fontId="16" fillId="0" borderId="0" xfId="3" applyNumberFormat="1" applyFont="1" applyAlignment="1"/>
    <xf numFmtId="164" fontId="19" fillId="0" borderId="0" xfId="2" applyNumberFormat="1" applyFont="1"/>
    <xf numFmtId="0" fontId="19" fillId="0" borderId="0" xfId="0" applyFont="1"/>
    <xf numFmtId="164" fontId="7" fillId="0" borderId="0" xfId="2" applyNumberFormat="1" applyFont="1"/>
    <xf numFmtId="0" fontId="22" fillId="0" borderId="0" xfId="0" applyFont="1" applyAlignment="1">
      <alignment wrapText="1"/>
    </xf>
    <xf numFmtId="43" fontId="19" fillId="0" borderId="0" xfId="1" applyFont="1" applyProtection="1"/>
    <xf numFmtId="170" fontId="20" fillId="0" borderId="0" xfId="1" applyNumberFormat="1" applyFont="1" applyProtection="1"/>
    <xf numFmtId="170" fontId="19" fillId="0" borderId="0" xfId="0" applyNumberFormat="1" applyFont="1"/>
    <xf numFmtId="165" fontId="7" fillId="0" borderId="0" xfId="2" applyNumberFormat="1" applyFont="1" applyAlignment="1">
      <alignment horizontal="center"/>
    </xf>
    <xf numFmtId="165" fontId="7" fillId="0" borderId="0" xfId="2" applyNumberFormat="1" applyFont="1"/>
    <xf numFmtId="0" fontId="21" fillId="0" borderId="0" xfId="0" applyFont="1" applyBorder="1"/>
    <xf numFmtId="170" fontId="20" fillId="0" borderId="0" xfId="1" applyNumberFormat="1" applyFont="1" applyBorder="1" applyProtection="1"/>
    <xf numFmtId="165" fontId="19" fillId="0" borderId="0" xfId="2" applyNumberFormat="1" applyFont="1"/>
    <xf numFmtId="0" fontId="23" fillId="0" borderId="0" xfId="0" applyFont="1" applyBorder="1" applyAlignment="1">
      <alignment horizontal="left"/>
    </xf>
    <xf numFmtId="0" fontId="21" fillId="0" borderId="0" xfId="0" applyFont="1"/>
    <xf numFmtId="0" fontId="21" fillId="0" borderId="0" xfId="0" applyFont="1" applyBorder="1" applyAlignment="1">
      <alignment horizontal="left"/>
    </xf>
    <xf numFmtId="0" fontId="24" fillId="0" borderId="0" xfId="0" applyFont="1"/>
    <xf numFmtId="0" fontId="24" fillId="0" borderId="0" xfId="0" applyFont="1" applyAlignment="1"/>
    <xf numFmtId="164" fontId="24" fillId="0" borderId="0" xfId="2" applyNumberFormat="1" applyFont="1" applyAlignment="1"/>
    <xf numFmtId="164" fontId="25" fillId="0" borderId="0" xfId="2" applyNumberFormat="1" applyFont="1" applyAlignment="1"/>
    <xf numFmtId="164" fontId="26" fillId="0" borderId="0" xfId="2" applyNumberFormat="1" applyFont="1" applyAlignment="1"/>
    <xf numFmtId="165" fontId="26" fillId="0" borderId="0" xfId="2" applyNumberFormat="1" applyFont="1" applyAlignment="1"/>
    <xf numFmtId="10" fontId="24" fillId="0" borderId="0" xfId="3" applyNumberFormat="1" applyFont="1" applyAlignment="1"/>
    <xf numFmtId="164" fontId="27" fillId="0" borderId="0" xfId="2" applyNumberFormat="1" applyFont="1" applyAlignment="1"/>
    <xf numFmtId="164" fontId="16" fillId="0" borderId="0" xfId="2" applyNumberFormat="1" applyFont="1"/>
    <xf numFmtId="164" fontId="28" fillId="0" borderId="0" xfId="2" applyNumberFormat="1" applyFont="1" applyAlignment="1"/>
    <xf numFmtId="37" fontId="30" fillId="0" borderId="0" xfId="1" applyNumberFormat="1" applyFont="1" applyAlignment="1"/>
    <xf numFmtId="0" fontId="31" fillId="0" borderId="0" xfId="0" applyFont="1" applyAlignment="1"/>
    <xf numFmtId="166" fontId="17" fillId="0" borderId="0" xfId="3" applyNumberFormat="1" applyFont="1" applyAlignment="1"/>
    <xf numFmtId="164" fontId="33" fillId="0" borderId="0" xfId="2" applyNumberFormat="1" applyFont="1" applyAlignment="1">
      <alignment horizontal="left"/>
    </xf>
    <xf numFmtId="164" fontId="17" fillId="0" borderId="0" xfId="2" applyNumberFormat="1" applyFont="1" applyBorder="1" applyAlignment="1">
      <alignment horizontal="left"/>
    </xf>
    <xf numFmtId="164" fontId="33" fillId="0" borderId="0" xfId="2" applyNumberFormat="1" applyFont="1" applyAlignment="1">
      <alignment horizontal="center"/>
    </xf>
    <xf numFmtId="164" fontId="17" fillId="0" borderId="0" xfId="2" applyNumberFormat="1" applyFont="1"/>
    <xf numFmtId="164" fontId="32" fillId="0" borderId="0" xfId="2" applyNumberFormat="1" applyFont="1" applyAlignment="1">
      <alignment horizontal="left"/>
    </xf>
    <xf numFmtId="0" fontId="33" fillId="0" borderId="0" xfId="2" applyNumberFormat="1" applyFont="1" applyAlignment="1">
      <alignment horizontal="centerContinuous"/>
    </xf>
    <xf numFmtId="0" fontId="17" fillId="0" borderId="0" xfId="2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165" fontId="33" fillId="0" borderId="0" xfId="2" applyNumberFormat="1" applyFont="1" applyAlignment="1">
      <alignment horizontal="centerContinuous"/>
    </xf>
    <xf numFmtId="164" fontId="17" fillId="0" borderId="0" xfId="2" applyNumberFormat="1" applyFont="1" applyAlignment="1">
      <alignment horizontal="centerContinuous"/>
    </xf>
    <xf numFmtId="0" fontId="34" fillId="0" borderId="0" xfId="0" applyFont="1" applyBorder="1" applyAlignment="1">
      <alignment horizontal="centerContinuous"/>
    </xf>
    <xf numFmtId="0" fontId="36" fillId="0" borderId="0" xfId="0" applyFont="1" applyAlignment="1">
      <alignment wrapText="1"/>
    </xf>
    <xf numFmtId="43" fontId="16" fillId="0" borderId="0" xfId="1" applyFont="1" applyProtection="1"/>
    <xf numFmtId="170" fontId="16" fillId="0" borderId="0" xfId="1" applyNumberFormat="1" applyFont="1"/>
    <xf numFmtId="9" fontId="16" fillId="0" borderId="0" xfId="0" applyNumberFormat="1" applyFont="1" applyFill="1"/>
    <xf numFmtId="0" fontId="34" fillId="0" borderId="0" xfId="0" applyFont="1" applyFill="1"/>
    <xf numFmtId="39" fontId="16" fillId="0" borderId="0" xfId="1" applyNumberFormat="1" applyFont="1" applyProtection="1"/>
    <xf numFmtId="0" fontId="16" fillId="0" borderId="0" xfId="0" applyFont="1" applyAlignment="1">
      <alignment horizontal="left"/>
    </xf>
    <xf numFmtId="170" fontId="18" fillId="0" borderId="0" xfId="1" applyNumberFormat="1" applyFont="1" applyProtection="1"/>
    <xf numFmtId="170" fontId="16" fillId="0" borderId="0" xfId="0" applyNumberFormat="1" applyFont="1"/>
    <xf numFmtId="165" fontId="17" fillId="0" borderId="0" xfId="2" applyNumberFormat="1" applyFont="1"/>
    <xf numFmtId="0" fontId="34" fillId="0" borderId="0" xfId="0" applyFont="1" applyBorder="1"/>
    <xf numFmtId="43" fontId="18" fillId="0" borderId="0" xfId="1" applyFont="1" applyBorder="1" applyProtection="1"/>
    <xf numFmtId="170" fontId="18" fillId="0" borderId="0" xfId="1" applyNumberFormat="1" applyFont="1" applyBorder="1" applyProtection="1"/>
    <xf numFmtId="165" fontId="16" fillId="0" borderId="0" xfId="2" applyNumberFormat="1" applyFont="1"/>
    <xf numFmtId="164" fontId="18" fillId="0" borderId="0" xfId="2" applyNumberFormat="1" applyFont="1"/>
    <xf numFmtId="43" fontId="18" fillId="0" borderId="0" xfId="2" applyNumberFormat="1" applyFont="1" applyAlignment="1">
      <alignment horizontal="right"/>
    </xf>
    <xf numFmtId="43" fontId="38" fillId="0" borderId="0" xfId="1" applyFont="1" applyAlignment="1">
      <alignment horizontal="center"/>
    </xf>
    <xf numFmtId="43" fontId="39" fillId="0" borderId="0" xfId="1" applyFont="1"/>
    <xf numFmtId="0" fontId="37" fillId="0" borderId="0" xfId="0" applyFont="1" applyBorder="1" applyAlignment="1">
      <alignment horizontal="left"/>
    </xf>
    <xf numFmtId="0" fontId="34" fillId="0" borderId="0" xfId="0" applyFont="1"/>
    <xf numFmtId="0" fontId="15" fillId="0" borderId="0" xfId="0" applyFont="1" applyAlignment="1">
      <alignment wrapText="1"/>
    </xf>
    <xf numFmtId="164" fontId="34" fillId="0" borderId="0" xfId="2" applyNumberFormat="1" applyFont="1"/>
    <xf numFmtId="43" fontId="34" fillId="0" borderId="0" xfId="1" applyFont="1" applyProtection="1"/>
    <xf numFmtId="43" fontId="34" fillId="0" borderId="0" xfId="1" applyFont="1"/>
    <xf numFmtId="170" fontId="34" fillId="0" borderId="0" xfId="1" applyNumberFormat="1" applyFont="1"/>
    <xf numFmtId="39" fontId="34" fillId="0" borderId="0" xfId="0" applyNumberFormat="1" applyFont="1" applyFill="1"/>
    <xf numFmtId="170" fontId="34" fillId="0" borderId="0" xfId="0" applyNumberFormat="1" applyFont="1" applyFill="1"/>
    <xf numFmtId="0" fontId="41" fillId="0" borderId="0" xfId="0" applyFont="1" applyBorder="1" applyAlignment="1">
      <alignment horizontal="left"/>
    </xf>
    <xf numFmtId="167" fontId="16" fillId="0" borderId="0" xfId="1" applyNumberFormat="1" applyFont="1"/>
    <xf numFmtId="44" fontId="16" fillId="0" borderId="0" xfId="0" applyNumberFormat="1" applyFont="1"/>
    <xf numFmtId="44" fontId="38" fillId="0" borderId="0" xfId="1" applyNumberFormat="1" applyFont="1" applyAlignment="1">
      <alignment horizontal="center"/>
    </xf>
    <xf numFmtId="44" fontId="16" fillId="0" borderId="0" xfId="2" applyNumberFormat="1" applyFont="1"/>
    <xf numFmtId="44" fontId="16" fillId="2" borderId="0" xfId="2" applyNumberFormat="1" applyFont="1" applyFill="1"/>
    <xf numFmtId="44" fontId="17" fillId="0" borderId="0" xfId="2" applyFont="1" applyAlignment="1">
      <alignment horizontal="center"/>
    </xf>
    <xf numFmtId="44" fontId="30" fillId="0" borderId="0" xfId="2" applyFont="1" applyAlignment="1">
      <alignment horizontal="center"/>
    </xf>
    <xf numFmtId="44" fontId="30" fillId="0" borderId="0" xfId="2" applyFont="1" applyAlignment="1">
      <alignment horizontal="centerContinuous"/>
    </xf>
    <xf numFmtId="164" fontId="35" fillId="0" borderId="0" xfId="2" applyNumberFormat="1" applyFont="1" applyAlignment="1">
      <alignment horizontal="left"/>
    </xf>
    <xf numFmtId="0" fontId="34" fillId="0" borderId="0" xfId="0" applyFont="1" applyAlignment="1">
      <alignment horizontal="center"/>
    </xf>
    <xf numFmtId="170" fontId="34" fillId="0" borderId="0" xfId="1" applyNumberFormat="1" applyFont="1" applyProtection="1"/>
    <xf numFmtId="3" fontId="34" fillId="0" borderId="0" xfId="2" applyNumberFormat="1" applyFont="1" applyAlignment="1">
      <alignment horizontal="center"/>
    </xf>
    <xf numFmtId="164" fontId="34" fillId="0" borderId="0" xfId="1" applyNumberFormat="1" applyFont="1" applyProtection="1"/>
    <xf numFmtId="164" fontId="34" fillId="0" borderId="0" xfId="0" applyNumberFormat="1" applyFont="1"/>
    <xf numFmtId="166" fontId="34" fillId="0" borderId="0" xfId="3" applyNumberFormat="1" applyFont="1"/>
    <xf numFmtId="164" fontId="34" fillId="0" borderId="0" xfId="1" applyNumberFormat="1" applyFont="1" applyFill="1" applyProtection="1"/>
    <xf numFmtId="164" fontId="34" fillId="0" borderId="0" xfId="0" applyNumberFormat="1" applyFont="1" applyFill="1"/>
    <xf numFmtId="166" fontId="34" fillId="0" borderId="0" xfId="3" applyNumberFormat="1" applyFont="1" applyFill="1"/>
    <xf numFmtId="9" fontId="34" fillId="0" borderId="0" xfId="3" applyFont="1"/>
    <xf numFmtId="44" fontId="34" fillId="0" borderId="0" xfId="1" applyNumberFormat="1" applyFont="1" applyProtection="1"/>
    <xf numFmtId="44" fontId="34" fillId="0" borderId="0" xfId="0" applyNumberFormat="1" applyFont="1"/>
    <xf numFmtId="164" fontId="17" fillId="0" borderId="0" xfId="2" applyNumberFormat="1" applyFont="1" applyAlignment="1">
      <alignment horizontal="left"/>
    </xf>
    <xf numFmtId="164" fontId="34" fillId="0" borderId="0" xfId="0" applyNumberFormat="1" applyFont="1" applyBorder="1"/>
    <xf numFmtId="164" fontId="43" fillId="0" borderId="0" xfId="2" applyNumberFormat="1" applyFont="1"/>
    <xf numFmtId="164" fontId="37" fillId="0" borderId="0" xfId="2" applyNumberFormat="1" applyFont="1"/>
    <xf numFmtId="164" fontId="30" fillId="0" borderId="0" xfId="2" applyNumberFormat="1" applyFont="1" applyAlignment="1">
      <alignment horizontal="left"/>
    </xf>
    <xf numFmtId="0" fontId="44" fillId="0" borderId="0" xfId="2" applyNumberFormat="1" applyFont="1" applyAlignment="1">
      <alignment horizontal="centerContinuous"/>
    </xf>
    <xf numFmtId="0" fontId="45" fillId="0" borderId="0" xfId="0" applyFont="1" applyAlignment="1">
      <alignment horizontal="centerContinuous"/>
    </xf>
    <xf numFmtId="43" fontId="16" fillId="0" borderId="0" xfId="1" applyFont="1" applyBorder="1" applyProtection="1"/>
    <xf numFmtId="0" fontId="40" fillId="0" borderId="0" xfId="0" applyFont="1"/>
    <xf numFmtId="0" fontId="34" fillId="3" borderId="0" xfId="0" applyFont="1" applyFill="1"/>
    <xf numFmtId="0" fontId="47" fillId="0" borderId="0" xfId="0" applyFont="1"/>
    <xf numFmtId="165" fontId="17" fillId="0" borderId="0" xfId="2" applyNumberFormat="1" applyFont="1" applyBorder="1"/>
    <xf numFmtId="0" fontId="16" fillId="0" borderId="0" xfId="0" applyFont="1" applyBorder="1"/>
    <xf numFmtId="43" fontId="38" fillId="0" borderId="0" xfId="1" applyFont="1" applyBorder="1" applyAlignment="1">
      <alignment horizontal="center"/>
    </xf>
    <xf numFmtId="43" fontId="39" fillId="0" borderId="0" xfId="1" applyFont="1" applyBorder="1"/>
    <xf numFmtId="0" fontId="19" fillId="0" borderId="0" xfId="0" applyFont="1" applyBorder="1"/>
    <xf numFmtId="0" fontId="29" fillId="0" borderId="0" xfId="0" applyFont="1" applyBorder="1" applyAlignment="1">
      <alignment horizontal="left"/>
    </xf>
    <xf numFmtId="0" fontId="48" fillId="0" borderId="0" xfId="0" applyFont="1"/>
    <xf numFmtId="164" fontId="48" fillId="0" borderId="0" xfId="2" applyNumberFormat="1" applyFont="1"/>
    <xf numFmtId="0" fontId="48" fillId="0" borderId="0" xfId="0" applyFont="1" applyAlignment="1">
      <alignment wrapText="1"/>
    </xf>
    <xf numFmtId="43" fontId="48" fillId="0" borderId="0" xfId="1" applyFont="1" applyProtection="1"/>
    <xf numFmtId="165" fontId="50" fillId="0" borderId="0" xfId="2" applyNumberFormat="1" applyFont="1"/>
    <xf numFmtId="0" fontId="49" fillId="0" borderId="0" xfId="0" applyFont="1"/>
    <xf numFmtId="43" fontId="29" fillId="0" borderId="1" xfId="1" applyFont="1" applyBorder="1" applyProtection="1"/>
    <xf numFmtId="164" fontId="49" fillId="0" borderId="0" xfId="2" applyNumberFormat="1" applyFont="1"/>
    <xf numFmtId="164" fontId="49" fillId="0" borderId="0" xfId="2" applyNumberFormat="1" applyFont="1" applyAlignment="1"/>
    <xf numFmtId="0" fontId="29" fillId="0" borderId="0" xfId="0" applyFont="1" applyAlignment="1">
      <alignment horizontal="center"/>
    </xf>
    <xf numFmtId="0" fontId="49" fillId="0" borderId="0" xfId="0" applyFont="1" applyAlignment="1"/>
    <xf numFmtId="164" fontId="51" fillId="0" borderId="0" xfId="2" applyNumberFormat="1" applyFont="1" applyAlignment="1"/>
    <xf numFmtId="164" fontId="50" fillId="0" borderId="0" xfId="2" applyNumberFormat="1" applyFont="1" applyAlignment="1"/>
    <xf numFmtId="37" fontId="29" fillId="0" borderId="0" xfId="1" applyNumberFormat="1" applyFont="1" applyAlignment="1">
      <alignment horizontal="center"/>
    </xf>
    <xf numFmtId="0" fontId="53" fillId="0" borderId="0" xfId="0" applyFont="1" applyAlignment="1"/>
    <xf numFmtId="165" fontId="50" fillId="0" borderId="0" xfId="2" applyNumberFormat="1" applyFont="1" applyAlignment="1"/>
    <xf numFmtId="166" fontId="50" fillId="0" borderId="0" xfId="3" applyNumberFormat="1" applyFont="1" applyAlignment="1"/>
    <xf numFmtId="0" fontId="50" fillId="0" borderId="0" xfId="2" applyNumberFormat="1" applyFont="1" applyAlignment="1">
      <alignment horizontal="centerContinuous"/>
    </xf>
    <xf numFmtId="10" fontId="49" fillId="0" borderId="0" xfId="3" applyNumberFormat="1" applyFont="1" applyAlignment="1"/>
    <xf numFmtId="164" fontId="54" fillId="0" borderId="0" xfId="2" applyNumberFormat="1" applyFont="1" applyAlignment="1">
      <alignment horizontal="left"/>
    </xf>
    <xf numFmtId="164" fontId="54" fillId="0" borderId="0" xfId="2" applyNumberFormat="1" applyFont="1" applyAlignment="1">
      <alignment horizontal="center"/>
    </xf>
    <xf numFmtId="164" fontId="50" fillId="0" borderId="0" xfId="2" applyNumberFormat="1" applyFont="1"/>
    <xf numFmtId="164" fontId="29" fillId="0" borderId="0" xfId="2" applyNumberFormat="1" applyFont="1" applyAlignment="1">
      <alignment horizontal="left"/>
    </xf>
    <xf numFmtId="0" fontId="55" fillId="0" borderId="0" xfId="2" applyNumberFormat="1" applyFont="1" applyAlignment="1">
      <alignment horizontal="centerContinuous"/>
    </xf>
    <xf numFmtId="0" fontId="56" fillId="0" borderId="0" xfId="0" applyFont="1" applyAlignment="1">
      <alignment horizontal="centerContinuous"/>
    </xf>
    <xf numFmtId="165" fontId="54" fillId="0" borderId="0" xfId="2" applyNumberFormat="1" applyFont="1" applyAlignment="1">
      <alignment horizontal="centerContinuous"/>
    </xf>
    <xf numFmtId="164" fontId="50" fillId="0" borderId="0" xfId="2" applyNumberFormat="1" applyFont="1" applyAlignment="1">
      <alignment horizontal="centerContinuous"/>
    </xf>
    <xf numFmtId="0" fontId="49" fillId="0" borderId="0" xfId="0" applyFont="1" applyAlignment="1">
      <alignment horizontal="centerContinuous"/>
    </xf>
    <xf numFmtId="0" fontId="40" fillId="0" borderId="0" xfId="0" applyFont="1" applyBorder="1" applyAlignment="1">
      <alignment horizontal="centerContinuous"/>
    </xf>
    <xf numFmtId="0" fontId="50" fillId="0" borderId="0" xfId="2" applyNumberFormat="1" applyFont="1" applyAlignment="1"/>
    <xf numFmtId="43" fontId="59" fillId="0" borderId="2" xfId="1" applyFont="1" applyBorder="1" applyProtection="1"/>
    <xf numFmtId="170" fontId="42" fillId="0" borderId="0" xfId="1" applyNumberFormat="1" applyFont="1" applyProtection="1"/>
    <xf numFmtId="0" fontId="59" fillId="0" borderId="0" xfId="0" applyFont="1"/>
    <xf numFmtId="170" fontId="59" fillId="0" borderId="0" xfId="0" applyNumberFormat="1" applyFont="1"/>
    <xf numFmtId="165" fontId="42" fillId="0" borderId="0" xfId="2" applyNumberFormat="1" applyFont="1"/>
    <xf numFmtId="43" fontId="42" fillId="0" borderId="0" xfId="1" applyFont="1" applyAlignment="1">
      <alignment horizontal="center"/>
    </xf>
    <xf numFmtId="43" fontId="59" fillId="0" borderId="0" xfId="1" applyFont="1"/>
    <xf numFmtId="0" fontId="43" fillId="0" borderId="0" xfId="0" applyFont="1"/>
    <xf numFmtId="0" fontId="30" fillId="0" borderId="0" xfId="0" applyFont="1" applyBorder="1"/>
    <xf numFmtId="43" fontId="43" fillId="0" borderId="0" xfId="1" applyFont="1" applyProtection="1"/>
    <xf numFmtId="43" fontId="60" fillId="0" borderId="2" xfId="1" applyFont="1" applyBorder="1" applyProtection="1"/>
    <xf numFmtId="0" fontId="60" fillId="0" borderId="0" xfId="0" applyFont="1"/>
    <xf numFmtId="43" fontId="50" fillId="0" borderId="0" xfId="1" applyFont="1" applyAlignment="1">
      <alignment horizontal="center"/>
    </xf>
    <xf numFmtId="43" fontId="60" fillId="0" borderId="0" xfId="1" applyFont="1"/>
    <xf numFmtId="44" fontId="43" fillId="0" borderId="0" xfId="0" applyNumberFormat="1" applyFont="1"/>
    <xf numFmtId="44" fontId="61" fillId="0" borderId="0" xfId="1" applyNumberFormat="1" applyFont="1" applyAlignment="1">
      <alignment horizontal="center"/>
    </xf>
    <xf numFmtId="44" fontId="43" fillId="0" borderId="0" xfId="2" applyNumberFormat="1" applyFont="1"/>
    <xf numFmtId="44" fontId="43" fillId="2" borderId="0" xfId="2" applyNumberFormat="1" applyFont="1" applyFill="1"/>
    <xf numFmtId="43" fontId="59" fillId="0" borderId="0" xfId="1" applyFont="1" applyBorder="1" applyProtection="1"/>
    <xf numFmtId="44" fontId="16" fillId="3" borderId="0" xfId="0" applyNumberFormat="1" applyFont="1" applyFill="1"/>
    <xf numFmtId="164" fontId="29" fillId="4" borderId="1" xfId="2" applyNumberFormat="1" applyFont="1" applyFill="1" applyBorder="1" applyAlignment="1"/>
    <xf numFmtId="0" fontId="15" fillId="3" borderId="0" xfId="0" applyFont="1" applyFill="1" applyAlignment="1">
      <alignment wrapText="1"/>
    </xf>
    <xf numFmtId="0" fontId="16" fillId="3" borderId="0" xfId="0" applyFont="1" applyFill="1"/>
    <xf numFmtId="164" fontId="16" fillId="3" borderId="0" xfId="2" applyNumberFormat="1" applyFont="1" applyFill="1"/>
    <xf numFmtId="0" fontId="36" fillId="3" borderId="0" xfId="0" applyFont="1" applyFill="1" applyAlignment="1">
      <alignment wrapText="1"/>
    </xf>
    <xf numFmtId="0" fontId="37" fillId="3" borderId="0" xfId="0" applyFont="1" applyFill="1" applyBorder="1" applyAlignment="1">
      <alignment horizontal="left"/>
    </xf>
    <xf numFmtId="0" fontId="34" fillId="3" borderId="0" xfId="0" applyFont="1" applyFill="1" applyBorder="1"/>
    <xf numFmtId="43" fontId="18" fillId="3" borderId="0" xfId="2" applyNumberFormat="1" applyFont="1" applyFill="1" applyAlignment="1">
      <alignment horizontal="right"/>
    </xf>
    <xf numFmtId="43" fontId="59" fillId="3" borderId="0" xfId="1" applyFont="1" applyFill="1" applyBorder="1" applyProtection="1"/>
    <xf numFmtId="170" fontId="42" fillId="3" borderId="0" xfId="1" applyNumberFormat="1" applyFont="1" applyFill="1" applyProtection="1"/>
    <xf numFmtId="0" fontId="59" fillId="3" borderId="0" xfId="0" applyFont="1" applyFill="1"/>
    <xf numFmtId="170" fontId="59" fillId="3" borderId="0" xfId="0" applyNumberFormat="1" applyFont="1" applyFill="1"/>
    <xf numFmtId="43" fontId="59" fillId="3" borderId="2" xfId="1" applyFont="1" applyFill="1" applyBorder="1" applyProtection="1"/>
    <xf numFmtId="43" fontId="16" fillId="3" borderId="0" xfId="1" applyFont="1" applyFill="1" applyProtection="1"/>
    <xf numFmtId="165" fontId="42" fillId="3" borderId="0" xfId="2" applyNumberFormat="1" applyFont="1" applyFill="1"/>
    <xf numFmtId="43" fontId="42" fillId="3" borderId="0" xfId="1" applyFont="1" applyFill="1" applyAlignment="1">
      <alignment horizontal="center"/>
    </xf>
    <xf numFmtId="43" fontId="59" fillId="3" borderId="0" xfId="1" applyFont="1" applyFill="1"/>
    <xf numFmtId="0" fontId="37" fillId="0" borderId="0" xfId="0" applyFont="1" applyBorder="1"/>
    <xf numFmtId="164" fontId="29" fillId="3" borderId="0" xfId="2" applyNumberFormat="1" applyFont="1" applyFill="1" applyBorder="1" applyAlignment="1"/>
    <xf numFmtId="164" fontId="6" fillId="0" borderId="0" xfId="2" applyNumberFormat="1" applyFont="1" applyAlignment="1"/>
    <xf numFmtId="164" fontId="62" fillId="0" borderId="0" xfId="2" applyNumberFormat="1" applyFont="1"/>
    <xf numFmtId="164" fontId="63" fillId="0" borderId="0" xfId="2" applyNumberFormat="1" applyFont="1" applyAlignment="1">
      <alignment horizontal="left"/>
    </xf>
    <xf numFmtId="164" fontId="64" fillId="0" borderId="0" xfId="2" applyNumberFormat="1" applyFont="1"/>
    <xf numFmtId="164" fontId="64" fillId="0" borderId="0" xfId="2" applyNumberFormat="1" applyFont="1" applyAlignment="1">
      <alignment horizontal="center"/>
    </xf>
    <xf numFmtId="164" fontId="65" fillId="0" borderId="0" xfId="2" applyNumberFormat="1" applyFont="1" applyAlignment="1">
      <alignment horizontal="left"/>
    </xf>
    <xf numFmtId="0" fontId="63" fillId="0" borderId="0" xfId="2" applyNumberFormat="1" applyFont="1" applyAlignment="1">
      <alignment horizontal="centerContinuous"/>
    </xf>
    <xf numFmtId="0" fontId="64" fillId="0" borderId="0" xfId="2" applyNumberFormat="1" applyFont="1" applyAlignment="1">
      <alignment horizontal="centerContinuous"/>
    </xf>
    <xf numFmtId="165" fontId="63" fillId="0" borderId="0" xfId="2" applyNumberFormat="1" applyFont="1" applyAlignment="1">
      <alignment horizontal="centerContinuous"/>
    </xf>
    <xf numFmtId="164" fontId="64" fillId="0" borderId="0" xfId="2" applyNumberFormat="1" applyFont="1" applyAlignment="1">
      <alignment horizontal="centerContinuous"/>
    </xf>
    <xf numFmtId="0" fontId="62" fillId="0" borderId="0" xfId="0" applyFont="1" applyAlignment="1">
      <alignment horizontal="centerContinuous"/>
    </xf>
    <xf numFmtId="0" fontId="66" fillId="0" borderId="0" xfId="0" applyFont="1" applyBorder="1" applyAlignment="1">
      <alignment horizontal="centerContinuous"/>
    </xf>
    <xf numFmtId="0" fontId="62" fillId="0" borderId="0" xfId="0" applyFont="1"/>
    <xf numFmtId="164" fontId="63" fillId="0" borderId="0" xfId="2" applyNumberFormat="1" applyFont="1" applyAlignment="1">
      <alignment horizontal="center"/>
    </xf>
    <xf numFmtId="0" fontId="63" fillId="0" borderId="0" xfId="2" applyNumberFormat="1" applyFont="1" applyAlignment="1">
      <alignment horizontal="center"/>
    </xf>
    <xf numFmtId="0" fontId="37" fillId="3" borderId="0" xfId="0" applyFont="1" applyFill="1" applyAlignment="1"/>
    <xf numFmtId="0" fontId="37" fillId="0" borderId="0" xfId="0" applyFont="1" applyAlignment="1"/>
    <xf numFmtId="0" fontId="41" fillId="0" borderId="0" xfId="0" applyFont="1" applyAlignment="1"/>
    <xf numFmtId="164" fontId="50" fillId="0" borderId="0" xfId="2" applyNumberFormat="1" applyFont="1" applyBorder="1" applyAlignment="1">
      <alignment horizontal="center"/>
    </xf>
    <xf numFmtId="164" fontId="7" fillId="3" borderId="0" xfId="2" applyNumberFormat="1" applyFont="1" applyFill="1"/>
    <xf numFmtId="0" fontId="19" fillId="3" borderId="0" xfId="0" applyFont="1" applyFill="1"/>
    <xf numFmtId="164" fontId="35" fillId="0" borderId="0" xfId="2" applyNumberFormat="1" applyFont="1" applyAlignment="1"/>
    <xf numFmtId="0" fontId="57" fillId="0" borderId="0" xfId="0" applyFont="1" applyAlignment="1"/>
    <xf numFmtId="0" fontId="34" fillId="0" borderId="0" xfId="0" applyFont="1" applyAlignment="1"/>
    <xf numFmtId="164" fontId="19" fillId="0" borderId="0" xfId="2" applyNumberFormat="1" applyFont="1" applyAlignment="1"/>
    <xf numFmtId="0" fontId="29" fillId="0" borderId="0" xfId="0" applyFont="1" applyAlignment="1"/>
    <xf numFmtId="164" fontId="58" fillId="0" borderId="0" xfId="2" applyNumberFormat="1" applyFont="1"/>
    <xf numFmtId="43" fontId="58" fillId="0" borderId="0" xfId="1" applyFont="1" applyProtection="1"/>
    <xf numFmtId="0" fontId="58" fillId="0" borderId="0" xfId="0" applyFont="1"/>
    <xf numFmtId="164" fontId="30" fillId="0" borderId="0" xfId="0" applyNumberFormat="1" applyFont="1" applyBorder="1"/>
    <xf numFmtId="170" fontId="59" fillId="0" borderId="3" xfId="1" applyNumberFormat="1" applyFont="1" applyBorder="1" applyProtection="1"/>
    <xf numFmtId="170" fontId="37" fillId="0" borderId="4" xfId="1" applyNumberFormat="1" applyFont="1" applyBorder="1" applyProtection="1"/>
    <xf numFmtId="37" fontId="37" fillId="0" borderId="0" xfId="1" applyNumberFormat="1" applyFont="1"/>
    <xf numFmtId="173" fontId="67" fillId="0" borderId="0" xfId="0" applyNumberFormat="1" applyFont="1" applyAlignment="1">
      <alignment horizontal="centerContinuous"/>
    </xf>
    <xf numFmtId="173" fontId="68" fillId="0" borderId="0" xfId="0" applyNumberFormat="1" applyFont="1" applyAlignment="1">
      <alignment horizontal="centerContinuous"/>
    </xf>
    <xf numFmtId="173" fontId="68" fillId="0" borderId="0" xfId="0" applyNumberFormat="1" applyFont="1"/>
    <xf numFmtId="173" fontId="69" fillId="0" borderId="0" xfId="0" applyNumberFormat="1" applyFont="1" applyAlignment="1">
      <alignment horizontal="centerContinuous"/>
    </xf>
    <xf numFmtId="173" fontId="70" fillId="0" borderId="0" xfId="0" quotePrefix="1" applyNumberFormat="1" applyFont="1" applyAlignment="1">
      <alignment horizontal="centerContinuous"/>
    </xf>
    <xf numFmtId="173" fontId="71" fillId="0" borderId="0" xfId="0" applyNumberFormat="1" applyFont="1" applyAlignment="1">
      <alignment horizontal="centerContinuous"/>
    </xf>
    <xf numFmtId="173" fontId="68" fillId="0" borderId="0" xfId="0" applyNumberFormat="1" applyFont="1" applyAlignment="1"/>
    <xf numFmtId="173" fontId="71" fillId="0" borderId="0" xfId="0" applyNumberFormat="1" applyFont="1"/>
    <xf numFmtId="49" fontId="71" fillId="0" borderId="0" xfId="0" applyNumberFormat="1" applyFont="1" applyAlignment="1">
      <alignment horizontal="centerContinuous"/>
    </xf>
    <xf numFmtId="49" fontId="70" fillId="0" borderId="0" xfId="0" applyNumberFormat="1" applyFont="1" applyAlignment="1">
      <alignment horizontal="centerContinuous"/>
    </xf>
    <xf numFmtId="49" fontId="72" fillId="0" borderId="0" xfId="0" applyNumberFormat="1" applyFont="1" applyAlignment="1">
      <alignment horizontal="centerContinuous"/>
    </xf>
    <xf numFmtId="173" fontId="70" fillId="0" borderId="0" xfId="0" quotePrefix="1" applyNumberFormat="1" applyFont="1" applyBorder="1" applyAlignment="1"/>
    <xf numFmtId="173" fontId="72" fillId="0" borderId="0" xfId="0" applyNumberFormat="1" applyFont="1" applyBorder="1" applyAlignment="1"/>
    <xf numFmtId="0" fontId="0" fillId="0" borderId="0" xfId="0" applyBorder="1" applyAlignment="1"/>
    <xf numFmtId="173" fontId="72" fillId="0" borderId="0" xfId="0" applyNumberFormat="1" applyFont="1"/>
    <xf numFmtId="173" fontId="70" fillId="0" borderId="0" xfId="0" quotePrefix="1" applyNumberFormat="1" applyFont="1" applyAlignment="1">
      <alignment horizontal="center"/>
    </xf>
    <xf numFmtId="1" fontId="70" fillId="0" borderId="0" xfId="0" applyNumberFormat="1" applyFont="1" applyAlignment="1">
      <alignment horizontal="center"/>
    </xf>
    <xf numFmtId="173" fontId="70" fillId="0" borderId="0" xfId="0" quotePrefix="1" applyNumberFormat="1" applyFont="1" applyBorder="1" applyAlignment="1">
      <alignment horizontal="center"/>
    </xf>
    <xf numFmtId="173" fontId="73" fillId="0" borderId="0" xfId="0" applyNumberFormat="1" applyFont="1" applyBorder="1" applyAlignment="1">
      <alignment horizontal="centerContinuous"/>
    </xf>
    <xf numFmtId="173" fontId="74" fillId="0" borderId="0" xfId="0" quotePrefix="1" applyNumberFormat="1" applyFont="1" applyAlignment="1">
      <alignment horizontal="center"/>
    </xf>
    <xf numFmtId="1" fontId="74" fillId="0" borderId="0" xfId="0" applyNumberFormat="1" applyFont="1" applyAlignment="1">
      <alignment horizontal="center"/>
    </xf>
    <xf numFmtId="0" fontId="75" fillId="0" borderId="0" xfId="0" quotePrefix="1" applyFont="1" applyAlignment="1">
      <alignment horizontal="left"/>
    </xf>
    <xf numFmtId="0" fontId="71" fillId="0" borderId="0" xfId="0" quotePrefix="1" applyFont="1" applyAlignment="1">
      <alignment horizontal="left"/>
    </xf>
    <xf numFmtId="0" fontId="72" fillId="0" borderId="0" xfId="0" applyFont="1"/>
    <xf numFmtId="0" fontId="72" fillId="0" borderId="0" xfId="0" quotePrefix="1" applyFont="1" applyAlignment="1">
      <alignment horizontal="left"/>
    </xf>
    <xf numFmtId="170" fontId="73" fillId="0" borderId="0" xfId="0" applyNumberFormat="1" applyFont="1"/>
    <xf numFmtId="172" fontId="73" fillId="0" borderId="0" xfId="0" applyNumberFormat="1" applyFont="1"/>
    <xf numFmtId="0" fontId="72" fillId="0" borderId="0" xfId="0" applyFont="1" applyAlignment="1">
      <alignment horizontal="left"/>
    </xf>
    <xf numFmtId="169" fontId="73" fillId="0" borderId="0" xfId="0" applyNumberFormat="1" applyFont="1"/>
    <xf numFmtId="49" fontId="72" fillId="0" borderId="0" xfId="0" applyNumberFormat="1" applyFont="1"/>
    <xf numFmtId="172" fontId="76" fillId="0" borderId="0" xfId="0" applyNumberFormat="1" applyFont="1"/>
    <xf numFmtId="170" fontId="72" fillId="0" borderId="0" xfId="0" applyNumberFormat="1" applyFont="1"/>
    <xf numFmtId="169" fontId="77" fillId="0" borderId="0" xfId="0" applyNumberFormat="1" applyFont="1"/>
    <xf numFmtId="169" fontId="72" fillId="0" borderId="0" xfId="0" applyNumberFormat="1" applyFont="1"/>
    <xf numFmtId="49" fontId="72" fillId="0" borderId="0" xfId="0" quotePrefix="1" applyNumberFormat="1" applyFont="1" applyAlignment="1">
      <alignment horizontal="left"/>
    </xf>
    <xf numFmtId="170" fontId="76" fillId="0" borderId="0" xfId="0" applyNumberFormat="1" applyFont="1"/>
    <xf numFmtId="170" fontId="5" fillId="0" borderId="0" xfId="0" applyNumberFormat="1" applyFont="1"/>
    <xf numFmtId="173" fontId="1" fillId="0" borderId="0" xfId="0" applyNumberFormat="1" applyFont="1"/>
    <xf numFmtId="0" fontId="1" fillId="0" borderId="0" xfId="0" applyFont="1"/>
    <xf numFmtId="0" fontId="71" fillId="0" borderId="0" xfId="0" applyFont="1" applyAlignment="1">
      <alignment horizontal="left"/>
    </xf>
    <xf numFmtId="170" fontId="78" fillId="0" borderId="0" xfId="0" applyNumberFormat="1" applyFont="1"/>
    <xf numFmtId="169" fontId="78" fillId="0" borderId="0" xfId="0" applyNumberFormat="1" applyFont="1"/>
    <xf numFmtId="0" fontId="77" fillId="0" borderId="0" xfId="0" applyFont="1" applyAlignment="1">
      <alignment horizontal="center"/>
    </xf>
    <xf numFmtId="49" fontId="72" fillId="0" borderId="0" xfId="0" quotePrefix="1" applyNumberFormat="1" applyFont="1" applyAlignment="1">
      <alignment horizontal="center"/>
    </xf>
    <xf numFmtId="172" fontId="73" fillId="0" borderId="0" xfId="0" applyNumberFormat="1" applyFont="1" applyAlignment="1">
      <alignment horizontal="center"/>
    </xf>
    <xf numFmtId="8" fontId="73" fillId="0" borderId="0" xfId="0" applyNumberFormat="1" applyFont="1" applyAlignment="1">
      <alignment horizontal="center"/>
    </xf>
    <xf numFmtId="0" fontId="73" fillId="0" borderId="0" xfId="0" applyFont="1" applyAlignment="1">
      <alignment horizontal="center"/>
    </xf>
    <xf numFmtId="169" fontId="73" fillId="0" borderId="0" xfId="0" applyNumberFormat="1" applyFont="1" applyAlignment="1">
      <alignment horizontal="center"/>
    </xf>
    <xf numFmtId="0" fontId="73" fillId="0" borderId="0" xfId="0" applyFont="1"/>
    <xf numFmtId="49" fontId="72" fillId="0" borderId="0" xfId="0" applyNumberFormat="1" applyFont="1" applyAlignment="1">
      <alignment horizontal="center"/>
    </xf>
    <xf numFmtId="172" fontId="76" fillId="0" borderId="0" xfId="0" applyNumberFormat="1" applyFont="1" applyAlignment="1">
      <alignment horizontal="center"/>
    </xf>
    <xf numFmtId="173" fontId="73" fillId="0" borderId="0" xfId="0" applyNumberFormat="1" applyFont="1"/>
    <xf numFmtId="169" fontId="76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0" fontId="72" fillId="0" borderId="0" xfId="0" applyFont="1" applyAlignment="1">
      <alignment horizontal="center"/>
    </xf>
    <xf numFmtId="172" fontId="79" fillId="0" borderId="0" xfId="0" applyNumberFormat="1" applyFont="1" applyAlignment="1">
      <alignment horizontal="center"/>
    </xf>
    <xf numFmtId="173" fontId="72" fillId="0" borderId="0" xfId="0" applyNumberFormat="1" applyFont="1" applyBorder="1"/>
    <xf numFmtId="169" fontId="78" fillId="0" borderId="0" xfId="0" applyNumberFormat="1" applyFont="1" applyAlignment="1">
      <alignment horizontal="center"/>
    </xf>
    <xf numFmtId="170" fontId="79" fillId="0" borderId="0" xfId="0" applyNumberFormat="1" applyFont="1" applyBorder="1"/>
    <xf numFmtId="0" fontId="73" fillId="0" borderId="0" xfId="0" quotePrefix="1" applyFont="1" applyAlignment="1">
      <alignment horizontal="left"/>
    </xf>
    <xf numFmtId="0" fontId="70" fillId="0" borderId="0" xfId="0" applyFont="1"/>
    <xf numFmtId="175" fontId="80" fillId="0" borderId="0" xfId="0" applyNumberFormat="1" applyFont="1"/>
    <xf numFmtId="173" fontId="80" fillId="0" borderId="0" xfId="0" applyNumberFormat="1" applyFont="1"/>
    <xf numFmtId="18" fontId="80" fillId="0" borderId="0" xfId="0" applyNumberFormat="1" applyFont="1"/>
    <xf numFmtId="0" fontId="68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 applyBorder="1"/>
    <xf numFmtId="172" fontId="81" fillId="0" borderId="0" xfId="0" applyNumberFormat="1" applyFont="1" applyAlignment="1">
      <alignment horizontal="right"/>
    </xf>
    <xf numFmtId="172" fontId="81" fillId="0" borderId="0" xfId="0" applyNumberFormat="1" applyFont="1"/>
    <xf numFmtId="172" fontId="0" fillId="0" borderId="0" xfId="0" applyNumberFormat="1"/>
    <xf numFmtId="172" fontId="84" fillId="0" borderId="0" xfId="0" applyNumberFormat="1" applyFont="1" applyAlignment="1">
      <alignment horizontal="right"/>
    </xf>
    <xf numFmtId="9" fontId="4" fillId="0" borderId="0" xfId="0" quotePrefix="1" applyNumberFormat="1" applyFont="1" applyAlignment="1">
      <alignment horizontal="center"/>
    </xf>
    <xf numFmtId="170" fontId="4" fillId="0" borderId="0" xfId="0" applyNumberFormat="1" applyFont="1" applyAlignment="1">
      <alignment horizontal="center"/>
    </xf>
    <xf numFmtId="0" fontId="81" fillId="0" borderId="0" xfId="0" applyFont="1" applyBorder="1"/>
    <xf numFmtId="0" fontId="81" fillId="0" borderId="0" xfId="0" applyFont="1" applyBorder="1" applyAlignment="1">
      <alignment horizontal="center"/>
    </xf>
    <xf numFmtId="0" fontId="83" fillId="0" borderId="0" xfId="0" applyFont="1" applyBorder="1" applyAlignment="1">
      <alignment horizontal="center"/>
    </xf>
    <xf numFmtId="172" fontId="81" fillId="0" borderId="0" xfId="0" applyNumberFormat="1" applyFont="1" applyBorder="1"/>
    <xf numFmtId="43" fontId="60" fillId="0" borderId="0" xfId="1" applyFont="1" applyBorder="1" applyProtection="1"/>
    <xf numFmtId="0" fontId="8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6" fillId="0" borderId="0" xfId="0" applyFont="1" applyAlignment="1">
      <alignment horizontal="centerContinuous"/>
    </xf>
    <xf numFmtId="15" fontId="86" fillId="0" borderId="0" xfId="0" quotePrefix="1" applyNumberFormat="1" applyFont="1" applyAlignment="1">
      <alignment horizontal="centerContinuous"/>
    </xf>
    <xf numFmtId="0" fontId="87" fillId="0" borderId="0" xfId="0" applyFont="1" applyBorder="1" applyAlignment="1">
      <alignment horizontal="left"/>
    </xf>
    <xf numFmtId="0" fontId="82" fillId="4" borderId="5" xfId="0" applyFont="1" applyFill="1" applyBorder="1"/>
    <xf numFmtId="0" fontId="82" fillId="4" borderId="6" xfId="0" applyFont="1" applyFill="1" applyBorder="1"/>
    <xf numFmtId="0" fontId="82" fillId="3" borderId="0" xfId="0" applyFont="1" applyFill="1" applyBorder="1"/>
    <xf numFmtId="0" fontId="88" fillId="3" borderId="0" xfId="0" applyFont="1" applyFill="1"/>
    <xf numFmtId="0" fontId="89" fillId="0" borderId="0" xfId="0" applyFont="1"/>
    <xf numFmtId="0" fontId="89" fillId="3" borderId="0" xfId="0" applyFont="1" applyFill="1" applyBorder="1"/>
    <xf numFmtId="0" fontId="88" fillId="0" borderId="0" xfId="0" applyFont="1"/>
    <xf numFmtId="0" fontId="57" fillId="3" borderId="0" xfId="0" applyFont="1" applyFill="1" applyAlignment="1"/>
    <xf numFmtId="0" fontId="34" fillId="0" borderId="0" xfId="0" applyFont="1" applyAlignment="1">
      <alignment horizontal="right"/>
    </xf>
    <xf numFmtId="39" fontId="16" fillId="0" borderId="0" xfId="0" applyNumberFormat="1" applyFont="1" applyFill="1" applyAlignment="1">
      <alignment horizontal="right"/>
    </xf>
    <xf numFmtId="164" fontId="52" fillId="0" borderId="0" xfId="2" applyNumberFormat="1" applyFont="1" applyAlignment="1">
      <alignment horizontal="center"/>
    </xf>
    <xf numFmtId="9" fontId="34" fillId="3" borderId="0" xfId="0" applyNumberFormat="1" applyFont="1" applyFill="1" applyAlignment="1">
      <alignment horizontal="center"/>
    </xf>
    <xf numFmtId="15" fontId="86" fillId="0" borderId="0" xfId="0" applyNumberFormat="1" applyFont="1" applyAlignment="1">
      <alignment horizontal="centerContinuous"/>
    </xf>
    <xf numFmtId="39" fontId="4" fillId="0" borderId="0" xfId="1" applyNumberFormat="1" applyFont="1" applyProtection="1"/>
    <xf numFmtId="39" fontId="6" fillId="0" borderId="0" xfId="2" applyNumberFormat="1" applyFont="1" applyAlignment="1">
      <alignment horizontal="center"/>
    </xf>
    <xf numFmtId="39" fontId="59" fillId="0" borderId="3" xfId="1" applyNumberFormat="1" applyFont="1" applyBorder="1" applyProtection="1"/>
    <xf numFmtId="39" fontId="37" fillId="0" borderId="4" xfId="1" applyNumberFormat="1" applyFont="1" applyBorder="1" applyProtection="1"/>
    <xf numFmtId="39" fontId="4" fillId="0" borderId="0" xfId="2" applyNumberFormat="1" applyFont="1"/>
    <xf numFmtId="39" fontId="37" fillId="0" borderId="0" xfId="1" applyNumberFormat="1" applyFont="1" applyBorder="1" applyProtection="1"/>
    <xf numFmtId="43" fontId="16" fillId="0" borderId="0" xfId="1" applyFont="1" applyAlignment="1" applyProtection="1">
      <alignment horizontal="right"/>
    </xf>
    <xf numFmtId="170" fontId="16" fillId="0" borderId="0" xfId="0" applyNumberFormat="1" applyFont="1" applyFill="1" applyAlignment="1">
      <alignment horizontal="right"/>
    </xf>
    <xf numFmtId="43" fontId="34" fillId="0" borderId="0" xfId="1" applyFont="1" applyAlignment="1" applyProtection="1">
      <alignment horizontal="right"/>
    </xf>
    <xf numFmtId="39" fontId="4" fillId="0" borderId="0" xfId="1" applyNumberFormat="1" applyFont="1" applyAlignment="1" applyProtection="1">
      <alignment horizontal="center"/>
    </xf>
    <xf numFmtId="0" fontId="46" fillId="0" borderId="0" xfId="0" applyFont="1" applyAlignment="1">
      <alignment horizontal="center"/>
    </xf>
    <xf numFmtId="0" fontId="91" fillId="0" borderId="0" xfId="0" applyFont="1"/>
    <xf numFmtId="172" fontId="91" fillId="0" borderId="0" xfId="0" applyNumberFormat="1" applyFont="1" applyAlignment="1">
      <alignment horizontal="right"/>
    </xf>
    <xf numFmtId="0" fontId="91" fillId="0" borderId="0" xfId="0" quotePrefix="1" applyFont="1" applyAlignment="1">
      <alignment horizontal="center"/>
    </xf>
    <xf numFmtId="0" fontId="73" fillId="0" borderId="0" xfId="0" applyFont="1" applyBorder="1" applyAlignment="1">
      <alignment horizontal="centerContinuous"/>
    </xf>
    <xf numFmtId="0" fontId="72" fillId="0" borderId="0" xfId="0" quotePrefix="1" applyFont="1" applyBorder="1" applyAlignment="1">
      <alignment horizontal="centerContinuous"/>
    </xf>
    <xf numFmtId="0" fontId="72" fillId="0" borderId="0" xfId="0" applyFont="1" applyBorder="1" applyAlignment="1">
      <alignment horizontal="centerContinuous"/>
    </xf>
    <xf numFmtId="0" fontId="77" fillId="0" borderId="0" xfId="0" applyFont="1" applyBorder="1" applyAlignment="1">
      <alignment horizontal="center"/>
    </xf>
    <xf numFmtId="171" fontId="81" fillId="0" borderId="0" xfId="0" applyNumberFormat="1" applyFont="1"/>
    <xf numFmtId="0" fontId="92" fillId="0" borderId="0" xfId="0" applyFont="1"/>
    <xf numFmtId="0" fontId="84" fillId="0" borderId="0" xfId="0" applyFont="1" applyBorder="1"/>
    <xf numFmtId="171" fontId="84" fillId="0" borderId="0" xfId="0" applyNumberFormat="1" applyFont="1" applyBorder="1"/>
    <xf numFmtId="0" fontId="93" fillId="0" borderId="0" xfId="0" applyFont="1"/>
    <xf numFmtId="176" fontId="93" fillId="0" borderId="0" xfId="0" applyNumberFormat="1" applyFont="1"/>
    <xf numFmtId="176" fontId="81" fillId="0" borderId="0" xfId="0" applyNumberFormat="1" applyFont="1"/>
    <xf numFmtId="0" fontId="0" fillId="0" borderId="7" xfId="0" applyBorder="1"/>
    <xf numFmtId="176" fontId="81" fillId="0" borderId="7" xfId="0" applyNumberFormat="1" applyFont="1" applyBorder="1"/>
    <xf numFmtId="0" fontId="83" fillId="0" borderId="0" xfId="0" applyFont="1" applyBorder="1" applyAlignment="1">
      <alignment horizontal="right"/>
    </xf>
    <xf numFmtId="0" fontId="91" fillId="0" borderId="0" xfId="0" quotePrefix="1" applyFont="1" applyAlignment="1">
      <alignment horizontal="right"/>
    </xf>
    <xf numFmtId="176" fontId="81" fillId="0" borderId="8" xfId="0" applyNumberFormat="1" applyFont="1" applyBorder="1"/>
    <xf numFmtId="0" fontId="67" fillId="0" borderId="0" xfId="0" applyFont="1"/>
    <xf numFmtId="0" fontId="56" fillId="0" borderId="0" xfId="0" applyFont="1"/>
    <xf numFmtId="165" fontId="54" fillId="0" borderId="0" xfId="2" applyNumberFormat="1" applyFont="1" applyAlignment="1">
      <alignment horizontal="center"/>
    </xf>
    <xf numFmtId="0" fontId="41" fillId="3" borderId="0" xfId="0" applyFont="1" applyFill="1" applyBorder="1" applyAlignment="1">
      <alignment horizontal="left"/>
    </xf>
    <xf numFmtId="0" fontId="90" fillId="0" borderId="7" xfId="0" applyFont="1" applyBorder="1" applyAlignment="1">
      <alignment horizontal="center"/>
    </xf>
    <xf numFmtId="0" fontId="90" fillId="0" borderId="0" xfId="0" applyFont="1" applyBorder="1" applyAlignment="1">
      <alignment horizontal="center"/>
    </xf>
    <xf numFmtId="164" fontId="64" fillId="0" borderId="7" xfId="2" applyNumberFormat="1" applyFont="1" applyBorder="1" applyAlignment="1">
      <alignment horizontal="left"/>
    </xf>
    <xf numFmtId="164" fontId="34" fillId="0" borderId="7" xfId="2" applyNumberFormat="1" applyFont="1" applyBorder="1"/>
    <xf numFmtId="43" fontId="34" fillId="0" borderId="7" xfId="1" applyFont="1" applyBorder="1" applyProtection="1"/>
    <xf numFmtId="164" fontId="64" fillId="0" borderId="0" xfId="2" applyNumberFormat="1" applyFont="1" applyBorder="1" applyAlignment="1">
      <alignment horizontal="left"/>
    </xf>
    <xf numFmtId="164" fontId="34" fillId="0" borderId="0" xfId="2" applyNumberFormat="1" applyFont="1" applyBorder="1"/>
    <xf numFmtId="43" fontId="34" fillId="0" borderId="0" xfId="1" applyFont="1" applyBorder="1" applyProtection="1"/>
    <xf numFmtId="164" fontId="87" fillId="0" borderId="0" xfId="2" quotePrefix="1" applyNumberFormat="1" applyFont="1" applyAlignment="1"/>
    <xf numFmtId="0" fontId="46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APITAL\98\1stCE\TW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_QTR"/>
      <sheetName val="CF"/>
      <sheetName val="TW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R19"/>
  <sheetViews>
    <sheetView tabSelected="1" zoomScaleNormal="100" workbookViewId="0">
      <selection activeCell="A19" sqref="A19"/>
    </sheetView>
  </sheetViews>
  <sheetFormatPr defaultRowHeight="12.75"/>
  <sheetData>
    <row r="8" spans="1:18" ht="45">
      <c r="A8" s="336" t="s">
        <v>1</v>
      </c>
      <c r="B8" s="337"/>
      <c r="C8" s="337"/>
      <c r="D8" s="337"/>
      <c r="E8" s="337"/>
      <c r="F8" s="337"/>
      <c r="G8" s="337"/>
      <c r="H8" s="337"/>
      <c r="I8" s="337"/>
      <c r="J8" s="337"/>
      <c r="K8" s="337"/>
      <c r="L8" s="337"/>
      <c r="M8" s="337"/>
      <c r="N8" s="337"/>
      <c r="O8" s="337"/>
      <c r="P8" s="337"/>
      <c r="Q8" s="337"/>
      <c r="R8" s="337"/>
    </row>
    <row r="9" spans="1:18" ht="34.5">
      <c r="A9" s="338" t="s">
        <v>196</v>
      </c>
      <c r="B9" s="337"/>
      <c r="C9" s="337"/>
      <c r="D9" s="337"/>
      <c r="E9" s="337"/>
      <c r="F9" s="337"/>
      <c r="G9" s="337"/>
      <c r="H9" s="337"/>
      <c r="I9" s="337"/>
      <c r="J9" s="337"/>
      <c r="K9" s="337"/>
      <c r="L9" s="337"/>
      <c r="M9" s="337"/>
      <c r="N9" s="337"/>
      <c r="O9" s="337"/>
      <c r="P9" s="337"/>
      <c r="Q9" s="337"/>
      <c r="R9" s="337"/>
    </row>
    <row r="10" spans="1:18" ht="34.5">
      <c r="A10" s="338" t="s">
        <v>77</v>
      </c>
      <c r="B10" s="337"/>
      <c r="C10" s="337"/>
      <c r="D10" s="337"/>
      <c r="E10" s="337"/>
      <c r="F10" s="337"/>
      <c r="G10" s="337"/>
      <c r="H10" s="337"/>
      <c r="I10" s="337"/>
      <c r="J10" s="337"/>
      <c r="K10" s="337"/>
      <c r="L10" s="337"/>
      <c r="M10" s="337"/>
      <c r="N10" s="337"/>
      <c r="O10" s="337"/>
      <c r="P10" s="337"/>
      <c r="Q10" s="337"/>
      <c r="R10" s="337"/>
    </row>
    <row r="11" spans="1:18" ht="34.5">
      <c r="A11" s="338" t="s">
        <v>157</v>
      </c>
      <c r="B11" s="337"/>
      <c r="C11" s="337"/>
      <c r="D11" s="337"/>
      <c r="E11" s="337"/>
      <c r="F11" s="337"/>
      <c r="G11" s="337"/>
      <c r="H11" s="337"/>
      <c r="I11" s="337"/>
      <c r="J11" s="337"/>
      <c r="K11" s="337"/>
      <c r="L11" s="337"/>
      <c r="M11" s="337"/>
      <c r="N11" s="337"/>
      <c r="O11" s="337"/>
      <c r="P11" s="337"/>
      <c r="Q11" s="337"/>
      <c r="R11" s="337"/>
    </row>
    <row r="18" spans="1:18" ht="34.5">
      <c r="A18" s="339" t="s">
        <v>230</v>
      </c>
      <c r="B18" s="337"/>
      <c r="C18" s="337"/>
      <c r="D18" s="337"/>
      <c r="E18" s="337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37"/>
      <c r="Q18" s="337"/>
      <c r="R18" s="337"/>
    </row>
    <row r="19" spans="1:18" ht="34.5">
      <c r="A19" s="353" t="s">
        <v>50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</row>
  </sheetData>
  <phoneticPr fontId="0" type="noConversion"/>
  <printOptions horizontalCentered="1"/>
  <pageMargins left="0.75" right="0.75" top="1.73" bottom="1.75" header="0.5" footer="0.5"/>
  <pageSetup scale="75" orientation="landscape" horizontalDpi="4294967292" verticalDpi="300" r:id="rId1"/>
  <headerFooter alignWithMargins="0">
    <oddFooter>&amp;R&amp;12&amp;P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topLeftCell="A14" zoomScale="75" workbookViewId="0">
      <selection activeCell="C32" sqref="C32"/>
    </sheetView>
  </sheetViews>
  <sheetFormatPr defaultRowHeight="12.75"/>
  <cols>
    <col min="1" max="1" width="4.7109375" customWidth="1"/>
    <col min="2" max="7" width="10.7109375" customWidth="1"/>
    <col min="8" max="9" width="11.42578125" customWidth="1"/>
    <col min="10" max="11" width="11.140625" bestFit="1" customWidth="1"/>
    <col min="12" max="12" width="8.7109375" customWidth="1"/>
    <col min="13" max="13" width="11.140625" bestFit="1" customWidth="1"/>
    <col min="14" max="14" width="4.7109375" customWidth="1"/>
    <col min="15" max="15" width="8.5703125" bestFit="1" customWidth="1"/>
  </cols>
  <sheetData>
    <row r="1" spans="1:16" s="148" customFormat="1" ht="23.25">
      <c r="A1" s="397" t="s">
        <v>1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</row>
    <row r="2" spans="1:16" s="148" customFormat="1" ht="23.25">
      <c r="A2" s="397" t="s">
        <v>196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</row>
    <row r="3" spans="1:16" ht="23.25">
      <c r="A3" s="397" t="s">
        <v>166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</row>
    <row r="4" spans="1:16" ht="23.25">
      <c r="A4" s="364"/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</row>
    <row r="5" spans="1:16" ht="20.25">
      <c r="J5" s="332"/>
      <c r="K5" s="332">
        <v>2001</v>
      </c>
      <c r="L5" s="332"/>
    </row>
    <row r="6" spans="1:16" s="323" customFormat="1" ht="20.25">
      <c r="J6" s="333"/>
      <c r="K6" s="333" t="s">
        <v>89</v>
      </c>
      <c r="L6" s="333"/>
      <c r="M6" s="333">
        <v>2002</v>
      </c>
      <c r="N6" s="333"/>
      <c r="O6" s="333">
        <v>2003</v>
      </c>
      <c r="P6" s="324"/>
    </row>
    <row r="7" spans="1:16" s="323" customFormat="1" ht="20.25">
      <c r="B7" s="344"/>
      <c r="C7" s="345"/>
      <c r="K7" s="367" t="s">
        <v>176</v>
      </c>
      <c r="M7" s="367" t="s">
        <v>176</v>
      </c>
      <c r="N7" s="367"/>
      <c r="O7" s="367" t="s">
        <v>176</v>
      </c>
    </row>
    <row r="8" spans="1:16" s="323" customFormat="1" ht="20.25">
      <c r="B8" s="344"/>
      <c r="C8" s="345"/>
    </row>
    <row r="9" spans="1:16" s="322" customFormat="1" ht="20.25">
      <c r="B9" s="322" t="s">
        <v>169</v>
      </c>
      <c r="K9" s="322">
        <v>22.2</v>
      </c>
      <c r="M9" s="325">
        <v>35.090000000000003</v>
      </c>
      <c r="N9" s="325"/>
      <c r="O9" s="325">
        <v>20.37</v>
      </c>
      <c r="P9" s="325"/>
    </row>
    <row r="10" spans="1:16" s="322" customFormat="1" ht="11.25" customHeight="1">
      <c r="M10" s="325"/>
      <c r="N10" s="325"/>
      <c r="O10" s="325"/>
      <c r="P10" s="325"/>
    </row>
    <row r="11" spans="1:16" s="322" customFormat="1" ht="20.25">
      <c r="C11" s="365" t="s">
        <v>167</v>
      </c>
      <c r="D11" s="365"/>
      <c r="E11" s="365"/>
      <c r="F11" s="365"/>
      <c r="G11" s="365"/>
      <c r="H11" s="365"/>
      <c r="I11" s="365"/>
      <c r="J11" s="365"/>
      <c r="K11" s="365">
        <v>9.6</v>
      </c>
      <c r="L11" s="365"/>
      <c r="M11" s="366">
        <v>20.8</v>
      </c>
      <c r="N11" s="366"/>
      <c r="O11" s="366">
        <v>20</v>
      </c>
      <c r="P11" s="325"/>
    </row>
    <row r="12" spans="1:16" s="322" customFormat="1" ht="14.25" customHeight="1">
      <c r="K12" s="365"/>
      <c r="M12" s="325"/>
      <c r="N12" s="325"/>
      <c r="O12" s="325"/>
      <c r="P12" s="325"/>
    </row>
    <row r="13" spans="1:16" s="322" customFormat="1" ht="20.25">
      <c r="C13" s="365" t="s">
        <v>188</v>
      </c>
      <c r="D13" s="365"/>
      <c r="E13" s="365"/>
      <c r="F13" s="365"/>
      <c r="G13" s="365"/>
      <c r="H13" s="365"/>
      <c r="I13" s="365"/>
      <c r="J13" s="365"/>
      <c r="K13" s="365">
        <v>12.6</v>
      </c>
      <c r="L13" s="365"/>
      <c r="M13" s="366">
        <v>14.3</v>
      </c>
      <c r="N13" s="366"/>
      <c r="O13" s="366">
        <v>0.35</v>
      </c>
      <c r="P13" s="213"/>
    </row>
    <row r="15" spans="1:16" s="322" customFormat="1" ht="20.25">
      <c r="B15" s="322" t="s">
        <v>170</v>
      </c>
      <c r="M15" s="326"/>
      <c r="N15" s="326"/>
      <c r="O15" s="326"/>
      <c r="P15" s="326"/>
    </row>
    <row r="16" spans="1:16">
      <c r="M16" s="327"/>
      <c r="N16" s="327"/>
      <c r="O16" s="327"/>
      <c r="P16" s="327"/>
    </row>
    <row r="17" spans="2:16" ht="20.25">
      <c r="C17" s="365" t="s">
        <v>217</v>
      </c>
      <c r="G17" s="322"/>
      <c r="J17" s="328"/>
      <c r="K17" s="328"/>
      <c r="L17" s="328"/>
      <c r="M17" s="328"/>
      <c r="N17" s="328"/>
      <c r="O17" s="328"/>
      <c r="P17" s="328"/>
    </row>
    <row r="18" spans="2:16" ht="20.25">
      <c r="C18" s="365" t="s">
        <v>218</v>
      </c>
      <c r="G18" s="322"/>
      <c r="J18" s="328"/>
      <c r="K18" s="328"/>
      <c r="L18" s="328"/>
      <c r="M18" s="328"/>
      <c r="N18" s="328"/>
      <c r="O18" s="328"/>
      <c r="P18" s="328"/>
    </row>
    <row r="19" spans="2:16" ht="20.25">
      <c r="C19" s="365" t="s">
        <v>232</v>
      </c>
      <c r="G19" s="322"/>
      <c r="J19" s="328"/>
      <c r="K19" s="328"/>
      <c r="L19" s="328"/>
      <c r="M19" s="328"/>
      <c r="N19" s="328"/>
      <c r="O19" s="328"/>
      <c r="P19" s="328"/>
    </row>
    <row r="21" spans="2:16" ht="20.25">
      <c r="B21" s="322" t="s">
        <v>171</v>
      </c>
    </row>
    <row r="23" spans="2:16" ht="20.25">
      <c r="C23" s="365" t="s">
        <v>168</v>
      </c>
      <c r="G23" s="322"/>
      <c r="J23" s="328"/>
      <c r="K23" s="328"/>
      <c r="L23" s="328"/>
      <c r="M23" s="328"/>
      <c r="N23" s="328"/>
      <c r="O23" s="328"/>
      <c r="P23" s="328"/>
    </row>
    <row r="24" spans="2:16" ht="20.25">
      <c r="C24" s="365" t="s">
        <v>172</v>
      </c>
      <c r="G24" s="322"/>
      <c r="J24" s="328"/>
      <c r="K24" s="328"/>
      <c r="L24" s="328"/>
      <c r="M24" s="328"/>
      <c r="N24" s="328"/>
      <c r="O24" s="328"/>
      <c r="P24" s="328"/>
    </row>
    <row r="25" spans="2:16" ht="20.25">
      <c r="C25" s="365" t="s">
        <v>184</v>
      </c>
      <c r="G25" s="322"/>
      <c r="J25" s="328"/>
      <c r="K25" s="328"/>
      <c r="L25" s="328"/>
      <c r="M25" s="328"/>
      <c r="N25" s="328"/>
      <c r="O25" s="328"/>
      <c r="P25" s="328"/>
    </row>
    <row r="26" spans="2:16" ht="20.25">
      <c r="C26" s="365" t="s">
        <v>173</v>
      </c>
      <c r="G26" s="322"/>
      <c r="J26" s="328"/>
      <c r="K26" s="328"/>
      <c r="L26" s="328"/>
      <c r="M26" s="328"/>
      <c r="N26" s="328"/>
      <c r="O26" s="328"/>
      <c r="P26" s="328"/>
    </row>
    <row r="29" spans="2:16" ht="20.25">
      <c r="B29" s="322" t="s">
        <v>186</v>
      </c>
    </row>
    <row r="31" spans="2:16" ht="20.25">
      <c r="C31" s="365" t="s">
        <v>233</v>
      </c>
      <c r="G31" s="322"/>
      <c r="J31" s="328"/>
      <c r="K31" s="328"/>
      <c r="L31" s="328"/>
      <c r="M31" s="328"/>
      <c r="N31" s="328"/>
      <c r="O31" s="328"/>
      <c r="P31" s="328"/>
    </row>
    <row r="32" spans="2:16" ht="20.25">
      <c r="C32" s="365" t="s">
        <v>174</v>
      </c>
      <c r="G32" s="322"/>
      <c r="J32" s="328"/>
      <c r="K32" s="328"/>
      <c r="L32" s="328"/>
      <c r="M32" s="328"/>
      <c r="N32" s="328"/>
      <c r="O32" s="328"/>
      <c r="P32" s="328"/>
    </row>
    <row r="33" spans="2:16" ht="20.25">
      <c r="C33" s="365" t="s">
        <v>175</v>
      </c>
      <c r="G33" s="322"/>
      <c r="J33" s="328"/>
      <c r="K33" s="328"/>
      <c r="L33" s="328"/>
      <c r="M33" s="328"/>
      <c r="N33" s="328"/>
      <c r="O33" s="328"/>
      <c r="P33" s="328"/>
    </row>
    <row r="34" spans="2:16" ht="20.25">
      <c r="C34" s="365"/>
      <c r="G34" s="322"/>
      <c r="J34" s="328"/>
      <c r="K34" s="328"/>
      <c r="L34" s="328"/>
      <c r="M34" s="328"/>
      <c r="N34" s="328"/>
      <c r="O34" s="328"/>
      <c r="P34" s="328"/>
    </row>
    <row r="36" spans="2:16" ht="18">
      <c r="B36" s="384"/>
    </row>
  </sheetData>
  <mergeCells count="3">
    <mergeCell ref="A1:P1"/>
    <mergeCell ref="A2:P2"/>
    <mergeCell ref="A3:P3"/>
  </mergeCells>
  <phoneticPr fontId="0" type="noConversion"/>
  <printOptions horizontalCentered="1"/>
  <pageMargins left="0" right="0" top="0.5" bottom="0" header="0.5" footer="0.5"/>
  <pageSetup scale="84" orientation="landscape" horizontalDpi="300" verticalDpi="300" r:id="rId1"/>
  <headerFooter alignWithMargins="0"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V181"/>
  <sheetViews>
    <sheetView topLeftCell="A13" zoomScaleNormal="100" zoomScaleSheetLayoutView="100" workbookViewId="0">
      <selection activeCell="AD1" sqref="AD1"/>
    </sheetView>
  </sheetViews>
  <sheetFormatPr defaultRowHeight="12.75"/>
  <cols>
    <col min="1" max="1" width="2.85546875" style="4" customWidth="1"/>
    <col min="2" max="2" width="17" style="4" hidden="1" customWidth="1"/>
    <col min="3" max="3" width="1.28515625" style="4" hidden="1" customWidth="1"/>
    <col min="4" max="4" width="10.5703125" style="4" hidden="1" customWidth="1"/>
    <col min="5" max="5" width="6" style="4" customWidth="1"/>
    <col min="6" max="6" width="8.28515625" style="6" hidden="1" customWidth="1"/>
    <col min="7" max="7" width="6.42578125" style="6" hidden="1" customWidth="1"/>
    <col min="8" max="8" width="5.7109375" style="6" hidden="1" customWidth="1"/>
    <col min="9" max="9" width="0.28515625" style="6" hidden="1" customWidth="1"/>
    <col min="10" max="10" width="1" style="6" hidden="1" customWidth="1"/>
    <col min="11" max="11" width="39.7109375" style="30" customWidth="1"/>
    <col min="12" max="12" width="1.28515625" style="6" customWidth="1"/>
    <col min="13" max="13" width="11.28515625" style="6" customWidth="1"/>
    <col min="14" max="14" width="0.140625" style="6" hidden="1" customWidth="1"/>
    <col min="15" max="15" width="12.140625" style="6" customWidth="1"/>
    <col min="16" max="16" width="11.5703125" style="13" bestFit="1" customWidth="1"/>
    <col min="17" max="17" width="1" style="13" customWidth="1"/>
    <col min="18" max="18" width="11.5703125" style="13" bestFit="1" customWidth="1"/>
    <col min="19" max="19" width="0.85546875" style="13" customWidth="1"/>
    <col min="20" max="20" width="11.5703125" style="4" hidden="1" customWidth="1"/>
    <col min="21" max="21" width="11.28515625" style="4" customWidth="1"/>
    <col min="22" max="22" width="10" style="12" bestFit="1" customWidth="1"/>
    <col min="23" max="23" width="1" style="6" customWidth="1"/>
    <col min="24" max="24" width="10" style="6" customWidth="1"/>
    <col min="25" max="25" width="0.85546875" style="6" customWidth="1"/>
    <col min="26" max="26" width="10" style="6" hidden="1" customWidth="1"/>
    <col min="27" max="27" width="11.28515625" style="6" customWidth="1"/>
    <col min="28" max="28" width="9" style="6" customWidth="1"/>
    <col min="29" max="29" width="0.85546875" style="6" customWidth="1"/>
    <col min="30" max="30" width="107" style="6" customWidth="1"/>
    <col min="31" max="31" width="9.7109375" style="6" hidden="1" customWidth="1"/>
    <col min="32" max="32" width="0" style="4" hidden="1" customWidth="1"/>
    <col min="33" max="33" width="5.85546875" style="4" hidden="1" customWidth="1"/>
    <col min="34" max="34" width="8.85546875" style="4" hidden="1" customWidth="1"/>
    <col min="35" max="35" width="1" style="4" hidden="1" customWidth="1"/>
    <col min="36" max="36" width="21.5703125" style="4" customWidth="1"/>
    <col min="37" max="37" width="19" style="4" hidden="1" customWidth="1"/>
    <col min="38" max="38" width="9.140625" style="4" hidden="1" customWidth="1"/>
    <col min="39" max="16384" width="9.140625" style="4"/>
  </cols>
  <sheetData>
    <row r="1" spans="1:41" s="65" customFormat="1" ht="20.25">
      <c r="A1" s="65" t="s">
        <v>50</v>
      </c>
      <c r="C1" s="66"/>
      <c r="D1" s="66"/>
      <c r="F1" s="67"/>
      <c r="G1" s="67"/>
      <c r="H1" s="67"/>
      <c r="I1" s="67"/>
      <c r="J1" s="67"/>
      <c r="K1" s="68" t="s">
        <v>156</v>
      </c>
      <c r="L1" s="69"/>
      <c r="M1" s="69"/>
      <c r="N1" s="69"/>
      <c r="O1" s="69"/>
      <c r="P1" s="70"/>
      <c r="Q1" s="70"/>
      <c r="R1" s="70"/>
      <c r="S1" s="70"/>
      <c r="T1" s="66"/>
      <c r="U1" s="66"/>
      <c r="V1" s="71"/>
      <c r="W1" s="67"/>
      <c r="X1" s="67"/>
      <c r="Y1" s="67"/>
      <c r="Z1" s="67"/>
      <c r="AA1" s="67"/>
      <c r="AB1" s="67"/>
      <c r="AC1" s="67"/>
      <c r="AD1" s="67"/>
      <c r="AE1" s="67"/>
      <c r="AF1" s="66"/>
      <c r="AG1" s="66"/>
      <c r="AH1" s="66"/>
      <c r="AI1" s="66"/>
      <c r="AJ1" s="66"/>
    </row>
    <row r="2" spans="1:41" s="65" customFormat="1" ht="20.25">
      <c r="C2" s="66"/>
      <c r="D2" s="66"/>
      <c r="E2" s="66"/>
      <c r="F2" s="67"/>
      <c r="G2" s="67"/>
      <c r="H2" s="67"/>
      <c r="I2" s="67"/>
      <c r="J2" s="67"/>
      <c r="K2" s="69" t="s">
        <v>197</v>
      </c>
      <c r="L2" s="69"/>
      <c r="M2" s="69"/>
      <c r="N2" s="69"/>
      <c r="O2" s="69"/>
      <c r="P2" s="70"/>
      <c r="Q2" s="70"/>
      <c r="R2" s="70"/>
      <c r="S2" s="70"/>
      <c r="T2" s="66"/>
      <c r="U2" s="66"/>
      <c r="V2" s="71"/>
      <c r="W2" s="67"/>
      <c r="X2" s="67"/>
      <c r="Y2" s="67"/>
      <c r="Z2" s="67"/>
      <c r="AA2" s="67"/>
      <c r="AB2" s="67"/>
      <c r="AC2" s="67"/>
      <c r="AD2" s="67"/>
      <c r="AE2" s="67"/>
      <c r="AF2" s="66"/>
      <c r="AG2" s="66"/>
      <c r="AH2" s="66"/>
      <c r="AI2" s="66"/>
      <c r="AJ2" s="66"/>
    </row>
    <row r="3" spans="1:41" s="65" customFormat="1" ht="20.25">
      <c r="C3" s="66"/>
      <c r="D3" s="66"/>
      <c r="E3" s="66"/>
      <c r="F3" s="67"/>
      <c r="G3" s="67"/>
      <c r="H3" s="67"/>
      <c r="I3" s="67"/>
      <c r="J3" s="67"/>
      <c r="K3" s="69" t="s">
        <v>48</v>
      </c>
      <c r="L3" s="69"/>
      <c r="M3" s="69"/>
      <c r="N3" s="69"/>
      <c r="O3" s="69"/>
      <c r="P3" s="70"/>
      <c r="Q3" s="70"/>
      <c r="R3" s="70"/>
      <c r="S3" s="70"/>
      <c r="T3" s="66"/>
      <c r="U3" s="66"/>
      <c r="V3" s="71"/>
      <c r="W3" s="67"/>
      <c r="X3" s="67"/>
      <c r="Y3" s="67"/>
      <c r="Z3" s="67"/>
      <c r="AA3" s="67"/>
      <c r="AB3" s="67"/>
      <c r="AC3" s="67"/>
      <c r="AD3" s="67"/>
      <c r="AE3" s="67"/>
      <c r="AF3" s="66"/>
      <c r="AG3" s="66"/>
      <c r="AH3" s="66"/>
      <c r="AI3" s="66"/>
      <c r="AJ3" s="66"/>
    </row>
    <row r="4" spans="1:41" s="65" customFormat="1" ht="20.25">
      <c r="C4" s="66"/>
      <c r="D4" s="66"/>
      <c r="E4" s="66"/>
      <c r="F4" s="67"/>
      <c r="G4" s="67"/>
      <c r="H4" s="67"/>
      <c r="I4" s="67"/>
      <c r="J4" s="67"/>
      <c r="K4" s="69" t="s">
        <v>49</v>
      </c>
      <c r="L4" s="69"/>
      <c r="M4" s="69"/>
      <c r="N4" s="69"/>
      <c r="O4" s="69"/>
      <c r="P4" s="70"/>
      <c r="Q4" s="70"/>
      <c r="R4" s="70"/>
      <c r="S4" s="70"/>
      <c r="T4" s="66"/>
      <c r="U4" s="66"/>
      <c r="V4" s="71"/>
      <c r="W4" s="67"/>
      <c r="X4" s="67"/>
      <c r="Y4" s="67"/>
      <c r="Z4" s="67"/>
      <c r="AA4" s="67"/>
      <c r="AB4" s="67"/>
      <c r="AC4" s="67"/>
      <c r="AD4" s="67"/>
      <c r="AE4" s="67"/>
      <c r="AF4" s="66"/>
      <c r="AG4" s="66"/>
      <c r="AH4" s="66"/>
      <c r="AI4" s="66"/>
      <c r="AJ4" s="66"/>
    </row>
    <row r="5" spans="1:41" s="65" customFormat="1" ht="6" customHeight="1">
      <c r="B5" s="66"/>
      <c r="C5" s="66"/>
      <c r="D5" s="66"/>
      <c r="E5" s="66"/>
      <c r="F5" s="67"/>
      <c r="G5" s="67"/>
      <c r="H5" s="67"/>
      <c r="I5" s="67"/>
      <c r="J5" s="67"/>
      <c r="K5" s="72"/>
      <c r="L5" s="69"/>
      <c r="M5" s="69"/>
      <c r="N5" s="69"/>
      <c r="O5" s="69"/>
      <c r="P5" s="70"/>
      <c r="Q5" s="70"/>
      <c r="R5" s="70"/>
      <c r="S5" s="70"/>
      <c r="T5" s="66"/>
      <c r="U5" s="66"/>
      <c r="V5" s="71"/>
      <c r="W5" s="67"/>
      <c r="X5" s="67"/>
      <c r="Y5" s="67"/>
      <c r="Z5" s="67"/>
      <c r="AA5" s="67"/>
      <c r="AB5" s="67"/>
      <c r="AC5" s="67"/>
      <c r="AD5" s="67"/>
      <c r="AE5" s="67"/>
      <c r="AF5" s="66"/>
      <c r="AG5" s="66"/>
      <c r="AH5" s="66"/>
      <c r="AI5" s="66"/>
      <c r="AJ5" s="66"/>
    </row>
    <row r="6" spans="1:41" s="6" customFormat="1" ht="13.5" customHeight="1">
      <c r="B6" s="30"/>
      <c r="C6" s="30"/>
      <c r="D6" s="30"/>
      <c r="E6" s="30"/>
      <c r="F6" s="29"/>
      <c r="G6" s="29"/>
      <c r="H6" s="29"/>
      <c r="I6" s="33"/>
      <c r="J6" s="30"/>
      <c r="K6" s="32"/>
      <c r="L6" s="28"/>
      <c r="N6" s="35"/>
      <c r="O6" s="35"/>
      <c r="P6" s="29"/>
      <c r="Q6" s="16"/>
      <c r="R6" s="16"/>
      <c r="S6" s="16"/>
      <c r="T6" s="16"/>
      <c r="U6" s="36"/>
      <c r="V6" s="37" t="s">
        <v>50</v>
      </c>
      <c r="W6" s="16"/>
      <c r="X6" s="16"/>
      <c r="Y6" s="16"/>
      <c r="Z6" s="16"/>
      <c r="AA6" s="29"/>
      <c r="AB6" s="16"/>
      <c r="AC6" s="16"/>
      <c r="AD6" s="31"/>
      <c r="AE6" s="30"/>
      <c r="AF6" s="30"/>
      <c r="AG6" s="30"/>
      <c r="AH6" s="30"/>
      <c r="AI6" s="30"/>
      <c r="AJ6" s="30"/>
    </row>
    <row r="7" spans="1:41" s="162" customFormat="1" ht="24" customHeight="1">
      <c r="B7" s="163"/>
      <c r="C7" s="163"/>
      <c r="D7" s="163"/>
      <c r="E7" s="163"/>
      <c r="F7" s="164" t="s">
        <v>43</v>
      </c>
      <c r="G7" s="165"/>
      <c r="H7" s="164" t="s">
        <v>44</v>
      </c>
      <c r="I7" s="351" t="s">
        <v>105</v>
      </c>
      <c r="J7" s="163"/>
      <c r="K7" s="166"/>
      <c r="L7" s="167"/>
      <c r="M7" s="168" t="s">
        <v>52</v>
      </c>
      <c r="N7" s="169" t="s">
        <v>24</v>
      </c>
      <c r="O7" s="169"/>
      <c r="P7" s="165"/>
      <c r="Q7" s="170"/>
      <c r="R7" s="170"/>
      <c r="S7" s="170"/>
      <c r="T7" s="170"/>
      <c r="U7" s="171"/>
      <c r="V7" s="172" t="s">
        <v>4</v>
      </c>
      <c r="W7" s="172"/>
      <c r="X7" s="172"/>
      <c r="Y7" s="172"/>
      <c r="Z7" s="172"/>
      <c r="AA7" s="165"/>
      <c r="AB7" s="170" t="s">
        <v>3</v>
      </c>
      <c r="AC7" s="170"/>
      <c r="AD7" s="173"/>
      <c r="AE7" s="163"/>
      <c r="AF7" s="163"/>
      <c r="AG7" s="163"/>
      <c r="AH7" s="163"/>
      <c r="AI7" s="163"/>
      <c r="AJ7" s="163"/>
    </row>
    <row r="8" spans="1:41" s="160" customFormat="1" ht="24" customHeight="1">
      <c r="B8" s="174" t="s">
        <v>53</v>
      </c>
      <c r="C8" s="174"/>
      <c r="D8" s="174" t="s">
        <v>54</v>
      </c>
      <c r="E8" s="242" t="s">
        <v>50</v>
      </c>
      <c r="F8" s="175" t="s">
        <v>102</v>
      </c>
      <c r="G8" s="175" t="s">
        <v>75</v>
      </c>
      <c r="H8" s="175" t="s">
        <v>45</v>
      </c>
      <c r="I8" s="174" t="s">
        <v>55</v>
      </c>
      <c r="J8" s="162"/>
      <c r="K8" s="174" t="s">
        <v>56</v>
      </c>
      <c r="L8" s="176"/>
      <c r="M8" s="175" t="s">
        <v>57</v>
      </c>
      <c r="N8" s="175" t="s">
        <v>25</v>
      </c>
      <c r="O8" s="177"/>
      <c r="P8" s="178" t="s">
        <v>58</v>
      </c>
      <c r="Q8" s="178"/>
      <c r="R8" s="178"/>
      <c r="S8" s="178"/>
      <c r="T8" s="179"/>
      <c r="U8" s="385"/>
      <c r="V8" s="178" t="s">
        <v>2</v>
      </c>
      <c r="W8" s="172"/>
      <c r="X8" s="172"/>
      <c r="Y8" s="172"/>
      <c r="Z8" s="172"/>
      <c r="AA8" s="176"/>
      <c r="AB8" s="180" t="s">
        <v>59</v>
      </c>
      <c r="AC8" s="176"/>
      <c r="AD8" s="386" t="s">
        <v>60</v>
      </c>
      <c r="AE8" s="181"/>
      <c r="AF8" s="182"/>
      <c r="AG8" s="182"/>
      <c r="AH8" s="182"/>
      <c r="AI8" s="183"/>
      <c r="AJ8" s="183"/>
    </row>
    <row r="9" spans="1:41" s="44" customFormat="1" ht="24" customHeight="1">
      <c r="B9" s="78"/>
      <c r="C9" s="78"/>
      <c r="D9" s="78"/>
      <c r="E9" s="79"/>
      <c r="F9" s="80"/>
      <c r="G9" s="80"/>
      <c r="H9" s="80"/>
      <c r="I9" s="78"/>
      <c r="J9" s="73"/>
      <c r="K9" s="78"/>
      <c r="L9" s="81"/>
      <c r="M9" s="80"/>
      <c r="N9" s="80"/>
      <c r="O9" s="142"/>
      <c r="P9" s="143"/>
      <c r="Q9" s="143"/>
      <c r="R9" s="143"/>
      <c r="S9" s="143"/>
      <c r="T9" s="144"/>
      <c r="V9" s="83"/>
      <c r="W9" s="84"/>
      <c r="X9" s="84"/>
      <c r="Y9" s="84"/>
      <c r="Z9" s="84"/>
      <c r="AA9" s="81"/>
      <c r="AB9" s="86"/>
      <c r="AC9" s="81"/>
      <c r="AD9" s="86"/>
      <c r="AE9" s="87"/>
      <c r="AF9" s="85"/>
      <c r="AG9" s="85"/>
      <c r="AH9" s="85"/>
      <c r="AI9" s="88"/>
      <c r="AJ9" s="88"/>
    </row>
    <row r="10" spans="1:41" ht="18" customHeight="1">
      <c r="B10" s="17"/>
      <c r="C10" s="17"/>
      <c r="D10" s="17"/>
      <c r="E10" s="17"/>
      <c r="F10" s="17"/>
      <c r="G10" s="17"/>
      <c r="H10" s="17"/>
      <c r="I10" s="11"/>
      <c r="J10" s="11"/>
      <c r="K10" s="224"/>
      <c r="L10" s="11"/>
      <c r="M10" s="18"/>
      <c r="N10" s="19"/>
      <c r="O10" s="19"/>
      <c r="P10" s="172">
        <v>2002</v>
      </c>
      <c r="Q10" s="184"/>
      <c r="R10" s="172">
        <v>2003</v>
      </c>
      <c r="S10" s="184"/>
      <c r="T10" s="172">
        <v>2004</v>
      </c>
      <c r="U10" s="160"/>
      <c r="V10" s="172">
        <v>2002</v>
      </c>
      <c r="W10" s="184"/>
      <c r="X10" s="172">
        <v>2003</v>
      </c>
      <c r="Y10" s="184"/>
      <c r="Z10" s="172">
        <v>2004</v>
      </c>
      <c r="AA10" s="73"/>
      <c r="AB10" s="44"/>
      <c r="AC10" s="73"/>
      <c r="AD10" s="73"/>
      <c r="AE10" s="73"/>
      <c r="AF10" s="44"/>
      <c r="AG10" s="44"/>
      <c r="AH10" s="44"/>
      <c r="AI10" s="44"/>
      <c r="AJ10" s="44"/>
      <c r="AK10" s="44"/>
      <c r="AL10" s="44"/>
      <c r="AM10" s="44"/>
      <c r="AN10" s="44"/>
      <c r="AO10" s="44"/>
    </row>
    <row r="11" spans="1:41" ht="18" customHeight="1" thickBot="1">
      <c r="B11" s="17"/>
      <c r="C11" s="17"/>
      <c r="D11" s="17"/>
      <c r="E11" s="17"/>
      <c r="F11" s="17"/>
      <c r="G11" s="17"/>
      <c r="H11" s="17"/>
      <c r="I11" s="11"/>
      <c r="J11" s="11"/>
      <c r="K11" s="224"/>
      <c r="L11" s="11"/>
      <c r="M11" s="18"/>
      <c r="N11" s="19"/>
      <c r="O11" s="19"/>
      <c r="P11" s="20"/>
      <c r="Q11" s="21"/>
      <c r="R11" s="21"/>
      <c r="S11" s="21"/>
      <c r="T11" s="15"/>
      <c r="V11" s="20"/>
      <c r="W11" s="21"/>
      <c r="X11" s="21"/>
      <c r="Y11" s="21"/>
      <c r="Z11" s="21"/>
      <c r="AA11" s="11"/>
      <c r="AB11" s="22"/>
      <c r="AC11" s="11"/>
      <c r="AD11" s="22"/>
      <c r="AE11" s="23"/>
      <c r="AF11" s="15"/>
      <c r="AG11" s="15"/>
      <c r="AH11" s="15"/>
      <c r="AI11" s="15"/>
      <c r="AJ11" s="15"/>
    </row>
    <row r="12" spans="1:41" s="73" customFormat="1" ht="21" thickBot="1">
      <c r="C12" s="46"/>
      <c r="D12" s="46"/>
      <c r="E12" s="46"/>
      <c r="F12" s="45"/>
      <c r="G12" s="45"/>
      <c r="H12" s="45"/>
      <c r="I12" s="74"/>
      <c r="J12" s="46"/>
      <c r="K12" s="205" t="s">
        <v>51</v>
      </c>
      <c r="L12" s="47"/>
      <c r="M12" s="75"/>
      <c r="N12" s="76"/>
      <c r="O12" s="76"/>
      <c r="P12" s="45"/>
      <c r="Q12" s="48"/>
      <c r="R12" s="48"/>
      <c r="S12" s="48"/>
      <c r="T12" s="48"/>
      <c r="U12" s="77"/>
      <c r="V12" s="48"/>
      <c r="W12" s="48"/>
      <c r="X12" s="48"/>
      <c r="Y12" s="48"/>
      <c r="Z12" s="48"/>
      <c r="AA12" s="45"/>
      <c r="AB12" s="48"/>
      <c r="AC12" s="48"/>
      <c r="AD12" s="49"/>
      <c r="AE12" s="46"/>
      <c r="AF12" s="46"/>
      <c r="AG12" s="46"/>
      <c r="AH12" s="46"/>
      <c r="AI12" s="46"/>
      <c r="AJ12" s="46"/>
    </row>
    <row r="13" spans="1:41" ht="18" customHeight="1">
      <c r="B13" s="17"/>
      <c r="C13" s="17"/>
      <c r="D13" s="17"/>
      <c r="E13" s="17"/>
      <c r="F13" s="17"/>
      <c r="G13" s="17"/>
      <c r="H13" s="17"/>
      <c r="I13" s="11"/>
      <c r="J13" s="11"/>
      <c r="K13" s="224"/>
      <c r="L13" s="11"/>
      <c r="M13" s="18"/>
      <c r="N13" s="19"/>
      <c r="O13" s="19"/>
      <c r="P13" s="20"/>
      <c r="Q13" s="21"/>
      <c r="R13" s="21"/>
      <c r="S13" s="21"/>
      <c r="T13" s="15"/>
      <c r="V13" s="20"/>
      <c r="W13" s="21"/>
      <c r="X13" s="21"/>
      <c r="Y13" s="21"/>
      <c r="Z13" s="21"/>
      <c r="AA13" s="11"/>
      <c r="AB13" s="22"/>
      <c r="AC13" s="11"/>
      <c r="AD13" s="22"/>
      <c r="AE13" s="23"/>
      <c r="AF13" s="15"/>
      <c r="AG13" s="15"/>
      <c r="AH13" s="15"/>
      <c r="AI13" s="15"/>
      <c r="AJ13" s="15"/>
    </row>
    <row r="14" spans="1:41" s="44" customFormat="1" ht="24" customHeight="1">
      <c r="F14" s="73"/>
      <c r="G14" s="73"/>
      <c r="H14" s="73"/>
      <c r="I14" s="73"/>
      <c r="J14" s="73"/>
      <c r="K14" s="245" t="s">
        <v>107</v>
      </c>
      <c r="L14" s="87"/>
      <c r="N14" s="87"/>
      <c r="O14" s="87"/>
      <c r="Z14" s="11"/>
    </row>
    <row r="15" spans="1:41" ht="24" customHeight="1">
      <c r="B15" s="4" t="s">
        <v>50</v>
      </c>
      <c r="F15" s="11"/>
      <c r="G15" s="11"/>
      <c r="H15" s="11"/>
      <c r="I15" s="11"/>
      <c r="J15" s="11"/>
      <c r="K15" s="224"/>
      <c r="L15" s="11"/>
      <c r="M15" s="11"/>
      <c r="N15" s="11"/>
      <c r="O15" s="11"/>
      <c r="P15" s="24" t="s">
        <v>50</v>
      </c>
      <c r="Q15" s="25"/>
      <c r="R15" s="24" t="s">
        <v>50</v>
      </c>
      <c r="S15" s="25"/>
      <c r="V15" s="26" t="s">
        <v>50</v>
      </c>
      <c r="W15" s="11"/>
      <c r="X15" s="11"/>
      <c r="Y15" s="11"/>
      <c r="Z15" s="11"/>
      <c r="AA15" s="11"/>
      <c r="AB15" s="11"/>
      <c r="AC15" s="11"/>
      <c r="AD15" s="11"/>
      <c r="AE15" s="11"/>
    </row>
    <row r="16" spans="1:41" s="108" customFormat="1" ht="24" customHeight="1">
      <c r="D16" s="108" t="s">
        <v>104</v>
      </c>
      <c r="E16" s="108">
        <v>1</v>
      </c>
      <c r="F16" s="108" t="s">
        <v>108</v>
      </c>
      <c r="G16" s="108" t="s">
        <v>66</v>
      </c>
      <c r="I16" s="126" t="s">
        <v>109</v>
      </c>
      <c r="K16" s="246" t="s">
        <v>106</v>
      </c>
      <c r="L16" s="110"/>
      <c r="M16" s="90"/>
      <c r="N16" s="110"/>
      <c r="O16" s="110"/>
      <c r="P16" s="360">
        <v>15</v>
      </c>
      <c r="Q16" s="360"/>
      <c r="R16" s="360">
        <v>20</v>
      </c>
      <c r="S16" s="360"/>
      <c r="T16" s="360">
        <v>20</v>
      </c>
      <c r="U16" s="349"/>
      <c r="V16" s="350">
        <v>0.7</v>
      </c>
      <c r="W16" s="361"/>
      <c r="X16" s="350">
        <v>2.9</v>
      </c>
      <c r="Y16" s="349"/>
      <c r="Z16" s="350">
        <v>16.899999999999999</v>
      </c>
      <c r="AB16" s="92">
        <v>0.1477</v>
      </c>
      <c r="AD16" s="44" t="s">
        <v>71</v>
      </c>
    </row>
    <row r="17" spans="2:48" s="108" customFormat="1" ht="24" customHeight="1">
      <c r="E17" s="108">
        <v>2</v>
      </c>
      <c r="I17" s="126"/>
      <c r="K17" s="246" t="s">
        <v>115</v>
      </c>
      <c r="L17" s="110"/>
      <c r="M17" s="90"/>
      <c r="N17" s="110"/>
      <c r="O17" s="110"/>
      <c r="P17" s="360">
        <v>4.7</v>
      </c>
      <c r="Q17" s="360"/>
      <c r="R17" s="360">
        <v>0</v>
      </c>
      <c r="S17" s="360"/>
      <c r="T17" s="360">
        <v>0</v>
      </c>
      <c r="U17" s="349"/>
      <c r="V17" s="350">
        <v>-0.4</v>
      </c>
      <c r="W17" s="361"/>
      <c r="X17" s="350">
        <v>0.4</v>
      </c>
      <c r="Y17" s="349"/>
      <c r="Z17" s="350">
        <v>1</v>
      </c>
      <c r="AB17" s="92">
        <v>0.15</v>
      </c>
      <c r="AD17" s="44" t="s">
        <v>116</v>
      </c>
    </row>
    <row r="18" spans="2:48" s="108" customFormat="1" ht="24" customHeight="1">
      <c r="E18" s="108">
        <v>3</v>
      </c>
      <c r="I18" s="126"/>
      <c r="K18" s="246" t="s">
        <v>112</v>
      </c>
      <c r="L18" s="110"/>
      <c r="M18" s="90"/>
      <c r="N18" s="110"/>
      <c r="O18" s="110"/>
      <c r="P18" s="360">
        <v>0.36</v>
      </c>
      <c r="Q18" s="360"/>
      <c r="R18" s="360">
        <v>0</v>
      </c>
      <c r="S18" s="360"/>
      <c r="T18" s="360">
        <v>0</v>
      </c>
      <c r="U18" s="349"/>
      <c r="V18" s="350">
        <v>0</v>
      </c>
      <c r="W18" s="361"/>
      <c r="X18" s="350">
        <v>0.3</v>
      </c>
      <c r="Y18" s="349"/>
      <c r="Z18" s="350"/>
      <c r="AB18" s="92">
        <v>0.59</v>
      </c>
      <c r="AD18" s="44" t="s">
        <v>198</v>
      </c>
    </row>
    <row r="19" spans="2:48" s="108" customFormat="1" ht="24" customHeight="1">
      <c r="E19" s="108">
        <v>4</v>
      </c>
      <c r="I19" s="126"/>
      <c r="K19" s="246" t="s">
        <v>191</v>
      </c>
      <c r="L19" s="110"/>
      <c r="M19" s="90"/>
      <c r="N19" s="110"/>
      <c r="O19" s="110"/>
      <c r="P19" s="360">
        <v>0.36</v>
      </c>
      <c r="Q19" s="360"/>
      <c r="R19" s="360">
        <v>0</v>
      </c>
      <c r="S19" s="360"/>
      <c r="T19" s="360">
        <v>0</v>
      </c>
      <c r="U19" s="349"/>
      <c r="V19" s="350">
        <v>0.2</v>
      </c>
      <c r="W19" s="361"/>
      <c r="X19" s="350">
        <v>0.3</v>
      </c>
      <c r="Y19" s="349"/>
      <c r="Z19" s="350"/>
      <c r="AB19" s="92">
        <v>0.7</v>
      </c>
      <c r="AD19" s="44" t="s">
        <v>199</v>
      </c>
    </row>
    <row r="20" spans="2:48" s="44" customFormat="1" ht="24" customHeight="1">
      <c r="B20" s="89" t="s">
        <v>104</v>
      </c>
      <c r="D20" s="44" t="s">
        <v>104</v>
      </c>
      <c r="E20" s="209"/>
      <c r="F20" s="44" t="s">
        <v>63</v>
      </c>
      <c r="G20" s="44" t="s">
        <v>66</v>
      </c>
      <c r="H20" s="44" t="s">
        <v>50</v>
      </c>
      <c r="I20" s="44" t="s">
        <v>40</v>
      </c>
      <c r="J20" s="73"/>
      <c r="K20" s="246"/>
      <c r="L20" s="73"/>
      <c r="M20" s="73"/>
      <c r="N20" s="73"/>
      <c r="O20" s="73"/>
      <c r="P20" s="94"/>
      <c r="Q20" s="91" t="s">
        <v>50</v>
      </c>
      <c r="R20" s="94" t="s">
        <v>50</v>
      </c>
      <c r="S20" s="91" t="s">
        <v>50</v>
      </c>
      <c r="T20" s="94" t="s">
        <v>50</v>
      </c>
      <c r="U20" s="44" t="s">
        <v>50</v>
      </c>
      <c r="W20" s="73"/>
      <c r="X20" s="73"/>
    </row>
    <row r="21" spans="2:48" s="44" customFormat="1" ht="24" customHeight="1" thickBot="1">
      <c r="E21" s="95"/>
      <c r="I21" s="73"/>
      <c r="J21" s="73"/>
      <c r="K21" s="239" t="s">
        <v>39</v>
      </c>
      <c r="L21" s="208"/>
      <c r="M21" s="208"/>
      <c r="N21" s="208"/>
      <c r="O21" s="208"/>
      <c r="P21" s="217">
        <f>SUM(P16:P20)</f>
        <v>20.419999999999998</v>
      </c>
      <c r="Q21" s="214"/>
      <c r="R21" s="217">
        <f>SUM(R16:R20)</f>
        <v>20</v>
      </c>
      <c r="S21" s="214"/>
      <c r="T21" s="217">
        <f>SUM(T16:T20)</f>
        <v>20</v>
      </c>
      <c r="U21" s="215"/>
      <c r="V21" s="217">
        <f>SUM(V16:V20)</f>
        <v>0.49999999999999994</v>
      </c>
      <c r="W21" s="216"/>
      <c r="X21" s="217">
        <f>SUM(X16:X20)</f>
        <v>3.8999999999999995</v>
      </c>
      <c r="Y21" s="216"/>
      <c r="Z21" s="217">
        <f>SUM(Z16:Z20)</f>
        <v>17.899999999999999</v>
      </c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</row>
    <row r="22" spans="2:48" s="44" customFormat="1" ht="24" customHeight="1" thickTop="1">
      <c r="E22" s="95"/>
      <c r="I22" s="73"/>
      <c r="J22" s="73"/>
      <c r="K22" s="240"/>
      <c r="L22" s="73"/>
      <c r="M22" s="73"/>
      <c r="N22" s="73"/>
      <c r="O22" s="73"/>
      <c r="P22" s="203"/>
      <c r="Q22" s="186"/>
      <c r="R22" s="203"/>
      <c r="S22" s="186"/>
      <c r="T22" s="203"/>
      <c r="U22" s="187"/>
      <c r="V22" s="203"/>
      <c r="W22" s="188"/>
      <c r="X22" s="203"/>
      <c r="Y22" s="188"/>
      <c r="Z22" s="203"/>
    </row>
    <row r="23" spans="2:48" s="44" customFormat="1" ht="24" customHeight="1">
      <c r="E23" s="95"/>
      <c r="I23" s="73"/>
      <c r="J23" s="73"/>
      <c r="K23" s="241" t="s">
        <v>81</v>
      </c>
      <c r="L23" s="73"/>
      <c r="M23" s="73"/>
      <c r="N23" s="73"/>
      <c r="O23" s="73"/>
      <c r="P23" s="203"/>
      <c r="Q23" s="186"/>
      <c r="R23" s="203"/>
      <c r="S23" s="186"/>
      <c r="T23" s="203"/>
      <c r="U23" s="187"/>
      <c r="V23" s="203"/>
      <c r="W23" s="188"/>
      <c r="X23" s="203"/>
      <c r="Y23" s="188"/>
      <c r="Z23" s="203"/>
    </row>
    <row r="24" spans="2:48" s="44" customFormat="1" ht="24" customHeight="1">
      <c r="E24" s="95"/>
      <c r="I24" s="73"/>
      <c r="J24" s="73"/>
      <c r="K24" s="241"/>
      <c r="L24" s="73"/>
      <c r="M24" s="73"/>
      <c r="N24" s="73"/>
      <c r="O24" s="73"/>
      <c r="P24" s="203"/>
      <c r="Q24" s="186"/>
      <c r="R24" s="203"/>
      <c r="S24" s="186"/>
      <c r="T24" s="203"/>
      <c r="U24" s="187"/>
      <c r="V24" s="203"/>
      <c r="W24" s="188"/>
      <c r="X24" s="203"/>
      <c r="Y24" s="188"/>
      <c r="Z24" s="203"/>
    </row>
    <row r="25" spans="2:48" s="108" customFormat="1" ht="24" customHeight="1">
      <c r="B25" s="109" t="s">
        <v>17</v>
      </c>
      <c r="D25" s="108" t="s">
        <v>18</v>
      </c>
      <c r="E25" s="147">
        <v>5</v>
      </c>
      <c r="F25" s="108" t="s">
        <v>63</v>
      </c>
      <c r="G25" s="108" t="s">
        <v>66</v>
      </c>
      <c r="I25" s="108" t="s">
        <v>65</v>
      </c>
      <c r="J25" s="109"/>
      <c r="K25" s="246" t="s">
        <v>222</v>
      </c>
      <c r="L25" s="110"/>
      <c r="M25" s="111"/>
      <c r="N25" s="112"/>
      <c r="O25" s="112"/>
      <c r="P25" s="362">
        <v>0.09</v>
      </c>
      <c r="Q25" s="113"/>
      <c r="R25" s="113"/>
      <c r="S25" s="113"/>
      <c r="V25" s="362"/>
      <c r="W25" s="111"/>
      <c r="X25" s="362"/>
      <c r="Y25" s="111"/>
      <c r="Z25" s="362" t="s">
        <v>118</v>
      </c>
      <c r="AA25" s="93"/>
      <c r="AB25" s="352"/>
      <c r="AC25" s="93"/>
      <c r="AD25" s="108" t="s">
        <v>234</v>
      </c>
      <c r="AE25" s="93"/>
      <c r="AF25" s="93"/>
      <c r="AG25" s="93"/>
    </row>
    <row r="26" spans="2:48" s="108" customFormat="1" ht="24" customHeight="1">
      <c r="B26" s="109" t="s">
        <v>17</v>
      </c>
      <c r="D26" s="108" t="s">
        <v>104</v>
      </c>
      <c r="E26" s="206">
        <v>6</v>
      </c>
      <c r="F26" s="108" t="s">
        <v>63</v>
      </c>
      <c r="G26" s="108" t="s">
        <v>66</v>
      </c>
      <c r="I26" s="108" t="s">
        <v>65</v>
      </c>
      <c r="J26" s="109"/>
      <c r="K26" s="348" t="s">
        <v>223</v>
      </c>
      <c r="L26" s="110"/>
      <c r="M26" s="111"/>
      <c r="N26" s="112"/>
      <c r="O26" s="112"/>
      <c r="P26" s="362">
        <v>0.12</v>
      </c>
      <c r="Q26" s="113"/>
      <c r="R26" s="113"/>
      <c r="S26" s="113"/>
      <c r="T26" s="111"/>
      <c r="V26" s="362"/>
      <c r="W26" s="111"/>
      <c r="X26" s="362"/>
      <c r="Y26" s="111"/>
      <c r="Z26" s="362" t="s">
        <v>118</v>
      </c>
      <c r="AA26" s="111"/>
      <c r="AB26" s="352"/>
      <c r="AC26" s="93"/>
      <c r="AD26" s="108" t="s">
        <v>76</v>
      </c>
      <c r="AE26" s="93"/>
      <c r="AF26" s="93"/>
      <c r="AG26" s="93"/>
    </row>
    <row r="27" spans="2:48" s="44" customFormat="1" ht="24" customHeight="1" thickBot="1">
      <c r="E27" s="95"/>
      <c r="I27" s="73"/>
      <c r="J27" s="73"/>
      <c r="K27" s="239" t="s">
        <v>80</v>
      </c>
      <c r="L27" s="73"/>
      <c r="M27" s="73"/>
      <c r="N27" s="73"/>
      <c r="O27" s="73"/>
      <c r="P27" s="217">
        <f>SUM(P25:P26)</f>
        <v>0.21</v>
      </c>
      <c r="Q27" s="214"/>
      <c r="R27" s="217">
        <f>SUM(R25:R26)</f>
        <v>0</v>
      </c>
      <c r="S27" s="214"/>
      <c r="T27" s="217">
        <f>SUM(T25:T26)</f>
        <v>0</v>
      </c>
      <c r="U27" s="215"/>
      <c r="V27" s="217">
        <f>SUM(V25:V26)</f>
        <v>0</v>
      </c>
      <c r="W27" s="216"/>
      <c r="X27" s="217">
        <f>SUM(X25:X26)</f>
        <v>0</v>
      </c>
      <c r="Y27" s="216"/>
      <c r="Z27" s="217">
        <f>SUM(Z25:Z26)</f>
        <v>0</v>
      </c>
      <c r="AA27" s="207"/>
      <c r="AB27" s="207" t="s">
        <v>50</v>
      </c>
      <c r="AC27" s="207"/>
      <c r="AD27" s="207"/>
    </row>
    <row r="28" spans="2:48" s="44" customFormat="1" ht="24" customHeight="1" thickTop="1">
      <c r="E28" s="95"/>
      <c r="I28" s="73"/>
      <c r="J28" s="73"/>
      <c r="K28" s="239"/>
      <c r="L28" s="73"/>
      <c r="M28" s="73"/>
      <c r="N28" s="73"/>
      <c r="O28" s="73"/>
      <c r="P28" s="213"/>
      <c r="Q28" s="214"/>
      <c r="R28" s="213"/>
      <c r="S28" s="214"/>
      <c r="T28" s="213"/>
      <c r="U28" s="215"/>
      <c r="V28" s="213"/>
      <c r="W28" s="216"/>
      <c r="X28" s="213"/>
      <c r="Y28" s="216"/>
      <c r="Z28" s="213"/>
      <c r="AA28" s="207"/>
      <c r="AB28" s="207"/>
      <c r="AC28" s="207"/>
      <c r="AD28" s="207"/>
    </row>
    <row r="29" spans="2:48" s="44" customFormat="1" ht="24" customHeight="1">
      <c r="F29" s="73"/>
      <c r="G29" s="73"/>
      <c r="H29" s="73"/>
      <c r="J29" s="89" t="s">
        <v>50</v>
      </c>
      <c r="K29" s="116" t="s">
        <v>41</v>
      </c>
      <c r="L29" s="99"/>
      <c r="M29" s="90" t="s">
        <v>50</v>
      </c>
      <c r="N29" s="73"/>
      <c r="O29" s="73"/>
      <c r="P29" s="101"/>
      <c r="Q29" s="96"/>
      <c r="R29" s="101"/>
      <c r="S29" s="96"/>
      <c r="V29" s="97"/>
      <c r="W29" s="97"/>
      <c r="X29" s="97"/>
      <c r="Y29" s="97"/>
      <c r="Z29" s="97"/>
      <c r="AD29" s="108"/>
    </row>
    <row r="30" spans="2:48" s="51" customFormat="1" ht="24" customHeight="1">
      <c r="F30" s="50"/>
      <c r="G30" s="50"/>
      <c r="H30" s="50"/>
      <c r="J30" s="53"/>
      <c r="K30" s="62"/>
      <c r="L30" s="59"/>
      <c r="M30" s="54"/>
      <c r="N30" s="50"/>
      <c r="O30" s="50"/>
      <c r="P30" s="60"/>
      <c r="Q30" s="55"/>
      <c r="R30" s="60"/>
      <c r="S30" s="55"/>
      <c r="V30" s="56"/>
      <c r="W30" s="56"/>
      <c r="X30" s="56"/>
      <c r="Y30" s="56"/>
      <c r="Z30" s="56"/>
      <c r="AD30" s="63"/>
    </row>
    <row r="31" spans="2:48" s="44" customFormat="1" ht="24" customHeight="1">
      <c r="B31" s="44" t="s">
        <v>26</v>
      </c>
      <c r="D31" s="44" t="s">
        <v>27</v>
      </c>
      <c r="E31" s="44">
        <v>7</v>
      </c>
      <c r="F31" s="44" t="s">
        <v>63</v>
      </c>
      <c r="G31" s="73" t="s">
        <v>67</v>
      </c>
      <c r="J31" s="99"/>
      <c r="K31" s="246" t="s">
        <v>28</v>
      </c>
      <c r="L31" s="251"/>
      <c r="M31" s="252"/>
      <c r="P31" s="212">
        <v>0.2</v>
      </c>
      <c r="Q31" s="212"/>
      <c r="R31" s="212">
        <v>0</v>
      </c>
      <c r="S31" s="212"/>
      <c r="T31" s="212">
        <v>0</v>
      </c>
      <c r="V31" s="117"/>
      <c r="AD31" s="204" t="s">
        <v>144</v>
      </c>
      <c r="AE31" s="118"/>
      <c r="AF31" s="119"/>
      <c r="AG31" s="118"/>
      <c r="AH31" s="119"/>
      <c r="AI31" s="118"/>
      <c r="AJ31" s="118"/>
      <c r="AK31" s="120"/>
      <c r="AL31" s="120"/>
      <c r="AM31" s="120"/>
      <c r="AN31" s="120"/>
      <c r="AO31" s="121"/>
      <c r="AP31" s="120"/>
      <c r="AQ31" s="121"/>
      <c r="AR31" s="120"/>
      <c r="AS31" s="120"/>
      <c r="AT31" s="120"/>
      <c r="AU31" s="120"/>
      <c r="AV31" s="121"/>
    </row>
    <row r="32" spans="2:48" s="44" customFormat="1" ht="24" customHeight="1">
      <c r="E32" s="44">
        <v>8</v>
      </c>
      <c r="G32" s="73"/>
      <c r="J32" s="99"/>
      <c r="K32" s="246" t="s">
        <v>142</v>
      </c>
      <c r="L32" s="251"/>
      <c r="M32" s="252"/>
      <c r="P32" s="212">
        <v>0.02</v>
      </c>
      <c r="Q32" s="212"/>
      <c r="R32" s="212">
        <v>0</v>
      </c>
      <c r="S32" s="212"/>
      <c r="T32" s="212">
        <v>0</v>
      </c>
      <c r="V32" s="117"/>
      <c r="AD32" s="204" t="s">
        <v>143</v>
      </c>
      <c r="AE32" s="118"/>
      <c r="AF32" s="119"/>
      <c r="AG32" s="118"/>
      <c r="AH32" s="119"/>
      <c r="AI32" s="118"/>
      <c r="AJ32" s="118"/>
      <c r="AK32" s="120"/>
      <c r="AL32" s="120"/>
      <c r="AM32" s="120"/>
      <c r="AN32" s="120"/>
      <c r="AO32" s="121"/>
      <c r="AP32" s="120"/>
      <c r="AQ32" s="121"/>
      <c r="AR32" s="120"/>
      <c r="AS32" s="120"/>
      <c r="AT32" s="120"/>
      <c r="AU32" s="120"/>
      <c r="AV32" s="121"/>
    </row>
    <row r="33" spans="1:48" s="44" customFormat="1" ht="24" customHeight="1">
      <c r="B33" s="89" t="s">
        <v>26</v>
      </c>
      <c r="D33" s="44" t="s">
        <v>27</v>
      </c>
      <c r="E33" s="89">
        <v>9</v>
      </c>
      <c r="F33" s="44" t="s">
        <v>63</v>
      </c>
      <c r="G33" s="103" t="s">
        <v>67</v>
      </c>
      <c r="J33" s="81"/>
      <c r="K33" s="246" t="s">
        <v>189</v>
      </c>
      <c r="L33" s="104"/>
      <c r="P33" s="104">
        <v>0.02</v>
      </c>
      <c r="Q33" s="104"/>
      <c r="R33" s="104">
        <v>0.02</v>
      </c>
      <c r="S33" s="104"/>
      <c r="T33" s="104">
        <v>0.02</v>
      </c>
      <c r="V33" s="105"/>
      <c r="AA33" s="81"/>
      <c r="AD33" s="204" t="s">
        <v>190</v>
      </c>
      <c r="AE33" s="118"/>
      <c r="AF33" s="119"/>
      <c r="AG33" s="118"/>
      <c r="AH33" s="119"/>
      <c r="AI33" s="118"/>
      <c r="AJ33" s="118"/>
      <c r="AK33" s="120"/>
      <c r="AL33" s="120"/>
      <c r="AM33" s="120"/>
      <c r="AN33" s="120"/>
      <c r="AO33" s="121"/>
      <c r="AP33" s="120"/>
      <c r="AQ33" s="121"/>
      <c r="AR33" s="120"/>
      <c r="AS33" s="120"/>
      <c r="AT33" s="120"/>
      <c r="AU33" s="120"/>
      <c r="AV33" s="121"/>
    </row>
    <row r="34" spans="1:48" s="207" customFormat="1" ht="24" customHeight="1" thickBot="1">
      <c r="F34" s="208"/>
      <c r="G34" s="208"/>
      <c r="H34" s="208"/>
      <c r="J34" s="209" t="s">
        <v>50</v>
      </c>
      <c r="K34" s="210" t="s">
        <v>101</v>
      </c>
      <c r="L34" s="211"/>
      <c r="M34" s="218"/>
      <c r="N34" s="208"/>
      <c r="O34" s="208"/>
      <c r="P34" s="217">
        <f>SUM(P31:P33)</f>
        <v>0.24</v>
      </c>
      <c r="Q34" s="219"/>
      <c r="R34" s="217">
        <f>SUM(R31:R33)</f>
        <v>0.02</v>
      </c>
      <c r="S34" s="219"/>
      <c r="T34" s="217">
        <f>SUM(T31:T33)</f>
        <v>0.02</v>
      </c>
      <c r="U34" s="215"/>
      <c r="V34" s="217">
        <f>SUM(V31:V33)</f>
        <v>0</v>
      </c>
      <c r="W34" s="220"/>
      <c r="X34" s="217">
        <f>SUM(X31:X33)</f>
        <v>0</v>
      </c>
      <c r="Y34" s="221"/>
      <c r="Z34" s="217">
        <f>SUM(Z31:Z33)</f>
        <v>0</v>
      </c>
      <c r="AD34" s="147"/>
    </row>
    <row r="35" spans="1:48" s="51" customFormat="1" ht="24" customHeight="1" thickTop="1">
      <c r="F35" s="50"/>
      <c r="G35" s="50"/>
      <c r="H35" s="50"/>
      <c r="J35" s="53" t="s">
        <v>50</v>
      </c>
      <c r="K35" s="64"/>
      <c r="L35" s="59"/>
      <c r="M35" s="54" t="s">
        <v>50</v>
      </c>
      <c r="N35" s="50"/>
      <c r="O35" s="50"/>
      <c r="P35" s="60"/>
      <c r="Q35" s="55"/>
      <c r="R35" s="60"/>
      <c r="S35" s="55"/>
      <c r="V35" s="56"/>
      <c r="W35" s="56"/>
      <c r="X35" s="56"/>
      <c r="Y35" s="56"/>
      <c r="Z35" s="56"/>
      <c r="AD35" s="63"/>
    </row>
    <row r="36" spans="1:48" s="44" customFormat="1" ht="24" customHeight="1">
      <c r="G36" s="73"/>
      <c r="J36" s="99"/>
      <c r="K36" s="107"/>
      <c r="L36" s="90"/>
      <c r="P36" s="145"/>
      <c r="Q36" s="98"/>
      <c r="R36" s="145"/>
      <c r="S36" s="98"/>
      <c r="T36" s="145"/>
      <c r="V36" s="145"/>
      <c r="W36" s="105"/>
      <c r="X36" s="145"/>
      <c r="Y36" s="106"/>
      <c r="Z36" s="145"/>
      <c r="AD36" s="118"/>
      <c r="AE36" s="118"/>
      <c r="AF36" s="119"/>
      <c r="AG36" s="118"/>
      <c r="AH36" s="119"/>
      <c r="AI36" s="118"/>
      <c r="AJ36" s="118"/>
      <c r="AK36" s="120"/>
      <c r="AL36" s="120"/>
      <c r="AM36" s="120"/>
      <c r="AN36" s="120"/>
      <c r="AO36" s="121"/>
      <c r="AP36" s="120"/>
      <c r="AQ36" s="121"/>
      <c r="AR36" s="120"/>
      <c r="AS36" s="120"/>
      <c r="AT36" s="120"/>
      <c r="AU36" s="120"/>
      <c r="AV36" s="121"/>
    </row>
    <row r="37" spans="1:48" s="192" customFormat="1" ht="24" customHeight="1" thickBot="1">
      <c r="G37" s="140"/>
      <c r="J37" s="193"/>
      <c r="K37" s="154" t="s">
        <v>6</v>
      </c>
      <c r="L37" s="194"/>
      <c r="P37" s="195">
        <f>+P34+P27+P21</f>
        <v>20.869999999999997</v>
      </c>
      <c r="Q37" s="159"/>
      <c r="R37" s="195">
        <f>+R34+R27+R21</f>
        <v>20.02</v>
      </c>
      <c r="S37" s="159"/>
      <c r="T37" s="195">
        <f>+T34+T27+T21</f>
        <v>20.02</v>
      </c>
      <c r="U37" s="196"/>
      <c r="V37" s="195">
        <f>+V34+V27+V21</f>
        <v>0.49999999999999994</v>
      </c>
      <c r="W37" s="197"/>
      <c r="X37" s="195">
        <f>+X34+X27+X21</f>
        <v>3.8999999999999995</v>
      </c>
      <c r="Y37" s="198"/>
      <c r="Z37" s="195">
        <f>+Z34+Z27+Z21</f>
        <v>17.899999999999999</v>
      </c>
      <c r="AD37" s="199"/>
      <c r="AE37" s="199"/>
      <c r="AF37" s="200"/>
      <c r="AG37" s="199"/>
      <c r="AH37" s="200"/>
      <c r="AI37" s="199"/>
      <c r="AJ37" s="199"/>
      <c r="AK37" s="201"/>
      <c r="AL37" s="201"/>
      <c r="AM37" s="201"/>
      <c r="AN37" s="201"/>
      <c r="AO37" s="202"/>
      <c r="AP37" s="201"/>
      <c r="AQ37" s="202"/>
      <c r="AR37" s="201"/>
      <c r="AS37" s="201"/>
      <c r="AT37" s="201"/>
      <c r="AU37" s="201"/>
      <c r="AV37" s="202"/>
    </row>
    <row r="38" spans="1:48" s="51" customFormat="1" ht="24" customHeight="1" thickTop="1">
      <c r="F38" s="50"/>
      <c r="G38" s="50"/>
      <c r="H38" s="50"/>
      <c r="J38" s="53"/>
      <c r="K38" s="340"/>
      <c r="L38" s="59"/>
      <c r="M38" s="54"/>
      <c r="N38" s="50"/>
      <c r="O38" s="50"/>
      <c r="P38" s="60"/>
      <c r="Q38" s="55"/>
      <c r="R38" s="60"/>
      <c r="S38" s="55"/>
      <c r="V38" s="56"/>
      <c r="W38" s="56"/>
      <c r="X38" s="56"/>
      <c r="Y38" s="56"/>
      <c r="Z38" s="56"/>
      <c r="AD38" s="63"/>
    </row>
    <row r="39" spans="1:48" ht="18" customHeight="1" thickBot="1">
      <c r="I39" s="4"/>
      <c r="J39" s="39" t="s">
        <v>50</v>
      </c>
      <c r="K39" s="27"/>
      <c r="L39" s="9"/>
      <c r="M39" s="41" t="s">
        <v>50</v>
      </c>
      <c r="P39" s="10"/>
      <c r="Q39" s="1"/>
      <c r="R39" s="10"/>
      <c r="S39" s="1"/>
      <c r="V39" s="5"/>
      <c r="W39" s="5"/>
      <c r="X39" s="5"/>
      <c r="Y39" s="5"/>
      <c r="Z39" s="5"/>
      <c r="AA39" s="4"/>
      <c r="AB39" s="4"/>
      <c r="AC39" s="4"/>
      <c r="AD39" s="3"/>
      <c r="AE39" s="4"/>
    </row>
    <row r="40" spans="1:48" s="51" customFormat="1" ht="18" customHeight="1" thickBot="1">
      <c r="A40" s="108"/>
      <c r="F40" s="50"/>
      <c r="G40" s="50"/>
      <c r="H40" s="50"/>
      <c r="J40" s="53" t="s">
        <v>50</v>
      </c>
      <c r="K40" s="205" t="s">
        <v>100</v>
      </c>
      <c r="L40" s="59"/>
      <c r="M40" s="54" t="s">
        <v>50</v>
      </c>
      <c r="N40" s="50"/>
      <c r="O40" s="50"/>
      <c r="P40" s="60"/>
      <c r="Q40" s="55"/>
      <c r="R40" s="60"/>
      <c r="S40" s="55"/>
      <c r="V40" s="56"/>
      <c r="W40" s="56"/>
      <c r="X40" s="56"/>
      <c r="Y40" s="56"/>
      <c r="Z40" s="56"/>
      <c r="AD40" s="63"/>
    </row>
    <row r="41" spans="1:48" s="51" customFormat="1" ht="21" customHeight="1">
      <c r="F41" s="50"/>
      <c r="G41" s="50"/>
      <c r="H41" s="50"/>
      <c r="J41" s="53" t="s">
        <v>50</v>
      </c>
      <c r="K41" s="64"/>
      <c r="L41" s="59"/>
      <c r="M41" s="54" t="s">
        <v>50</v>
      </c>
      <c r="N41" s="50"/>
      <c r="O41" s="50"/>
      <c r="P41" s="60"/>
      <c r="Q41" s="55"/>
      <c r="R41" s="60"/>
      <c r="S41" s="55"/>
      <c r="V41" s="56"/>
      <c r="W41" s="56"/>
      <c r="X41" s="56"/>
      <c r="Y41" s="56"/>
      <c r="Z41" s="56"/>
      <c r="AD41" s="63"/>
    </row>
    <row r="42" spans="1:48" s="44" customFormat="1" ht="24" customHeight="1">
      <c r="B42" s="78"/>
      <c r="C42" s="78"/>
      <c r="D42" s="78"/>
      <c r="E42" s="78"/>
      <c r="F42" s="78"/>
      <c r="G42" s="80"/>
      <c r="H42" s="80"/>
      <c r="I42" s="78"/>
      <c r="J42" s="89"/>
      <c r="K42" s="125" t="s">
        <v>107</v>
      </c>
      <c r="L42" s="81"/>
      <c r="M42" s="90"/>
      <c r="N42" s="82"/>
      <c r="O42" s="82"/>
      <c r="P42" s="83"/>
      <c r="Q42" s="84"/>
      <c r="R42" s="84"/>
      <c r="S42" s="84"/>
      <c r="T42" s="85"/>
      <c r="V42" s="83"/>
      <c r="W42" s="84"/>
      <c r="X42" s="84"/>
      <c r="Y42" s="84"/>
      <c r="Z42" s="84"/>
      <c r="AA42" s="81"/>
      <c r="AB42" s="86"/>
      <c r="AC42" s="81"/>
      <c r="AD42" s="86"/>
      <c r="AE42" s="87"/>
      <c r="AF42" s="85"/>
      <c r="AH42" s="122"/>
      <c r="AI42" s="123"/>
      <c r="AJ42" s="124"/>
    </row>
    <row r="43" spans="1:48" s="108" customFormat="1" ht="24" customHeight="1">
      <c r="D43" s="108" t="s">
        <v>104</v>
      </c>
      <c r="E43" s="108">
        <v>1</v>
      </c>
      <c r="F43" s="108" t="s">
        <v>108</v>
      </c>
      <c r="G43" s="108" t="s">
        <v>69</v>
      </c>
      <c r="I43" s="126" t="s">
        <v>105</v>
      </c>
      <c r="K43" s="247" t="s">
        <v>123</v>
      </c>
      <c r="L43" s="110"/>
      <c r="M43" s="127"/>
      <c r="N43" s="128">
        <v>20000</v>
      </c>
      <c r="O43" s="128"/>
      <c r="P43" s="90">
        <v>2.2000000000000002</v>
      </c>
      <c r="Q43" s="90"/>
      <c r="R43" s="90"/>
      <c r="S43" s="90"/>
      <c r="T43" s="90"/>
      <c r="V43" s="90"/>
      <c r="W43" s="90"/>
      <c r="X43" s="90"/>
      <c r="Y43" s="90"/>
      <c r="Z43" s="90"/>
      <c r="AB43" s="131"/>
      <c r="AD43" s="108" t="s">
        <v>125</v>
      </c>
    </row>
    <row r="44" spans="1:48" s="108" customFormat="1" ht="24" customHeight="1">
      <c r="D44" s="108" t="s">
        <v>104</v>
      </c>
      <c r="E44" s="108">
        <v>2</v>
      </c>
      <c r="F44" s="108" t="s">
        <v>108</v>
      </c>
      <c r="G44" s="108" t="s">
        <v>69</v>
      </c>
      <c r="I44" s="126" t="s">
        <v>105</v>
      </c>
      <c r="K44" s="247" t="s">
        <v>124</v>
      </c>
      <c r="L44" s="110"/>
      <c r="M44" s="127"/>
      <c r="N44" s="128">
        <v>347000</v>
      </c>
      <c r="O44" s="128"/>
      <c r="P44" s="90">
        <v>0.3</v>
      </c>
      <c r="Q44" s="90"/>
      <c r="R44" s="90"/>
      <c r="S44" s="90"/>
      <c r="T44" s="90"/>
      <c r="V44" s="90"/>
      <c r="W44" s="90"/>
      <c r="X44" s="90"/>
      <c r="Y44" s="90"/>
      <c r="Z44" s="90"/>
      <c r="AA44" s="93"/>
      <c r="AB44" s="134"/>
      <c r="AC44" s="93"/>
      <c r="AD44" s="108" t="s">
        <v>125</v>
      </c>
      <c r="AE44" s="93"/>
      <c r="AF44" s="93"/>
      <c r="AG44" s="93"/>
      <c r="AH44" s="93"/>
      <c r="AI44" s="93"/>
      <c r="AJ44" s="93"/>
    </row>
    <row r="45" spans="1:48" s="108" customFormat="1" ht="24" customHeight="1">
      <c r="D45" s="108" t="s">
        <v>104</v>
      </c>
      <c r="E45" s="108">
        <v>3</v>
      </c>
      <c r="F45" s="108" t="s">
        <v>108</v>
      </c>
      <c r="G45" s="108" t="s">
        <v>68</v>
      </c>
      <c r="I45" s="126" t="s">
        <v>105</v>
      </c>
      <c r="K45" s="247" t="s">
        <v>220</v>
      </c>
      <c r="L45" s="110"/>
      <c r="M45" s="127">
        <v>7.1</v>
      </c>
      <c r="N45" s="128"/>
      <c r="O45" s="128"/>
      <c r="P45" s="90">
        <v>3.5</v>
      </c>
      <c r="Q45" s="90"/>
      <c r="R45" s="90"/>
      <c r="S45" s="90"/>
      <c r="T45" s="90"/>
      <c r="V45" s="132" t="s">
        <v>50</v>
      </c>
      <c r="W45" s="133"/>
      <c r="X45" s="132" t="s">
        <v>50</v>
      </c>
      <c r="Y45" s="133"/>
      <c r="Z45" s="132" t="s">
        <v>50</v>
      </c>
      <c r="AA45" s="93"/>
      <c r="AB45" s="134"/>
      <c r="AC45" s="93"/>
      <c r="AD45" s="93" t="s">
        <v>0</v>
      </c>
      <c r="AE45" s="93"/>
      <c r="AF45" s="93"/>
      <c r="AG45" s="93"/>
      <c r="AH45" s="93"/>
      <c r="AI45" s="93"/>
      <c r="AJ45" s="93"/>
    </row>
    <row r="46" spans="1:48" s="108" customFormat="1" ht="24" customHeight="1">
      <c r="D46" s="108" t="s">
        <v>104</v>
      </c>
      <c r="E46" s="108">
        <v>4</v>
      </c>
      <c r="F46" s="108" t="s">
        <v>108</v>
      </c>
      <c r="G46" s="108" t="s">
        <v>72</v>
      </c>
      <c r="I46" s="126" t="s">
        <v>105</v>
      </c>
      <c r="K46" s="247" t="s">
        <v>82</v>
      </c>
      <c r="L46" s="110"/>
      <c r="M46" s="127">
        <v>0.9</v>
      </c>
      <c r="N46" s="110"/>
      <c r="O46" s="110"/>
      <c r="P46" s="90">
        <v>0.3</v>
      </c>
      <c r="Q46" s="90"/>
      <c r="R46" s="90"/>
      <c r="S46" s="90"/>
      <c r="T46" s="90"/>
      <c r="V46" s="129" t="s">
        <v>50</v>
      </c>
      <c r="W46" s="130"/>
      <c r="X46" s="129" t="s">
        <v>50</v>
      </c>
      <c r="Y46" s="130"/>
      <c r="Z46" s="129" t="s">
        <v>50</v>
      </c>
      <c r="AB46" s="135"/>
      <c r="AD46" s="108" t="s">
        <v>83</v>
      </c>
    </row>
    <row r="47" spans="1:48" s="108" customFormat="1" ht="24" customHeight="1">
      <c r="D47" s="108" t="s">
        <v>104</v>
      </c>
      <c r="E47" s="108">
        <v>5</v>
      </c>
      <c r="F47" s="108" t="s">
        <v>108</v>
      </c>
      <c r="G47" s="108" t="s">
        <v>73</v>
      </c>
      <c r="I47" s="126" t="s">
        <v>105</v>
      </c>
      <c r="K47" s="247" t="s">
        <v>9</v>
      </c>
      <c r="L47" s="110"/>
      <c r="M47" s="127"/>
      <c r="N47" s="110"/>
      <c r="O47" s="110"/>
      <c r="P47" s="90">
        <v>0.71</v>
      </c>
      <c r="Q47" s="90"/>
      <c r="R47" s="90"/>
      <c r="S47" s="90"/>
      <c r="T47" s="90"/>
      <c r="V47" s="136" t="s">
        <v>50</v>
      </c>
      <c r="W47" s="137"/>
      <c r="X47" s="136" t="s">
        <v>50</v>
      </c>
      <c r="Y47" s="137"/>
      <c r="Z47" s="136" t="s">
        <v>50</v>
      </c>
      <c r="AB47" s="135"/>
      <c r="AD47" s="108" t="s">
        <v>10</v>
      </c>
    </row>
    <row r="48" spans="1:48" s="108" customFormat="1" ht="24" customHeight="1">
      <c r="D48" s="108" t="s">
        <v>104</v>
      </c>
      <c r="E48" s="108">
        <v>6</v>
      </c>
      <c r="F48" s="108" t="s">
        <v>108</v>
      </c>
      <c r="G48" s="108" t="s">
        <v>74</v>
      </c>
      <c r="I48" s="126" t="s">
        <v>105</v>
      </c>
      <c r="K48" s="247" t="s">
        <v>221</v>
      </c>
      <c r="L48" s="110"/>
      <c r="M48" s="127"/>
      <c r="N48" s="110"/>
      <c r="O48" s="110"/>
      <c r="P48" s="90">
        <v>5</v>
      </c>
      <c r="Q48" s="90"/>
      <c r="R48" s="90">
        <v>0</v>
      </c>
      <c r="S48" s="90"/>
      <c r="T48" s="90"/>
      <c r="V48" s="136" t="s">
        <v>42</v>
      </c>
      <c r="W48" s="137"/>
      <c r="X48" s="136" t="s">
        <v>50</v>
      </c>
      <c r="Y48" s="137"/>
      <c r="Z48" s="136" t="s">
        <v>50</v>
      </c>
      <c r="AB48" s="135"/>
      <c r="AD48" s="108" t="s">
        <v>11</v>
      </c>
    </row>
    <row r="49" spans="2:74" s="108" customFormat="1" ht="24" customHeight="1">
      <c r="D49" s="108" t="s">
        <v>104</v>
      </c>
      <c r="E49" s="108">
        <v>7</v>
      </c>
      <c r="F49" s="108" t="s">
        <v>108</v>
      </c>
      <c r="G49" s="108" t="s">
        <v>67</v>
      </c>
      <c r="I49" s="126" t="s">
        <v>105</v>
      </c>
      <c r="K49" s="247" t="s">
        <v>221</v>
      </c>
      <c r="L49" s="110"/>
      <c r="M49" s="127"/>
      <c r="N49" s="110"/>
      <c r="O49" s="110"/>
      <c r="P49" s="90">
        <v>1.25</v>
      </c>
      <c r="Q49" s="90"/>
      <c r="R49" s="90">
        <v>0</v>
      </c>
      <c r="S49" s="90"/>
      <c r="T49" s="90"/>
      <c r="V49" s="136" t="s">
        <v>50</v>
      </c>
      <c r="W49" s="137"/>
      <c r="X49" s="136" t="s">
        <v>50</v>
      </c>
      <c r="Y49" s="137"/>
      <c r="Z49" s="136" t="s">
        <v>50</v>
      </c>
      <c r="AB49" s="135"/>
      <c r="AD49" s="108" t="s">
        <v>12</v>
      </c>
    </row>
    <row r="50" spans="2:74" s="108" customFormat="1" ht="24" customHeight="1">
      <c r="E50" s="108">
        <v>8</v>
      </c>
      <c r="I50" s="126"/>
      <c r="K50" s="247" t="s">
        <v>148</v>
      </c>
      <c r="L50" s="110"/>
      <c r="M50" s="127">
        <v>1.6</v>
      </c>
      <c r="N50" s="110"/>
      <c r="O50" s="110"/>
      <c r="P50" s="90">
        <v>0.11</v>
      </c>
      <c r="Q50" s="90"/>
      <c r="R50" s="90"/>
      <c r="S50" s="90"/>
      <c r="T50" s="90"/>
      <c r="V50" s="136"/>
      <c r="W50" s="137"/>
      <c r="X50" s="136"/>
      <c r="Y50" s="137"/>
      <c r="Z50" s="136"/>
      <c r="AB50" s="135"/>
      <c r="AD50" s="108" t="s">
        <v>149</v>
      </c>
    </row>
    <row r="51" spans="2:74" s="108" customFormat="1" ht="24" customHeight="1">
      <c r="D51" s="108" t="s">
        <v>104</v>
      </c>
      <c r="E51" s="108">
        <v>9</v>
      </c>
      <c r="F51" s="108" t="s">
        <v>108</v>
      </c>
      <c r="G51" s="108" t="s">
        <v>67</v>
      </c>
      <c r="I51" s="126" t="s">
        <v>109</v>
      </c>
      <c r="K51" s="247" t="s">
        <v>8</v>
      </c>
      <c r="L51" s="110"/>
      <c r="M51" s="127" t="s">
        <v>50</v>
      </c>
      <c r="N51" s="110"/>
      <c r="O51" s="110"/>
      <c r="P51" s="90">
        <v>0.2</v>
      </c>
      <c r="Q51" s="90"/>
      <c r="R51" s="90">
        <v>0.2</v>
      </c>
      <c r="S51" s="90"/>
      <c r="T51" s="90">
        <v>0.2</v>
      </c>
      <c r="V51" s="136" t="s">
        <v>50</v>
      </c>
      <c r="W51" s="137"/>
      <c r="X51" s="136" t="s">
        <v>50</v>
      </c>
      <c r="Y51" s="137"/>
      <c r="Z51" s="136" t="s">
        <v>50</v>
      </c>
      <c r="AB51" s="135"/>
      <c r="AD51" s="108" t="s">
        <v>13</v>
      </c>
    </row>
    <row r="52" spans="2:74" s="108" customFormat="1" ht="24" customHeight="1">
      <c r="E52" s="108">
        <v>10</v>
      </c>
      <c r="I52" s="126"/>
      <c r="K52" s="247" t="s">
        <v>126</v>
      </c>
      <c r="L52" s="110"/>
      <c r="M52" s="127"/>
      <c r="N52" s="110"/>
      <c r="O52" s="110"/>
      <c r="P52" s="90">
        <v>0.04</v>
      </c>
      <c r="Q52" s="90"/>
      <c r="R52" s="90">
        <v>0.04</v>
      </c>
      <c r="S52" s="90"/>
      <c r="T52" s="90">
        <v>0</v>
      </c>
      <c r="V52" s="136"/>
      <c r="W52" s="137"/>
      <c r="X52" s="136"/>
      <c r="Y52" s="137"/>
      <c r="Z52" s="136"/>
      <c r="AB52" s="135"/>
      <c r="AD52" s="108" t="s">
        <v>127</v>
      </c>
    </row>
    <row r="53" spans="2:74" s="51" customFormat="1" ht="24" customHeight="1">
      <c r="E53" s="108">
        <v>11</v>
      </c>
      <c r="F53" s="52"/>
      <c r="G53" s="52" t="s">
        <v>67</v>
      </c>
      <c r="H53" s="52"/>
      <c r="I53" s="52"/>
      <c r="J53" s="52"/>
      <c r="K53" s="247" t="s">
        <v>160</v>
      </c>
      <c r="L53" s="110"/>
      <c r="M53" s="127"/>
      <c r="N53" s="110"/>
      <c r="O53" s="110"/>
      <c r="P53" s="90">
        <v>0.3</v>
      </c>
      <c r="Q53" s="90"/>
      <c r="R53" s="90"/>
      <c r="S53" s="90"/>
      <c r="T53" s="90"/>
      <c r="U53" s="108"/>
      <c r="V53" s="136"/>
      <c r="W53" s="243"/>
      <c r="X53" s="136"/>
      <c r="Y53" s="137"/>
      <c r="Z53" s="136"/>
      <c r="AA53" s="108"/>
      <c r="AB53" s="135"/>
      <c r="AC53" s="243"/>
      <c r="AD53" s="147" t="s">
        <v>161</v>
      </c>
      <c r="AE53" s="243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  <c r="BJ53" s="244"/>
      <c r="BK53" s="244"/>
      <c r="BL53" s="244"/>
      <c r="BM53" s="244"/>
      <c r="BN53" s="244"/>
      <c r="BO53" s="244"/>
      <c r="BP53" s="244"/>
      <c r="BQ53" s="244"/>
      <c r="BR53" s="244"/>
      <c r="BS53" s="244"/>
      <c r="BT53" s="244"/>
      <c r="BU53" s="244"/>
      <c r="BV53" s="244"/>
    </row>
    <row r="54" spans="2:74" s="44" customFormat="1" ht="24" customHeight="1" thickBot="1">
      <c r="D54" s="44" t="s">
        <v>50</v>
      </c>
      <c r="F54" s="73"/>
      <c r="G54" s="73"/>
      <c r="H54" s="73"/>
      <c r="J54" s="138"/>
      <c r="K54" s="210" t="s">
        <v>16</v>
      </c>
      <c r="L54" s="99"/>
      <c r="M54" s="139"/>
      <c r="N54" s="73"/>
      <c r="O54" s="73"/>
      <c r="P54" s="185">
        <f>SUM(P43:P53)</f>
        <v>13.909999999999998</v>
      </c>
      <c r="Q54" s="189"/>
      <c r="R54" s="185">
        <f>SUM(R43:R53)</f>
        <v>0.24000000000000002</v>
      </c>
      <c r="S54" s="189"/>
      <c r="T54" s="185">
        <f>SUM(T43:T53)</f>
        <v>0.2</v>
      </c>
      <c r="U54" s="187"/>
      <c r="V54" s="185">
        <f>SUM(V43:V53)</f>
        <v>0</v>
      </c>
      <c r="W54" s="190"/>
      <c r="X54" s="185">
        <f>SUM(X43:X53)</f>
        <v>0</v>
      </c>
      <c r="Y54" s="191"/>
      <c r="Z54" s="185">
        <f>SUM(Z43:Z53)</f>
        <v>0</v>
      </c>
      <c r="AA54" s="187"/>
      <c r="AD54" s="108"/>
    </row>
    <row r="55" spans="2:74" s="44" customFormat="1" ht="24" customHeight="1" thickTop="1">
      <c r="F55" s="73"/>
      <c r="G55" s="73"/>
      <c r="H55" s="73"/>
      <c r="J55" s="138"/>
      <c r="K55" s="210"/>
      <c r="L55" s="99"/>
      <c r="M55" s="139"/>
      <c r="N55" s="73"/>
      <c r="O55" s="73"/>
      <c r="P55" s="203"/>
      <c r="Q55" s="189"/>
      <c r="R55" s="203"/>
      <c r="S55" s="189"/>
      <c r="T55" s="203"/>
      <c r="U55" s="187"/>
      <c r="V55" s="203"/>
      <c r="W55" s="190"/>
      <c r="X55" s="203"/>
      <c r="Y55" s="191"/>
      <c r="Z55" s="203"/>
      <c r="AA55" s="187"/>
      <c r="AD55" s="108"/>
    </row>
    <row r="56" spans="2:74" s="44" customFormat="1" ht="24" customHeight="1">
      <c r="F56" s="73"/>
      <c r="G56" s="73"/>
      <c r="H56" s="73"/>
      <c r="J56" s="138"/>
      <c r="K56" s="387" t="s">
        <v>194</v>
      </c>
      <c r="L56" s="99"/>
      <c r="M56" s="139"/>
      <c r="N56" s="73"/>
      <c r="O56" s="73"/>
      <c r="P56" s="203"/>
      <c r="Q56" s="189"/>
      <c r="R56" s="203"/>
      <c r="S56" s="189"/>
      <c r="T56" s="203"/>
      <c r="U56" s="187"/>
      <c r="V56" s="203"/>
      <c r="W56" s="190"/>
      <c r="X56" s="203"/>
      <c r="Y56" s="191"/>
      <c r="Z56" s="203"/>
      <c r="AA56" s="187"/>
      <c r="AD56" s="108"/>
    </row>
    <row r="57" spans="2:74" s="44" customFormat="1" ht="24" customHeight="1">
      <c r="E57" s="44">
        <v>12</v>
      </c>
      <c r="F57" s="73"/>
      <c r="G57" s="73"/>
      <c r="H57" s="73"/>
      <c r="J57" s="138"/>
      <c r="K57" s="247" t="s">
        <v>153</v>
      </c>
      <c r="L57" s="99"/>
      <c r="M57" s="139"/>
      <c r="N57" s="73"/>
      <c r="O57" s="73"/>
      <c r="P57" s="90">
        <v>0.02</v>
      </c>
      <c r="Q57" s="90"/>
      <c r="R57" s="90"/>
      <c r="S57" s="189"/>
      <c r="T57" s="203"/>
      <c r="U57" s="187"/>
      <c r="V57" s="203"/>
      <c r="W57" s="190"/>
      <c r="X57" s="203"/>
      <c r="Y57" s="191"/>
      <c r="Z57" s="203"/>
      <c r="AA57" s="187"/>
      <c r="AD57" s="108" t="s">
        <v>164</v>
      </c>
    </row>
    <row r="58" spans="2:74" s="44" customFormat="1" ht="24" customHeight="1">
      <c r="E58" s="44">
        <v>13</v>
      </c>
      <c r="F58" s="73"/>
      <c r="G58" s="73"/>
      <c r="H58" s="73"/>
      <c r="J58" s="138"/>
      <c r="K58" s="247" t="s">
        <v>154</v>
      </c>
      <c r="L58" s="99"/>
      <c r="M58" s="139"/>
      <c r="N58" s="73"/>
      <c r="O58" s="73"/>
      <c r="P58" s="90">
        <v>0.11</v>
      </c>
      <c r="Q58" s="90"/>
      <c r="R58" s="90">
        <v>0.11</v>
      </c>
      <c r="S58" s="189"/>
      <c r="T58" s="203"/>
      <c r="U58" s="187"/>
      <c r="V58" s="203"/>
      <c r="W58" s="190"/>
      <c r="X58" s="203"/>
      <c r="Y58" s="191"/>
      <c r="Z58" s="203"/>
      <c r="AA58" s="187"/>
      <c r="AD58" s="108" t="s">
        <v>163</v>
      </c>
    </row>
    <row r="59" spans="2:74" s="44" customFormat="1" ht="24" customHeight="1">
      <c r="E59" s="44">
        <v>14</v>
      </c>
      <c r="F59" s="73"/>
      <c r="G59" s="73"/>
      <c r="H59" s="73"/>
      <c r="J59" s="138"/>
      <c r="K59" s="247" t="s">
        <v>155</v>
      </c>
      <c r="L59" s="99"/>
      <c r="M59" s="139"/>
      <c r="N59" s="73"/>
      <c r="O59" s="73"/>
      <c r="P59" s="90">
        <v>7.0000000000000007E-2</v>
      </c>
      <c r="Q59" s="90"/>
      <c r="R59" s="90"/>
      <c r="S59" s="189"/>
      <c r="T59" s="203"/>
      <c r="U59" s="187"/>
      <c r="V59" s="203"/>
      <c r="W59" s="190"/>
      <c r="X59" s="203"/>
      <c r="Y59" s="191"/>
      <c r="Z59" s="203"/>
      <c r="AA59" s="187"/>
      <c r="AD59" s="108" t="s">
        <v>225</v>
      </c>
    </row>
    <row r="60" spans="2:74" s="44" customFormat="1" ht="24" customHeight="1">
      <c r="E60" s="44">
        <v>15</v>
      </c>
      <c r="F60" s="73"/>
      <c r="G60" s="73"/>
      <c r="H60" s="73"/>
      <c r="J60" s="138"/>
      <c r="K60" s="247" t="s">
        <v>224</v>
      </c>
      <c r="L60" s="99"/>
      <c r="M60" s="139"/>
      <c r="N60" s="73"/>
      <c r="O60" s="73"/>
      <c r="P60" s="90">
        <v>7.0000000000000007E-2</v>
      </c>
      <c r="Q60" s="90"/>
      <c r="R60" s="90"/>
      <c r="S60" s="189"/>
      <c r="T60" s="203"/>
      <c r="U60" s="187"/>
      <c r="V60" s="203"/>
      <c r="W60" s="190"/>
      <c r="X60" s="203"/>
      <c r="Y60" s="191"/>
      <c r="Z60" s="203"/>
      <c r="AA60" s="187"/>
      <c r="AD60" s="108" t="s">
        <v>235</v>
      </c>
    </row>
    <row r="61" spans="2:74" s="108" customFormat="1" ht="24" customHeight="1">
      <c r="B61" s="109"/>
      <c r="E61" s="206"/>
      <c r="G61" s="108" t="s">
        <v>66</v>
      </c>
      <c r="J61" s="109"/>
      <c r="K61" s="348"/>
      <c r="L61" s="250"/>
      <c r="M61" s="251"/>
      <c r="N61" s="112"/>
      <c r="O61" s="112"/>
      <c r="P61" s="100"/>
      <c r="Q61" s="113"/>
      <c r="R61" s="113"/>
      <c r="S61" s="113"/>
      <c r="V61" s="114"/>
      <c r="W61" s="115"/>
      <c r="X61" s="114"/>
      <c r="Y61" s="115"/>
      <c r="Z61" s="114"/>
      <c r="AA61" s="93"/>
      <c r="AB61" s="93"/>
      <c r="AC61" s="93"/>
      <c r="AE61" s="93"/>
      <c r="AF61" s="93"/>
      <c r="AG61" s="93"/>
    </row>
    <row r="62" spans="2:74" s="44" customFormat="1" ht="24" customHeight="1" thickBot="1">
      <c r="F62" s="73"/>
      <c r="G62" s="73"/>
      <c r="H62" s="73"/>
      <c r="J62" s="138"/>
      <c r="K62" s="210" t="s">
        <v>195</v>
      </c>
      <c r="L62" s="99"/>
      <c r="M62" s="139"/>
      <c r="N62" s="73"/>
      <c r="O62" s="73"/>
      <c r="P62" s="185">
        <f>SUM(P57:P61)</f>
        <v>0.27</v>
      </c>
      <c r="Q62" s="189"/>
      <c r="R62" s="185">
        <f>SUM(R57:R61)</f>
        <v>0.11</v>
      </c>
      <c r="S62" s="189"/>
      <c r="T62" s="185">
        <f>SUM(T61:T61)</f>
        <v>0</v>
      </c>
      <c r="U62" s="187"/>
      <c r="V62" s="185">
        <f>SUM(V61:V61)</f>
        <v>0</v>
      </c>
      <c r="W62" s="190"/>
      <c r="X62" s="185">
        <f>SUM(X61:X61)</f>
        <v>0</v>
      </c>
      <c r="Y62" s="191"/>
      <c r="Z62" s="185">
        <f>SUM(Z61:Z61)</f>
        <v>0</v>
      </c>
      <c r="AA62" s="187"/>
      <c r="AD62" s="108"/>
    </row>
    <row r="63" spans="2:74" s="51" customFormat="1" ht="18" customHeight="1" thickTop="1">
      <c r="F63" s="52"/>
      <c r="G63" s="52"/>
      <c r="H63" s="52"/>
      <c r="I63" s="52"/>
      <c r="J63" s="52"/>
      <c r="K63" s="28"/>
      <c r="L63" s="52"/>
      <c r="M63" s="52"/>
      <c r="N63" s="52"/>
      <c r="O63" s="52"/>
      <c r="P63" s="57"/>
      <c r="Q63" s="58"/>
      <c r="R63" s="57"/>
      <c r="S63" s="58"/>
      <c r="T63" s="57"/>
      <c r="V63" s="57"/>
      <c r="W63" s="52"/>
      <c r="X63" s="57"/>
      <c r="Y63" s="52"/>
      <c r="Z63" s="57"/>
      <c r="AA63" s="52"/>
      <c r="AB63" s="52"/>
      <c r="AC63" s="52"/>
      <c r="AD63" s="52"/>
      <c r="AE63" s="52"/>
    </row>
    <row r="64" spans="2:74" s="44" customFormat="1" ht="18" customHeight="1">
      <c r="F64" s="73"/>
      <c r="G64" s="73"/>
      <c r="H64" s="73"/>
      <c r="I64" s="73"/>
      <c r="J64" s="73"/>
      <c r="K64" s="223"/>
      <c r="L64" s="73"/>
      <c r="M64" s="73"/>
      <c r="N64" s="102"/>
      <c r="O64" s="102"/>
      <c r="P64" s="100"/>
      <c r="Q64" s="102"/>
      <c r="R64" s="102"/>
      <c r="AD64" s="108"/>
    </row>
    <row r="65" spans="2:49" s="51" customFormat="1" ht="18" customHeight="1">
      <c r="F65" s="50"/>
      <c r="G65" s="50"/>
      <c r="H65" s="50"/>
      <c r="I65" s="50"/>
      <c r="J65" s="53" t="s">
        <v>50</v>
      </c>
      <c r="K65" s="248"/>
      <c r="L65" s="50"/>
      <c r="M65" s="54" t="s">
        <v>50</v>
      </c>
      <c r="N65" s="50"/>
      <c r="O65" s="50"/>
      <c r="P65" s="61"/>
      <c r="Q65" s="61"/>
      <c r="R65" s="61"/>
      <c r="S65" s="61"/>
      <c r="AD65" s="108"/>
    </row>
    <row r="66" spans="2:49" s="155" customFormat="1" ht="24" customHeight="1" thickBot="1">
      <c r="F66" s="156"/>
      <c r="G66" s="156"/>
      <c r="H66" s="156"/>
      <c r="I66" s="156"/>
      <c r="J66" s="157" t="s">
        <v>50</v>
      </c>
      <c r="K66" s="249" t="s">
        <v>5</v>
      </c>
      <c r="L66" s="156"/>
      <c r="M66" s="158"/>
      <c r="N66" s="156"/>
      <c r="O66" s="156"/>
      <c r="P66" s="195">
        <f>+P54+P62</f>
        <v>14.179999999999998</v>
      </c>
      <c r="Q66" s="159"/>
      <c r="R66" s="195">
        <f>+R54+R62</f>
        <v>0.35000000000000003</v>
      </c>
      <c r="S66" s="159"/>
      <c r="T66" s="195">
        <f>+T54+T62</f>
        <v>0.2</v>
      </c>
      <c r="U66" s="196"/>
      <c r="V66" s="195">
        <f>+V54+V62</f>
        <v>0</v>
      </c>
      <c r="W66" s="197"/>
      <c r="X66" s="195">
        <f>+X54+X62</f>
        <v>0</v>
      </c>
      <c r="Y66" s="198"/>
      <c r="Z66" s="195">
        <f>+Z54+Z62</f>
        <v>0</v>
      </c>
      <c r="AA66" s="160"/>
      <c r="AB66" s="160"/>
      <c r="AC66" s="160"/>
      <c r="AD66" s="146"/>
    </row>
    <row r="67" spans="2:49" s="155" customFormat="1" ht="24" customHeight="1" thickTop="1">
      <c r="F67" s="156"/>
      <c r="G67" s="156"/>
      <c r="H67" s="156"/>
      <c r="I67" s="156"/>
      <c r="J67" s="157"/>
      <c r="K67" s="249"/>
      <c r="L67" s="156"/>
      <c r="M67" s="158"/>
      <c r="N67" s="156"/>
      <c r="O67" s="156"/>
      <c r="P67" s="335"/>
      <c r="Q67" s="159"/>
      <c r="R67" s="335"/>
      <c r="S67" s="159"/>
      <c r="T67" s="335"/>
      <c r="U67" s="196"/>
      <c r="V67" s="335"/>
      <c r="W67" s="197"/>
      <c r="X67" s="335"/>
      <c r="Y67" s="198"/>
      <c r="Z67" s="335"/>
      <c r="AA67" s="160"/>
      <c r="AB67" s="160"/>
      <c r="AC67" s="160"/>
      <c r="AD67" s="146"/>
    </row>
    <row r="68" spans="2:49" s="51" customFormat="1" ht="24" customHeight="1" thickBot="1">
      <c r="F68" s="50"/>
      <c r="G68" s="50"/>
      <c r="H68" s="50"/>
      <c r="I68" s="50"/>
      <c r="J68" s="53" t="s">
        <v>50</v>
      </c>
      <c r="K68" s="249" t="s">
        <v>46</v>
      </c>
      <c r="L68" s="50"/>
      <c r="M68" s="54" t="s">
        <v>50</v>
      </c>
      <c r="N68" s="50"/>
      <c r="O68" s="50"/>
      <c r="P68" s="195">
        <v>0</v>
      </c>
      <c r="Q68" s="159"/>
      <c r="R68" s="195"/>
      <c r="S68" s="159"/>
      <c r="T68" s="195"/>
      <c r="U68" s="196"/>
      <c r="V68" s="195"/>
      <c r="W68" s="197"/>
      <c r="X68" s="195"/>
      <c r="Y68" s="198"/>
      <c r="Z68" s="195"/>
      <c r="AA68" s="160"/>
      <c r="AB68" s="160"/>
      <c r="AC68" s="160"/>
      <c r="AD68" s="146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</row>
    <row r="69" spans="2:49" s="51" customFormat="1" ht="24" customHeight="1" thickTop="1" thickBot="1">
      <c r="F69" s="50"/>
      <c r="G69" s="50"/>
      <c r="H69" s="50"/>
      <c r="I69" s="50"/>
      <c r="J69" s="53"/>
      <c r="K69" s="249"/>
      <c r="L69" s="50"/>
      <c r="M69" s="54"/>
      <c r="N69" s="50"/>
      <c r="O69" s="50"/>
      <c r="P69" s="335"/>
      <c r="Q69" s="159"/>
      <c r="R69" s="335"/>
      <c r="S69" s="159"/>
      <c r="T69" s="335"/>
      <c r="U69" s="196"/>
      <c r="V69" s="335"/>
      <c r="W69" s="197"/>
      <c r="X69" s="335"/>
      <c r="Y69" s="198"/>
      <c r="Z69" s="335"/>
      <c r="AA69" s="160"/>
      <c r="AB69" s="160"/>
      <c r="AC69" s="160"/>
      <c r="AD69" s="146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</row>
    <row r="70" spans="2:49" s="51" customFormat="1" ht="24" customHeight="1" thickBot="1">
      <c r="F70" s="50"/>
      <c r="G70" s="50"/>
      <c r="H70" s="50"/>
      <c r="I70" s="50"/>
      <c r="J70" s="53" t="s">
        <v>50</v>
      </c>
      <c r="K70" s="240" t="s">
        <v>7</v>
      </c>
      <c r="L70" s="50"/>
      <c r="M70" s="54"/>
      <c r="N70" s="50"/>
      <c r="O70" s="50"/>
      <c r="P70" s="161">
        <f>+P66+P37+P68</f>
        <v>35.049999999999997</v>
      </c>
      <c r="Q70" s="149"/>
      <c r="R70" s="161">
        <f>+R66+R37+R68</f>
        <v>20.37</v>
      </c>
      <c r="S70" s="149"/>
      <c r="T70" s="161">
        <f>+T66+T37</f>
        <v>20.22</v>
      </c>
      <c r="U70" s="150"/>
      <c r="V70" s="161">
        <f>+V66+V37</f>
        <v>0.49999999999999994</v>
      </c>
      <c r="W70" s="151"/>
      <c r="X70" s="161">
        <f>+X66+X37</f>
        <v>3.8999999999999995</v>
      </c>
      <c r="Y70" s="152"/>
      <c r="Z70" s="161">
        <f>+Z66+Z37</f>
        <v>17.899999999999999</v>
      </c>
      <c r="AA70" s="150"/>
      <c r="AB70" s="150"/>
      <c r="AC70" s="150"/>
      <c r="AD70" s="99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</row>
    <row r="71" spans="2:49" s="51" customFormat="1" ht="24" customHeight="1" thickBot="1">
      <c r="B71" s="51" t="s">
        <v>14</v>
      </c>
      <c r="D71" s="51" t="s">
        <v>15</v>
      </c>
      <c r="F71" s="50"/>
      <c r="G71" s="50"/>
      <c r="H71" s="50"/>
      <c r="I71" s="50"/>
      <c r="J71" s="50"/>
      <c r="K71" s="240"/>
      <c r="L71" s="50"/>
      <c r="M71" s="50"/>
      <c r="N71" s="50"/>
      <c r="O71" s="50"/>
      <c r="P71" s="61"/>
      <c r="Q71" s="61"/>
      <c r="R71" s="61"/>
      <c r="S71" s="61"/>
      <c r="T71" s="61"/>
      <c r="V71" s="61"/>
      <c r="X71" s="61"/>
      <c r="Z71" s="61"/>
      <c r="AD71" s="108"/>
    </row>
    <row r="72" spans="2:49" s="51" customFormat="1" ht="24" customHeight="1" thickBot="1">
      <c r="F72" s="50"/>
      <c r="G72" s="50"/>
      <c r="H72" s="50"/>
      <c r="I72" s="50"/>
      <c r="J72" s="53" t="s">
        <v>50</v>
      </c>
      <c r="K72" s="240" t="s">
        <v>165</v>
      </c>
      <c r="L72" s="50"/>
      <c r="M72" s="54" t="s">
        <v>50</v>
      </c>
      <c r="N72" s="50"/>
      <c r="O72" s="50"/>
      <c r="P72" s="161">
        <v>22.8</v>
      </c>
      <c r="Q72" s="61"/>
      <c r="R72" s="61"/>
      <c r="S72" s="61"/>
      <c r="AD72" s="108"/>
    </row>
    <row r="73" spans="2:49" s="51" customFormat="1" ht="18" customHeight="1">
      <c r="F73" s="50"/>
      <c r="G73" s="50"/>
      <c r="H73" s="50"/>
      <c r="I73" s="50"/>
      <c r="J73" s="53" t="s">
        <v>50</v>
      </c>
      <c r="K73" s="248"/>
      <c r="L73" s="50"/>
      <c r="M73" s="54" t="s">
        <v>50</v>
      </c>
      <c r="N73" s="50"/>
      <c r="O73" s="50"/>
      <c r="P73" s="61"/>
      <c r="Q73" s="61"/>
      <c r="R73" s="61"/>
      <c r="S73" s="61"/>
      <c r="AD73" s="108"/>
    </row>
    <row r="74" spans="2:49" s="51" customFormat="1" ht="18" customHeight="1">
      <c r="F74" s="50"/>
      <c r="G74" s="50"/>
      <c r="H74" s="50"/>
      <c r="I74" s="50"/>
      <c r="J74" s="53" t="s">
        <v>50</v>
      </c>
      <c r="K74" s="396" t="s">
        <v>219</v>
      </c>
      <c r="L74" s="50"/>
      <c r="M74" s="54"/>
      <c r="N74" s="50"/>
      <c r="O74" s="50"/>
      <c r="P74" s="61"/>
      <c r="Q74" s="61"/>
      <c r="R74" s="61"/>
      <c r="S74" s="61"/>
      <c r="AD74" s="108"/>
    </row>
    <row r="75" spans="2:49" s="51" customFormat="1" ht="18" customHeight="1">
      <c r="F75" s="50"/>
      <c r="G75" s="50"/>
      <c r="H75" s="50"/>
      <c r="I75" s="50"/>
      <c r="J75" s="53" t="s">
        <v>50</v>
      </c>
      <c r="K75" s="248"/>
      <c r="L75" s="50"/>
      <c r="M75" s="54" t="s">
        <v>50</v>
      </c>
      <c r="N75" s="50"/>
      <c r="O75" s="50"/>
      <c r="P75" s="61"/>
      <c r="Q75" s="61"/>
      <c r="R75" s="61"/>
      <c r="S75" s="61"/>
      <c r="AD75" s="108"/>
    </row>
    <row r="76" spans="2:49" s="51" customFormat="1" ht="18" customHeight="1">
      <c r="F76" s="50"/>
      <c r="G76" s="50"/>
      <c r="H76" s="50"/>
      <c r="I76" s="50"/>
      <c r="J76" s="53" t="s">
        <v>50</v>
      </c>
      <c r="K76" s="248"/>
      <c r="L76" s="50"/>
      <c r="M76" s="54" t="s">
        <v>50</v>
      </c>
      <c r="N76" s="50"/>
      <c r="O76" s="50"/>
      <c r="P76" s="61"/>
      <c r="Q76" s="61"/>
      <c r="R76" s="61"/>
      <c r="S76" s="61"/>
      <c r="AD76" s="108"/>
    </row>
    <row r="77" spans="2:49" s="51" customFormat="1" ht="18" customHeight="1">
      <c r="F77" s="50"/>
      <c r="G77" s="50"/>
      <c r="H77" s="50"/>
      <c r="I77" s="50"/>
      <c r="J77" s="53" t="s">
        <v>50</v>
      </c>
      <c r="K77" s="248"/>
      <c r="L77" s="50"/>
      <c r="M77" s="54" t="s">
        <v>50</v>
      </c>
      <c r="N77" s="50"/>
      <c r="O77" s="50"/>
      <c r="P77" s="61"/>
      <c r="Q77" s="61"/>
      <c r="R77" s="61"/>
      <c r="S77" s="61"/>
      <c r="AD77" s="108"/>
    </row>
    <row r="78" spans="2:49" s="51" customFormat="1" ht="18" customHeight="1">
      <c r="F78" s="50"/>
      <c r="G78" s="50"/>
      <c r="H78" s="50"/>
      <c r="I78" s="50"/>
      <c r="J78" s="53" t="s">
        <v>50</v>
      </c>
      <c r="K78" s="248"/>
      <c r="L78" s="50"/>
      <c r="M78" s="54" t="s">
        <v>50</v>
      </c>
      <c r="N78" s="50"/>
      <c r="O78" s="50"/>
      <c r="P78" s="61"/>
      <c r="Q78" s="61"/>
      <c r="R78" s="61"/>
      <c r="S78" s="61"/>
      <c r="AD78" s="108"/>
    </row>
    <row r="79" spans="2:49" s="51" customFormat="1" ht="18" customHeight="1">
      <c r="F79" s="50"/>
      <c r="G79" s="50"/>
      <c r="H79" s="50"/>
      <c r="I79" s="50"/>
      <c r="J79" s="50"/>
      <c r="K79" s="248"/>
      <c r="L79" s="50"/>
      <c r="M79" s="54" t="s">
        <v>50</v>
      </c>
      <c r="N79" s="50"/>
      <c r="O79" s="50"/>
      <c r="P79" s="61"/>
      <c r="Q79" s="61"/>
      <c r="R79" s="61"/>
      <c r="S79" s="61"/>
      <c r="AD79" s="108"/>
    </row>
    <row r="80" spans="2:49" s="51" customFormat="1" ht="18" customHeight="1">
      <c r="F80" s="50"/>
      <c r="G80" s="50"/>
      <c r="H80" s="50"/>
      <c r="I80" s="50"/>
      <c r="J80" s="50"/>
      <c r="K80" s="248"/>
      <c r="L80" s="50"/>
      <c r="M80" s="54" t="s">
        <v>50</v>
      </c>
      <c r="N80" s="50"/>
      <c r="O80" s="50"/>
      <c r="P80" s="61"/>
      <c r="Q80" s="61"/>
      <c r="R80" s="61"/>
      <c r="S80" s="61"/>
      <c r="AD80" s="108"/>
    </row>
    <row r="81" spans="6:31" s="51" customFormat="1" ht="18" customHeight="1">
      <c r="F81" s="50"/>
      <c r="G81" s="50"/>
      <c r="H81" s="50"/>
      <c r="I81" s="50"/>
      <c r="J81" s="50"/>
      <c r="K81" s="248"/>
      <c r="L81" s="50"/>
      <c r="M81" s="54" t="s">
        <v>50</v>
      </c>
      <c r="N81" s="50"/>
      <c r="O81" s="50"/>
      <c r="P81" s="61"/>
      <c r="Q81" s="61"/>
      <c r="R81" s="61"/>
      <c r="S81" s="61"/>
      <c r="AD81" s="108"/>
    </row>
    <row r="82" spans="6:31" s="51" customFormat="1" ht="18" customHeight="1">
      <c r="F82" s="50"/>
      <c r="G82" s="50"/>
      <c r="H82" s="50"/>
      <c r="I82" s="50"/>
      <c r="J82" s="50"/>
      <c r="K82" s="248"/>
      <c r="L82" s="50"/>
      <c r="M82" s="54" t="s">
        <v>50</v>
      </c>
      <c r="N82" s="50"/>
      <c r="O82" s="50"/>
      <c r="P82" s="61"/>
      <c r="Q82" s="61"/>
      <c r="R82" s="61"/>
      <c r="S82" s="61"/>
      <c r="AD82" s="108"/>
    </row>
    <row r="83" spans="6:31" s="51" customFormat="1" ht="18" customHeight="1">
      <c r="F83" s="50"/>
      <c r="G83" s="50"/>
      <c r="H83" s="50"/>
      <c r="I83" s="50"/>
      <c r="J83" s="50"/>
      <c r="K83" s="248"/>
      <c r="L83" s="50"/>
      <c r="M83" s="54" t="s">
        <v>50</v>
      </c>
      <c r="N83" s="50"/>
      <c r="O83" s="50"/>
      <c r="P83" s="61"/>
      <c r="Q83" s="61"/>
      <c r="R83" s="61"/>
      <c r="S83" s="61"/>
      <c r="AD83" s="108"/>
    </row>
    <row r="84" spans="6:31" s="51" customFormat="1" ht="18" customHeight="1">
      <c r="F84" s="50"/>
      <c r="G84" s="50"/>
      <c r="H84" s="50"/>
      <c r="I84" s="50"/>
      <c r="J84" s="50"/>
      <c r="K84" s="248"/>
      <c r="L84" s="50"/>
      <c r="M84" s="54" t="s">
        <v>50</v>
      </c>
      <c r="N84" s="50"/>
      <c r="O84" s="50"/>
      <c r="P84" s="61"/>
      <c r="Q84" s="61"/>
      <c r="R84" s="61"/>
      <c r="S84" s="61"/>
      <c r="AD84" s="108"/>
    </row>
    <row r="85" spans="6:31" s="51" customFormat="1" ht="18" customHeight="1">
      <c r="F85" s="50"/>
      <c r="G85" s="50"/>
      <c r="H85" s="50"/>
      <c r="I85" s="50"/>
      <c r="J85" s="50"/>
      <c r="K85" s="248"/>
      <c r="L85" s="50"/>
      <c r="M85" s="54" t="s">
        <v>50</v>
      </c>
      <c r="N85" s="50"/>
      <c r="O85" s="50"/>
      <c r="P85" s="61"/>
      <c r="Q85" s="61"/>
      <c r="R85" s="61"/>
      <c r="S85" s="61"/>
      <c r="AD85" s="108"/>
    </row>
    <row r="86" spans="6:31" s="51" customFormat="1" ht="18" customHeight="1">
      <c r="F86" s="50"/>
      <c r="G86" s="50"/>
      <c r="H86" s="50"/>
      <c r="I86" s="50"/>
      <c r="J86" s="50"/>
      <c r="K86" s="248"/>
      <c r="L86" s="50"/>
      <c r="M86" s="54" t="s">
        <v>50</v>
      </c>
      <c r="N86" s="50"/>
      <c r="O86" s="50"/>
      <c r="P86" s="61"/>
      <c r="Q86" s="61"/>
      <c r="R86" s="61"/>
      <c r="S86" s="61"/>
      <c r="AD86" s="108"/>
    </row>
    <row r="87" spans="6:31" s="51" customFormat="1" ht="18" customHeight="1">
      <c r="F87" s="50"/>
      <c r="G87" s="50"/>
      <c r="H87" s="50"/>
      <c r="I87" s="50"/>
      <c r="J87" s="50"/>
      <c r="K87" s="248"/>
      <c r="L87" s="50"/>
      <c r="M87" s="54" t="s">
        <v>50</v>
      </c>
      <c r="N87" s="50"/>
      <c r="O87" s="50"/>
      <c r="P87" s="61"/>
      <c r="Q87" s="61"/>
      <c r="R87" s="61"/>
      <c r="S87" s="61"/>
      <c r="AD87" s="108"/>
    </row>
    <row r="88" spans="6:31" s="51" customFormat="1" ht="18" customHeight="1">
      <c r="F88" s="50"/>
      <c r="G88" s="50"/>
      <c r="H88" s="50"/>
      <c r="I88" s="50"/>
      <c r="J88" s="50"/>
      <c r="K88" s="248"/>
      <c r="L88" s="50"/>
      <c r="M88" s="54" t="s">
        <v>50</v>
      </c>
      <c r="N88" s="50"/>
      <c r="O88" s="50"/>
      <c r="P88" s="61"/>
      <c r="Q88" s="61"/>
      <c r="R88" s="61"/>
      <c r="S88" s="61"/>
      <c r="AD88" s="108"/>
    </row>
    <row r="89" spans="6:31" s="51" customFormat="1" ht="18" customHeight="1">
      <c r="F89" s="50"/>
      <c r="G89" s="50"/>
      <c r="H89" s="50"/>
      <c r="I89" s="50"/>
      <c r="J89" s="50"/>
      <c r="K89" s="248"/>
      <c r="L89" s="50"/>
      <c r="M89" s="54" t="s">
        <v>50</v>
      </c>
      <c r="N89" s="50"/>
      <c r="O89" s="50"/>
      <c r="P89" s="61"/>
      <c r="Q89" s="61"/>
      <c r="R89" s="61"/>
      <c r="S89" s="61"/>
      <c r="AD89" s="108"/>
    </row>
    <row r="90" spans="6:31" s="51" customFormat="1" ht="18" customHeight="1">
      <c r="F90" s="50"/>
      <c r="G90" s="50"/>
      <c r="H90" s="50"/>
      <c r="I90" s="50"/>
      <c r="J90" s="50"/>
      <c r="K90" s="248"/>
      <c r="L90" s="50"/>
      <c r="M90" s="54" t="s">
        <v>50</v>
      </c>
      <c r="N90" s="50"/>
      <c r="O90" s="50"/>
      <c r="P90" s="61"/>
      <c r="Q90" s="61"/>
      <c r="R90" s="61"/>
      <c r="S90" s="61"/>
      <c r="AD90" s="108"/>
    </row>
    <row r="91" spans="6:31" ht="18" customHeight="1">
      <c r="M91" s="41" t="s">
        <v>50</v>
      </c>
      <c r="V91" s="4"/>
      <c r="W91" s="4"/>
      <c r="X91" s="4"/>
      <c r="Y91" s="4"/>
      <c r="Z91" s="4"/>
      <c r="AA91" s="4"/>
      <c r="AB91" s="4"/>
      <c r="AC91" s="4"/>
      <c r="AD91" s="108"/>
      <c r="AE91" s="4"/>
    </row>
    <row r="92" spans="6:31" ht="18" customHeight="1">
      <c r="M92" s="41" t="s">
        <v>50</v>
      </c>
      <c r="V92" s="4"/>
      <c r="W92" s="4"/>
      <c r="X92" s="4"/>
      <c r="Y92" s="4"/>
      <c r="Z92" s="4"/>
      <c r="AA92" s="4"/>
      <c r="AB92" s="4"/>
      <c r="AC92" s="4"/>
      <c r="AD92" s="108"/>
      <c r="AE92" s="4"/>
    </row>
    <row r="93" spans="6:31" ht="18" customHeight="1">
      <c r="M93" s="41" t="s">
        <v>50</v>
      </c>
      <c r="V93" s="4"/>
      <c r="W93" s="4"/>
      <c r="X93" s="4"/>
      <c r="Y93" s="4"/>
      <c r="Z93" s="4"/>
      <c r="AA93" s="4"/>
      <c r="AB93" s="4"/>
      <c r="AC93" s="4"/>
      <c r="AD93" s="108"/>
      <c r="AE93" s="4"/>
    </row>
    <row r="94" spans="6:31" ht="18" customHeight="1">
      <c r="M94" s="41" t="s">
        <v>50</v>
      </c>
      <c r="V94" s="4"/>
      <c r="W94" s="4"/>
      <c r="X94" s="4"/>
      <c r="Y94" s="4"/>
      <c r="Z94" s="4"/>
      <c r="AA94" s="4"/>
      <c r="AB94" s="4"/>
      <c r="AC94" s="4"/>
      <c r="AD94" s="108"/>
      <c r="AE94" s="4"/>
    </row>
    <row r="95" spans="6:31" ht="18" customHeight="1">
      <c r="M95" s="41" t="s">
        <v>50</v>
      </c>
      <c r="V95" s="4"/>
      <c r="W95" s="4"/>
      <c r="X95" s="4"/>
      <c r="Y95" s="4"/>
      <c r="Z95" s="4"/>
      <c r="AA95" s="4"/>
      <c r="AB95" s="4"/>
      <c r="AC95" s="4"/>
      <c r="AD95" s="108"/>
      <c r="AE95" s="4"/>
    </row>
    <row r="96" spans="6:31" ht="18" customHeight="1">
      <c r="M96" s="41" t="s">
        <v>50</v>
      </c>
      <c r="V96" s="4"/>
      <c r="W96" s="4"/>
      <c r="X96" s="4"/>
      <c r="Y96" s="4"/>
      <c r="Z96" s="4"/>
      <c r="AA96" s="4"/>
      <c r="AB96" s="4"/>
      <c r="AC96" s="4"/>
      <c r="AD96" s="108"/>
      <c r="AE96" s="4"/>
    </row>
    <row r="97" spans="13:31" ht="18" customHeight="1">
      <c r="M97" s="41" t="s">
        <v>50</v>
      </c>
      <c r="V97" s="4"/>
      <c r="W97" s="4"/>
      <c r="X97" s="4"/>
      <c r="Y97" s="4"/>
      <c r="Z97" s="4"/>
      <c r="AA97" s="4"/>
      <c r="AB97" s="4"/>
      <c r="AC97" s="4"/>
      <c r="AD97" s="108"/>
      <c r="AE97" s="4"/>
    </row>
    <row r="98" spans="13:31" ht="18" customHeight="1">
      <c r="M98" s="41" t="s">
        <v>50</v>
      </c>
      <c r="V98" s="4"/>
      <c r="W98" s="4"/>
      <c r="X98" s="4"/>
      <c r="Y98" s="4"/>
      <c r="Z98" s="4"/>
      <c r="AA98" s="4"/>
      <c r="AB98" s="4"/>
      <c r="AC98" s="4"/>
      <c r="AD98" s="108"/>
      <c r="AE98" s="4"/>
    </row>
    <row r="99" spans="13:31" ht="18" customHeight="1">
      <c r="M99" s="41" t="s">
        <v>50</v>
      </c>
      <c r="V99" s="4"/>
      <c r="W99" s="4"/>
      <c r="X99" s="4"/>
      <c r="Y99" s="4"/>
      <c r="Z99" s="4"/>
      <c r="AA99" s="4"/>
      <c r="AB99" s="4"/>
      <c r="AC99" s="4"/>
      <c r="AD99" s="108"/>
      <c r="AE99" s="4"/>
    </row>
    <row r="100" spans="13:31" ht="18" customHeight="1">
      <c r="M100" s="41" t="s">
        <v>50</v>
      </c>
      <c r="V100" s="4"/>
      <c r="W100" s="4"/>
      <c r="X100" s="4"/>
      <c r="Y100" s="4"/>
      <c r="Z100" s="4"/>
      <c r="AA100" s="4"/>
      <c r="AB100" s="4"/>
      <c r="AC100" s="4"/>
      <c r="AD100" s="108"/>
      <c r="AE100" s="4"/>
    </row>
    <row r="101" spans="13:31" ht="18" customHeight="1">
      <c r="M101" s="41" t="s">
        <v>50</v>
      </c>
      <c r="V101" s="4"/>
      <c r="W101" s="4"/>
      <c r="X101" s="4"/>
      <c r="Y101" s="4"/>
      <c r="Z101" s="4"/>
      <c r="AA101" s="4"/>
      <c r="AB101" s="4"/>
      <c r="AC101" s="4"/>
      <c r="AD101" s="108"/>
      <c r="AE101" s="4"/>
    </row>
    <row r="102" spans="13:31" ht="18" customHeight="1">
      <c r="M102" s="41" t="s">
        <v>50</v>
      </c>
      <c r="V102" s="4"/>
      <c r="W102" s="4"/>
      <c r="X102" s="4"/>
      <c r="Y102" s="4"/>
      <c r="Z102" s="4"/>
      <c r="AA102" s="4"/>
      <c r="AB102" s="4"/>
      <c r="AC102" s="4"/>
      <c r="AD102" s="108"/>
      <c r="AE102" s="4"/>
    </row>
    <row r="103" spans="13:31" ht="18" customHeight="1">
      <c r="M103" s="41" t="s">
        <v>50</v>
      </c>
      <c r="V103" s="4"/>
      <c r="W103" s="4"/>
      <c r="X103" s="4"/>
      <c r="Y103" s="4"/>
      <c r="Z103" s="4"/>
      <c r="AA103" s="4"/>
      <c r="AB103" s="4"/>
      <c r="AC103" s="4"/>
      <c r="AD103" s="108"/>
      <c r="AE103" s="4"/>
    </row>
    <row r="104" spans="13:31" ht="18" customHeight="1">
      <c r="M104" s="41" t="s">
        <v>50</v>
      </c>
      <c r="V104" s="4"/>
      <c r="W104" s="4"/>
      <c r="X104" s="4"/>
      <c r="Y104" s="4"/>
      <c r="Z104" s="4"/>
      <c r="AA104" s="4"/>
      <c r="AB104" s="4"/>
      <c r="AC104" s="4"/>
      <c r="AD104" s="108"/>
      <c r="AE104" s="4"/>
    </row>
    <row r="105" spans="13:31" ht="18" customHeight="1">
      <c r="M105" s="41" t="s">
        <v>50</v>
      </c>
      <c r="V105" s="4"/>
      <c r="W105" s="4"/>
      <c r="X105" s="4"/>
      <c r="Y105" s="4"/>
      <c r="Z105" s="4"/>
      <c r="AA105" s="4"/>
      <c r="AB105" s="4"/>
      <c r="AC105" s="4"/>
      <c r="AD105" s="108"/>
      <c r="AE105" s="4"/>
    </row>
    <row r="106" spans="13:31" ht="18" customHeight="1">
      <c r="M106" s="41" t="s">
        <v>50</v>
      </c>
      <c r="V106" s="4"/>
      <c r="W106" s="4"/>
      <c r="X106" s="4"/>
      <c r="Y106" s="4"/>
      <c r="Z106" s="4"/>
      <c r="AA106" s="4"/>
      <c r="AB106" s="4"/>
      <c r="AC106" s="4"/>
      <c r="AD106" s="108"/>
      <c r="AE106" s="4"/>
    </row>
    <row r="107" spans="13:31" ht="18" customHeight="1">
      <c r="M107" s="41" t="s">
        <v>50</v>
      </c>
      <c r="V107" s="4"/>
      <c r="W107" s="4"/>
      <c r="X107" s="4"/>
      <c r="Y107" s="4"/>
      <c r="Z107" s="4"/>
      <c r="AA107" s="4"/>
      <c r="AB107" s="4"/>
      <c r="AC107" s="4"/>
      <c r="AD107" s="108"/>
      <c r="AE107" s="4"/>
    </row>
    <row r="108" spans="13:31" ht="18" customHeight="1">
      <c r="M108" s="41" t="s">
        <v>50</v>
      </c>
      <c r="V108" s="4"/>
      <c r="W108" s="4"/>
      <c r="X108" s="4"/>
      <c r="Y108" s="4"/>
      <c r="Z108" s="4"/>
      <c r="AA108" s="4"/>
      <c r="AB108" s="4"/>
      <c r="AC108" s="4"/>
      <c r="AD108" s="108"/>
      <c r="AE108" s="4"/>
    </row>
    <row r="109" spans="13:31" ht="18" customHeight="1">
      <c r="M109" s="41" t="s">
        <v>50</v>
      </c>
      <c r="V109" s="4"/>
      <c r="W109" s="4"/>
      <c r="X109" s="4"/>
      <c r="Y109" s="4"/>
      <c r="Z109" s="4"/>
      <c r="AA109" s="4"/>
      <c r="AB109" s="4"/>
      <c r="AC109" s="4"/>
      <c r="AD109" s="108"/>
      <c r="AE109" s="4"/>
    </row>
    <row r="110" spans="13:31" ht="18" customHeight="1">
      <c r="M110" s="41" t="s">
        <v>50</v>
      </c>
      <c r="V110" s="4"/>
      <c r="W110" s="4"/>
      <c r="X110" s="4"/>
      <c r="Y110" s="4"/>
      <c r="Z110" s="4"/>
      <c r="AA110" s="4"/>
      <c r="AB110" s="4"/>
      <c r="AC110" s="4"/>
      <c r="AD110" s="108"/>
      <c r="AE110" s="4"/>
    </row>
    <row r="111" spans="13:31" ht="18" customHeight="1">
      <c r="M111" s="41" t="s">
        <v>50</v>
      </c>
      <c r="V111" s="4"/>
      <c r="W111" s="4"/>
      <c r="X111" s="4"/>
      <c r="Y111" s="4"/>
      <c r="Z111" s="4"/>
      <c r="AA111" s="4"/>
      <c r="AB111" s="4"/>
      <c r="AC111" s="4"/>
      <c r="AD111" s="108"/>
      <c r="AE111" s="4"/>
    </row>
    <row r="112" spans="13:31" ht="18" customHeight="1">
      <c r="M112" s="41" t="s">
        <v>50</v>
      </c>
      <c r="V112" s="4"/>
      <c r="W112" s="4"/>
      <c r="X112" s="4"/>
      <c r="Y112" s="4"/>
      <c r="Z112" s="4"/>
      <c r="AA112" s="4"/>
      <c r="AB112" s="4"/>
      <c r="AC112" s="4"/>
      <c r="AD112" s="108"/>
      <c r="AE112" s="4"/>
    </row>
    <row r="113" spans="13:31" ht="18" customHeight="1">
      <c r="M113" s="41" t="s">
        <v>50</v>
      </c>
      <c r="V113" s="4"/>
      <c r="W113" s="4"/>
      <c r="X113" s="4"/>
      <c r="Y113" s="4"/>
      <c r="Z113" s="4"/>
      <c r="AA113" s="4"/>
      <c r="AB113" s="4"/>
      <c r="AC113" s="4"/>
      <c r="AD113" s="108"/>
      <c r="AE113" s="4"/>
    </row>
    <row r="114" spans="13:31" ht="18" customHeight="1">
      <c r="M114" s="41" t="s">
        <v>50</v>
      </c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3:31" ht="15.95" customHeight="1">
      <c r="M115" s="41" t="s">
        <v>50</v>
      </c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3:31" ht="15.95" customHeight="1">
      <c r="M116" s="41" t="s">
        <v>50</v>
      </c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3:31" ht="15.95" customHeight="1">
      <c r="M117" s="41" t="s">
        <v>50</v>
      </c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3:31" ht="15.95" customHeight="1">
      <c r="M118" s="41" t="s">
        <v>50</v>
      </c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3:31" ht="15.95" customHeight="1">
      <c r="M119" s="41" t="s">
        <v>50</v>
      </c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3:31" ht="15.95" customHeight="1">
      <c r="M120" s="41" t="s">
        <v>50</v>
      </c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3:31" ht="15.95" customHeight="1">
      <c r="M121" s="41" t="s">
        <v>50</v>
      </c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3:31">
      <c r="M122" s="41" t="s">
        <v>50</v>
      </c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3:31">
      <c r="M123" s="41" t="s">
        <v>50</v>
      </c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3:31">
      <c r="M124" s="41" t="s">
        <v>50</v>
      </c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3:31">
      <c r="M125" s="41" t="s">
        <v>50</v>
      </c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3:31">
      <c r="M126" s="41" t="s">
        <v>50</v>
      </c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3:31">
      <c r="M127" s="41" t="s">
        <v>50</v>
      </c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3:31">
      <c r="M128" s="41" t="s">
        <v>50</v>
      </c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3:31">
      <c r="M129" s="41" t="s">
        <v>50</v>
      </c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3:31">
      <c r="M130" s="41" t="s">
        <v>50</v>
      </c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3:31">
      <c r="M131" s="41" t="s">
        <v>50</v>
      </c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3:31">
      <c r="M132" s="41" t="s">
        <v>50</v>
      </c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3:31">
      <c r="M133" s="41" t="s">
        <v>50</v>
      </c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3:31">
      <c r="M134" s="41" t="s">
        <v>50</v>
      </c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3:31">
      <c r="M135" s="40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3:31">
      <c r="M136" s="40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3:31">
      <c r="M137" s="40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3:31">
      <c r="M138" s="40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3:31">
      <c r="M139" s="40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3:31">
      <c r="M140" s="40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3:31">
      <c r="M141" s="40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3:31">
      <c r="M142" s="40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3:31">
      <c r="M143" s="40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3:31">
      <c r="M144" s="40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3:31">
      <c r="M145" s="40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3:31">
      <c r="M146" s="40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3:31">
      <c r="M147" s="40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3:31">
      <c r="M148" s="40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3:31">
      <c r="M149" s="40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3:31">
      <c r="M150" s="40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3:31">
      <c r="M151" s="40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3:31">
      <c r="M152" s="40"/>
    </row>
    <row r="153" spans="13:31">
      <c r="M153" s="40"/>
    </row>
    <row r="154" spans="13:31">
      <c r="M154" s="40"/>
    </row>
    <row r="155" spans="13:31">
      <c r="M155" s="40"/>
    </row>
    <row r="156" spans="13:31">
      <c r="M156" s="40"/>
    </row>
    <row r="157" spans="13:31">
      <c r="M157" s="40"/>
    </row>
    <row r="158" spans="13:31">
      <c r="M158" s="40"/>
    </row>
    <row r="159" spans="13:31">
      <c r="M159" s="40"/>
    </row>
    <row r="160" spans="13:31">
      <c r="M160" s="40"/>
    </row>
    <row r="161" spans="13:13">
      <c r="M161" s="40"/>
    </row>
    <row r="162" spans="13:13">
      <c r="M162" s="40"/>
    </row>
    <row r="163" spans="13:13">
      <c r="M163" s="40"/>
    </row>
    <row r="164" spans="13:13">
      <c r="M164" s="40"/>
    </row>
    <row r="165" spans="13:13">
      <c r="M165" s="40"/>
    </row>
    <row r="166" spans="13:13">
      <c r="M166" s="40"/>
    </row>
    <row r="167" spans="13:13">
      <c r="M167" s="40"/>
    </row>
    <row r="168" spans="13:13">
      <c r="M168" s="40"/>
    </row>
    <row r="169" spans="13:13">
      <c r="M169" s="40"/>
    </row>
    <row r="170" spans="13:13">
      <c r="M170" s="40"/>
    </row>
    <row r="171" spans="13:13">
      <c r="M171" s="40"/>
    </row>
    <row r="172" spans="13:13">
      <c r="M172" s="40"/>
    </row>
    <row r="173" spans="13:13">
      <c r="M173" s="40"/>
    </row>
    <row r="174" spans="13:13">
      <c r="M174" s="40"/>
    </row>
    <row r="175" spans="13:13">
      <c r="M175" s="40"/>
    </row>
    <row r="176" spans="13:13">
      <c r="M176" s="40"/>
    </row>
    <row r="177" spans="13:13">
      <c r="M177" s="40"/>
    </row>
    <row r="178" spans="13:13">
      <c r="M178" s="40"/>
    </row>
    <row r="179" spans="13:13">
      <c r="M179" s="40"/>
    </row>
    <row r="180" spans="13:13">
      <c r="M180" s="40"/>
    </row>
    <row r="181" spans="13:13">
      <c r="M181" s="40"/>
    </row>
  </sheetData>
  <phoneticPr fontId="0" type="noConversion"/>
  <pageMargins left="0" right="0" top="0.4" bottom="0.21" header="0.25" footer="0.17"/>
  <pageSetup scale="50" fitToHeight="2" orientation="landscape" r:id="rId1"/>
  <headerFooter alignWithMargins="0">
    <oddFooter>&amp;R&amp;18&amp;P</oddFooter>
  </headerFooter>
  <rowBreaks count="1" manualBreakCount="1">
    <brk id="37" max="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2" zoomScale="75" workbookViewId="0">
      <selection sqref="A1:M1"/>
    </sheetView>
  </sheetViews>
  <sheetFormatPr defaultRowHeight="12.75"/>
  <cols>
    <col min="1" max="1" width="4.7109375" customWidth="1"/>
    <col min="2" max="7" width="10.7109375" customWidth="1"/>
    <col min="8" max="8" width="11.42578125" customWidth="1"/>
    <col min="9" max="11" width="11.140625" bestFit="1" customWidth="1"/>
    <col min="12" max="12" width="8.5703125" bestFit="1" customWidth="1"/>
  </cols>
  <sheetData>
    <row r="1" spans="1:13" s="148" customFormat="1" ht="23.25">
      <c r="A1" s="397" t="s">
        <v>1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</row>
    <row r="2" spans="1:13" s="148" customFormat="1" ht="23.25">
      <c r="A2" s="397" t="s">
        <v>196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</row>
    <row r="3" spans="1:13" ht="23.25">
      <c r="A3" s="397" t="s">
        <v>159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</row>
    <row r="5" spans="1:13" ht="1.5" customHeight="1"/>
    <row r="6" spans="1:13" ht="20.25">
      <c r="I6" s="332">
        <v>2001</v>
      </c>
      <c r="J6" s="332">
        <v>2001</v>
      </c>
    </row>
    <row r="7" spans="1:13" s="323" customFormat="1" ht="20.25">
      <c r="I7" s="333" t="s">
        <v>90</v>
      </c>
      <c r="J7" s="333" t="s">
        <v>89</v>
      </c>
      <c r="K7" s="324">
        <v>2002</v>
      </c>
      <c r="L7" s="324">
        <v>2003</v>
      </c>
      <c r="M7" s="324"/>
    </row>
    <row r="8" spans="1:13" s="323" customFormat="1" ht="9.75" customHeight="1" thickBot="1">
      <c r="K8" s="324"/>
      <c r="L8" s="324"/>
      <c r="M8" s="324"/>
    </row>
    <row r="9" spans="1:13" s="323" customFormat="1" ht="21" thickBot="1">
      <c r="B9" s="205" t="s">
        <v>51</v>
      </c>
      <c r="C9" s="341"/>
      <c r="D9" s="342"/>
      <c r="K9" s="324"/>
      <c r="L9" s="324"/>
      <c r="M9" s="324"/>
    </row>
    <row r="10" spans="1:13" s="323" customFormat="1" ht="6.75" customHeight="1">
      <c r="B10" s="223"/>
      <c r="C10" s="343"/>
      <c r="D10" s="343"/>
      <c r="K10" s="324"/>
      <c r="L10" s="324"/>
      <c r="M10" s="324"/>
    </row>
    <row r="11" spans="1:13" s="323" customFormat="1" ht="20.25">
      <c r="B11" s="344" t="s">
        <v>104</v>
      </c>
      <c r="C11" s="345"/>
    </row>
    <row r="12" spans="1:13" s="322" customFormat="1" ht="11.25" customHeight="1">
      <c r="K12" s="325"/>
      <c r="L12" s="325"/>
      <c r="M12" s="325"/>
    </row>
    <row r="13" spans="1:13" s="322" customFormat="1" ht="20.25">
      <c r="B13" s="322" t="s">
        <v>178</v>
      </c>
      <c r="I13" s="213">
        <v>0</v>
      </c>
      <c r="J13" s="213">
        <v>0</v>
      </c>
      <c r="K13" s="325">
        <v>25</v>
      </c>
      <c r="L13" s="325">
        <v>0</v>
      </c>
      <c r="M13" s="325"/>
    </row>
    <row r="14" spans="1:13" s="322" customFormat="1" ht="14.25" customHeight="1" thickBot="1">
      <c r="I14" s="213"/>
      <c r="J14" s="213"/>
      <c r="K14" s="213"/>
      <c r="L14" s="325"/>
      <c r="M14" s="213"/>
    </row>
    <row r="15" spans="1:13" s="322" customFormat="1" ht="21" thickBot="1">
      <c r="B15" s="205" t="s">
        <v>100</v>
      </c>
      <c r="C15" s="341"/>
      <c r="D15" s="342"/>
      <c r="I15" s="213"/>
      <c r="J15" s="213"/>
      <c r="K15" s="213"/>
      <c r="L15" s="325"/>
      <c r="M15" s="213"/>
    </row>
    <row r="16" spans="1:13" s="322" customFormat="1" ht="4.5" customHeight="1">
      <c r="B16" s="223"/>
      <c r="C16" s="343"/>
      <c r="D16" s="343"/>
      <c r="I16" s="213"/>
      <c r="J16" s="213"/>
      <c r="K16" s="213"/>
      <c r="L16" s="325"/>
      <c r="M16" s="213"/>
    </row>
    <row r="17" spans="2:13" s="322" customFormat="1" ht="20.25">
      <c r="B17" s="344" t="s">
        <v>104</v>
      </c>
      <c r="C17" s="346"/>
      <c r="D17" s="343"/>
      <c r="I17" s="213"/>
      <c r="J17" s="213"/>
      <c r="K17" s="213"/>
      <c r="L17" s="325"/>
      <c r="M17" s="213"/>
    </row>
    <row r="18" spans="2:13" s="323" customFormat="1" ht="6.75" customHeight="1">
      <c r="B18" s="223"/>
      <c r="C18" s="343"/>
      <c r="D18" s="343"/>
      <c r="K18" s="324"/>
      <c r="L18" s="324"/>
      <c r="M18" s="324"/>
    </row>
    <row r="19" spans="2:13" s="322" customFormat="1" ht="20.25">
      <c r="B19" s="322" t="s">
        <v>187</v>
      </c>
      <c r="I19" s="322">
        <v>12.5</v>
      </c>
      <c r="J19" s="322">
        <v>76.599999999999994</v>
      </c>
      <c r="K19" s="325">
        <v>24.4</v>
      </c>
      <c r="L19" s="325">
        <v>24.4</v>
      </c>
      <c r="M19" s="325"/>
    </row>
    <row r="20" spans="2:13" s="322" customFormat="1" ht="14.25" customHeight="1">
      <c r="K20" s="325"/>
      <c r="L20" s="325"/>
      <c r="M20" s="325"/>
    </row>
    <row r="21" spans="2:13" s="322" customFormat="1" ht="20.25">
      <c r="B21" s="322" t="s">
        <v>19</v>
      </c>
      <c r="I21" s="213">
        <v>0</v>
      </c>
      <c r="J21" s="213">
        <v>0</v>
      </c>
      <c r="K21" s="325">
        <v>4.5</v>
      </c>
      <c r="L21" s="213">
        <v>0</v>
      </c>
      <c r="M21" s="213"/>
    </row>
    <row r="22" spans="2:13" s="322" customFormat="1" ht="14.25" customHeight="1">
      <c r="K22" s="325"/>
      <c r="L22" s="325"/>
      <c r="M22" s="325"/>
    </row>
    <row r="23" spans="2:13" s="322" customFormat="1" ht="20.25">
      <c r="B23" s="322" t="s">
        <v>23</v>
      </c>
      <c r="I23" s="372">
        <v>11</v>
      </c>
      <c r="J23" s="372">
        <v>11</v>
      </c>
      <c r="K23" s="325">
        <v>1</v>
      </c>
      <c r="L23" s="325">
        <v>1</v>
      </c>
      <c r="M23" s="325"/>
    </row>
    <row r="24" spans="2:13" s="322" customFormat="1" ht="20.25">
      <c r="B24" s="322" t="s">
        <v>22</v>
      </c>
      <c r="K24" s="325"/>
      <c r="L24" s="325"/>
      <c r="M24" s="325"/>
    </row>
    <row r="25" spans="2:13" s="322" customFormat="1" ht="6" customHeight="1">
      <c r="K25" s="325"/>
      <c r="L25" s="325"/>
      <c r="M25" s="325"/>
    </row>
    <row r="26" spans="2:13" s="322" customFormat="1" ht="20.25">
      <c r="B26" s="344" t="s">
        <v>84</v>
      </c>
      <c r="K26" s="325"/>
      <c r="L26" s="325"/>
      <c r="M26" s="325"/>
    </row>
    <row r="27" spans="2:13" s="322" customFormat="1" ht="20.25">
      <c r="B27" s="322" t="s">
        <v>85</v>
      </c>
      <c r="I27" s="322">
        <v>0.2</v>
      </c>
      <c r="J27" s="322">
        <v>0.2</v>
      </c>
      <c r="K27" s="325">
        <v>0.5</v>
      </c>
      <c r="L27" s="325">
        <v>1.3</v>
      </c>
      <c r="M27" s="325"/>
    </row>
    <row r="28" spans="2:13" s="322" customFormat="1" ht="20.25">
      <c r="B28" s="322" t="s">
        <v>86</v>
      </c>
      <c r="K28" s="325"/>
      <c r="L28" s="325"/>
      <c r="M28" s="325"/>
    </row>
    <row r="29" spans="2:13" s="322" customFormat="1" ht="6" customHeight="1">
      <c r="K29" s="325"/>
      <c r="L29" s="325"/>
      <c r="M29" s="325"/>
    </row>
    <row r="30" spans="2:13" s="322" customFormat="1" ht="20.25">
      <c r="B30" s="347" t="s">
        <v>38</v>
      </c>
      <c r="K30" s="325"/>
      <c r="L30" s="325"/>
      <c r="M30" s="325"/>
    </row>
    <row r="31" spans="2:13" s="322" customFormat="1" ht="20.25">
      <c r="B31" s="322" t="s">
        <v>20</v>
      </c>
      <c r="I31" s="322">
        <v>0.5</v>
      </c>
      <c r="J31" s="322">
        <v>0.5</v>
      </c>
      <c r="K31" s="334">
        <v>0.5</v>
      </c>
      <c r="L31" s="325">
        <v>0.5</v>
      </c>
      <c r="M31" s="325"/>
    </row>
    <row r="32" spans="2:13" s="322" customFormat="1" ht="20.25">
      <c r="B32" s="322" t="s">
        <v>21</v>
      </c>
      <c r="J32" s="331"/>
      <c r="K32" s="334"/>
      <c r="L32" s="326"/>
      <c r="M32" s="326"/>
    </row>
    <row r="33" spans="7:13" s="322" customFormat="1" ht="20.25">
      <c r="K33" s="326"/>
      <c r="L33" s="326"/>
      <c r="M33" s="326"/>
    </row>
    <row r="34" spans="7:13" ht="20.25">
      <c r="G34" s="322" t="s">
        <v>87</v>
      </c>
      <c r="I34" s="374">
        <f>SUM(I12:I32)</f>
        <v>24.2</v>
      </c>
      <c r="J34" s="374">
        <f>SUM(J12:J32)</f>
        <v>88.3</v>
      </c>
      <c r="K34" s="374">
        <f>SUM(K12:K32)</f>
        <v>55.9</v>
      </c>
      <c r="L34" s="374">
        <f>SUM(L12:L32)</f>
        <v>27.2</v>
      </c>
      <c r="M34" s="375"/>
    </row>
    <row r="36" spans="7:13" ht="15">
      <c r="H36" s="373"/>
    </row>
  </sheetData>
  <mergeCells count="3">
    <mergeCell ref="A1:M1"/>
    <mergeCell ref="A2:M2"/>
    <mergeCell ref="A3:M3"/>
  </mergeCells>
  <phoneticPr fontId="0" type="noConversion"/>
  <printOptions horizontalCentered="1"/>
  <pageMargins left="0" right="0" top="0" bottom="0" header="0.5" footer="0.5"/>
  <pageSetup orientation="landscape" horizontalDpi="300" verticalDpi="300" r:id="rId1"/>
  <headerFooter alignWithMargins="0"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5"/>
  <sheetViews>
    <sheetView showGridLines="0" topLeftCell="A6" workbookViewId="0">
      <selection activeCell="A13" sqref="A13"/>
    </sheetView>
  </sheetViews>
  <sheetFormatPr defaultRowHeight="14.25"/>
  <cols>
    <col min="1" max="2" width="1.7109375" style="259" customWidth="1"/>
    <col min="3" max="3" width="8.7109375" style="259" customWidth="1"/>
    <col min="4" max="4" width="1.7109375" style="259" customWidth="1"/>
    <col min="5" max="5" width="8.7109375" style="259" customWidth="1"/>
    <col min="6" max="6" width="1.7109375" style="259" customWidth="1"/>
    <col min="7" max="7" width="8.7109375" style="259" customWidth="1"/>
    <col min="8" max="8" width="1.7109375" style="259" customWidth="1"/>
    <col min="9" max="9" width="8.7109375" style="259" customWidth="1"/>
    <col min="10" max="10" width="1.7109375" style="259" customWidth="1"/>
    <col min="11" max="11" width="8.7109375" style="259" customWidth="1"/>
    <col min="12" max="12" width="1.7109375" style="259" customWidth="1"/>
    <col min="13" max="13" width="8.7109375" style="259" customWidth="1"/>
    <col min="14" max="14" width="1.7109375" style="259" customWidth="1"/>
    <col min="15" max="15" width="8.7109375" style="259" customWidth="1"/>
    <col min="16" max="16" width="1.7109375" style="259" customWidth="1"/>
    <col min="17" max="17" width="8.7109375" style="259" customWidth="1"/>
    <col min="18" max="18" width="2.7109375" style="259" customWidth="1"/>
    <col min="19" max="19" width="8.7109375" style="259" customWidth="1"/>
    <col min="20" max="20" width="2.7109375" style="259" customWidth="1"/>
    <col min="21" max="21" width="8.7109375" style="259" customWidth="1"/>
    <col min="22" max="22" width="2.7109375" style="259" customWidth="1"/>
    <col min="23" max="23" width="8.7109375" style="259" customWidth="1"/>
    <col min="24" max="24" width="2.7109375" style="259" customWidth="1"/>
    <col min="25" max="16384" width="9.140625" style="259"/>
  </cols>
  <sheetData>
    <row r="1" spans="1:24" ht="18">
      <c r="A1" s="257" t="s">
        <v>47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ht="15.75">
      <c r="A2" s="260" t="s">
        <v>91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</row>
    <row r="3" spans="1:24" ht="15.75">
      <c r="A3" s="260" t="s">
        <v>177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</row>
    <row r="4" spans="1:24">
      <c r="A4" s="261" t="s">
        <v>92</v>
      </c>
      <c r="B4" s="262"/>
      <c r="C4" s="262"/>
      <c r="D4" s="262"/>
      <c r="E4" s="262"/>
      <c r="F4" s="262"/>
      <c r="G4" s="262"/>
      <c r="H4" s="262"/>
      <c r="I4" s="262"/>
      <c r="J4" s="262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ht="12.75" customHeight="1">
      <c r="A5" s="261"/>
      <c r="B5" s="262"/>
      <c r="C5" s="262"/>
      <c r="D5" s="262"/>
      <c r="E5" s="262"/>
      <c r="F5" s="262"/>
      <c r="G5" s="262"/>
      <c r="H5" s="262"/>
      <c r="I5" s="262"/>
      <c r="J5" s="262"/>
      <c r="K5" s="263"/>
      <c r="L5" s="263"/>
      <c r="M5" s="263"/>
      <c r="N5" s="263"/>
      <c r="O5" s="263"/>
      <c r="P5" s="263"/>
    </row>
    <row r="6" spans="1:24" ht="12.75" customHeight="1">
      <c r="A6" s="264"/>
      <c r="B6" s="264"/>
      <c r="C6" s="265"/>
      <c r="D6" s="265"/>
      <c r="E6" s="265"/>
      <c r="F6" s="265"/>
      <c r="G6" s="266"/>
      <c r="H6" s="266"/>
      <c r="I6" s="267"/>
      <c r="J6" s="267"/>
      <c r="K6" s="268"/>
      <c r="L6" s="269"/>
      <c r="M6" s="270"/>
      <c r="N6" s="268"/>
      <c r="O6" s="270"/>
      <c r="P6" s="270"/>
    </row>
    <row r="7" spans="1:24" ht="12.75" customHeight="1">
      <c r="A7" s="271"/>
      <c r="B7" s="271"/>
      <c r="C7" s="271"/>
      <c r="D7" s="271"/>
      <c r="E7" s="271"/>
      <c r="F7" s="271"/>
      <c r="G7" s="272"/>
      <c r="H7" s="272"/>
      <c r="I7" s="273">
        <v>1996</v>
      </c>
      <c r="K7" s="273">
        <v>1997</v>
      </c>
      <c r="L7" s="274"/>
      <c r="M7" s="273">
        <v>1998</v>
      </c>
      <c r="N7" s="275"/>
      <c r="O7" s="273">
        <v>1999</v>
      </c>
      <c r="P7" s="275"/>
      <c r="Q7" s="273">
        <v>2000</v>
      </c>
      <c r="S7" s="273">
        <v>2001</v>
      </c>
      <c r="U7" s="273">
        <v>2002</v>
      </c>
      <c r="W7" s="273">
        <v>2003</v>
      </c>
    </row>
    <row r="8" spans="1:24" ht="12.75" customHeight="1">
      <c r="A8" s="271"/>
      <c r="B8" s="271"/>
      <c r="C8" s="271"/>
      <c r="D8" s="271"/>
      <c r="E8" s="271"/>
      <c r="F8" s="271"/>
      <c r="G8" s="276"/>
      <c r="H8" s="276"/>
      <c r="I8" s="277" t="s">
        <v>93</v>
      </c>
      <c r="K8" s="277" t="s">
        <v>93</v>
      </c>
      <c r="L8" s="276"/>
      <c r="M8" s="277" t="s">
        <v>93</v>
      </c>
      <c r="N8" s="276"/>
      <c r="O8" s="277" t="s">
        <v>93</v>
      </c>
      <c r="P8" s="277"/>
      <c r="Q8" s="277" t="s">
        <v>93</v>
      </c>
      <c r="S8" s="277" t="s">
        <v>162</v>
      </c>
      <c r="U8" s="277" t="s">
        <v>226</v>
      </c>
      <c r="W8" s="277" t="s">
        <v>226</v>
      </c>
    </row>
    <row r="9" spans="1:24" ht="12.75" customHeight="1">
      <c r="A9" s="278" t="s">
        <v>94</v>
      </c>
      <c r="B9" s="279"/>
      <c r="C9" s="280"/>
      <c r="D9" s="280"/>
      <c r="E9" s="280"/>
      <c r="F9" s="280"/>
      <c r="G9" s="271"/>
      <c r="H9" s="271"/>
      <c r="I9" s="271"/>
      <c r="K9" s="271"/>
      <c r="L9" s="271"/>
      <c r="M9" s="271"/>
      <c r="N9" s="271"/>
      <c r="O9" s="271"/>
      <c r="P9" s="271"/>
      <c r="Q9" s="271"/>
      <c r="S9" s="271"/>
      <c r="U9" s="271"/>
      <c r="W9" s="271"/>
    </row>
    <row r="10" spans="1:24" ht="3.95" customHeight="1">
      <c r="A10" s="278"/>
      <c r="B10" s="279"/>
      <c r="C10" s="280"/>
      <c r="D10" s="280"/>
      <c r="E10" s="280"/>
      <c r="F10" s="280"/>
      <c r="G10" s="271"/>
      <c r="H10" s="271"/>
      <c r="I10" s="271"/>
      <c r="K10" s="271"/>
      <c r="L10" s="271"/>
      <c r="M10" s="271"/>
      <c r="N10" s="271"/>
      <c r="O10" s="271"/>
      <c r="P10" s="271"/>
      <c r="Q10" s="271"/>
      <c r="S10" s="271"/>
      <c r="U10" s="271"/>
      <c r="W10" s="271"/>
    </row>
    <row r="11" spans="1:24" ht="12.75" customHeight="1">
      <c r="B11" s="284" t="s">
        <v>95</v>
      </c>
      <c r="C11" s="280"/>
      <c r="D11" s="280"/>
      <c r="E11" s="280"/>
      <c r="F11" s="280"/>
      <c r="G11" s="282"/>
      <c r="H11" s="282"/>
      <c r="I11" s="285">
        <v>7.1</v>
      </c>
      <c r="K11" s="285">
        <v>15.5</v>
      </c>
      <c r="L11" s="285"/>
      <c r="M11" s="285">
        <v>22.4</v>
      </c>
      <c r="N11" s="285"/>
      <c r="O11" s="285">
        <v>25</v>
      </c>
      <c r="P11" s="285"/>
      <c r="Q11" s="285">
        <v>84</v>
      </c>
      <c r="S11" s="285">
        <v>41</v>
      </c>
      <c r="U11" s="285">
        <f>SUM(M11:S11)/4</f>
        <v>43.1</v>
      </c>
      <c r="W11" s="285">
        <f>+U11</f>
        <v>43.1</v>
      </c>
    </row>
    <row r="12" spans="1:24" ht="12.75" customHeight="1">
      <c r="B12" s="281"/>
      <c r="C12" s="286" t="s">
        <v>96</v>
      </c>
      <c r="D12" s="286"/>
      <c r="E12" s="286"/>
      <c r="F12" s="286"/>
      <c r="G12" s="282"/>
      <c r="H12" s="282"/>
      <c r="I12" s="287">
        <v>-18.399999999999999</v>
      </c>
      <c r="K12" s="287">
        <v>-25</v>
      </c>
      <c r="L12" s="287"/>
      <c r="M12" s="287">
        <v>-26.1</v>
      </c>
      <c r="N12" s="287"/>
      <c r="O12" s="287">
        <v>-20.7</v>
      </c>
      <c r="P12" s="287"/>
      <c r="Q12" s="287">
        <v>-21.3</v>
      </c>
      <c r="R12" s="288"/>
      <c r="S12" s="287">
        <v>-53.2</v>
      </c>
      <c r="U12" s="287">
        <f>SUM(M12:S12)/4</f>
        <v>-30.324999999999999</v>
      </c>
      <c r="W12" s="287">
        <f>+U12</f>
        <v>-30.324999999999999</v>
      </c>
    </row>
    <row r="13" spans="1:24" ht="12.75" customHeight="1">
      <c r="B13" s="280"/>
      <c r="C13" s="281" t="s">
        <v>97</v>
      </c>
      <c r="D13" s="281"/>
      <c r="E13" s="281"/>
      <c r="F13" s="281"/>
      <c r="G13" s="282"/>
      <c r="H13" s="282"/>
      <c r="I13" s="289">
        <f>+I11+I12</f>
        <v>-11.299999999999999</v>
      </c>
      <c r="K13" s="289">
        <f>+K11+K12</f>
        <v>-9.5</v>
      </c>
      <c r="L13" s="285"/>
      <c r="M13" s="289">
        <f>+M11+M12</f>
        <v>-3.7000000000000028</v>
      </c>
      <c r="N13" s="285"/>
      <c r="O13" s="289">
        <f>+O11+O12</f>
        <v>4.3000000000000007</v>
      </c>
      <c r="P13" s="285"/>
      <c r="Q13" s="289">
        <f>+Q11+Q12</f>
        <v>62.7</v>
      </c>
      <c r="R13" s="288"/>
      <c r="S13" s="289">
        <f>+S11+S12</f>
        <v>-12.200000000000003</v>
      </c>
      <c r="U13" s="289">
        <f>+U11+U12</f>
        <v>12.775000000000002</v>
      </c>
      <c r="W13" s="289">
        <f>+W11+W12</f>
        <v>12.775000000000002</v>
      </c>
    </row>
    <row r="14" spans="1:24" ht="8.1" customHeight="1">
      <c r="B14" s="280"/>
      <c r="C14" s="280"/>
      <c r="D14" s="280"/>
      <c r="E14" s="280"/>
      <c r="F14" s="280"/>
      <c r="G14" s="282"/>
      <c r="H14" s="282"/>
      <c r="I14" s="283"/>
      <c r="K14" s="283"/>
      <c r="L14" s="282"/>
      <c r="M14" s="283"/>
      <c r="N14" s="283"/>
      <c r="O14" s="283"/>
      <c r="P14" s="283"/>
      <c r="Q14" s="283"/>
      <c r="R14" s="288"/>
      <c r="S14" s="283"/>
      <c r="U14" s="283"/>
      <c r="W14" s="283"/>
    </row>
    <row r="15" spans="1:24" ht="12.75" customHeight="1">
      <c r="B15" s="284" t="s">
        <v>185</v>
      </c>
      <c r="C15" s="280"/>
      <c r="D15" s="280"/>
      <c r="E15" s="280"/>
      <c r="F15" s="280"/>
      <c r="G15" s="282"/>
      <c r="H15" s="282"/>
      <c r="I15" s="285">
        <v>-17.100000000000001</v>
      </c>
      <c r="K15" s="285">
        <v>-14.6</v>
      </c>
      <c r="L15" s="283"/>
      <c r="M15" s="285">
        <v>-4.4000000000000004</v>
      </c>
      <c r="N15" s="283"/>
      <c r="O15" s="285">
        <v>-12.4</v>
      </c>
      <c r="P15" s="283"/>
      <c r="Q15" s="290">
        <v>-67.3</v>
      </c>
      <c r="R15" s="282"/>
      <c r="S15" s="285">
        <v>-64.400000000000006</v>
      </c>
      <c r="U15" s="285">
        <f>SUM(M15:S15)/4</f>
        <v>-37.125</v>
      </c>
      <c r="W15" s="285">
        <f>+U15</f>
        <v>-37.125</v>
      </c>
    </row>
    <row r="16" spans="1:24" ht="12.75" customHeight="1">
      <c r="B16" s="280"/>
      <c r="C16" s="291" t="s">
        <v>70</v>
      </c>
      <c r="D16" s="291"/>
      <c r="E16" s="291"/>
      <c r="F16" s="291"/>
      <c r="G16" s="292"/>
      <c r="H16" s="292"/>
      <c r="I16" s="287">
        <v>0</v>
      </c>
      <c r="K16" s="287">
        <v>0</v>
      </c>
      <c r="L16" s="287"/>
      <c r="M16" s="287">
        <v>0</v>
      </c>
      <c r="N16" s="287"/>
      <c r="O16" s="287">
        <v>0</v>
      </c>
      <c r="P16" s="287"/>
      <c r="Q16" s="287">
        <v>0</v>
      </c>
      <c r="R16" s="288"/>
      <c r="S16" s="287">
        <v>0</v>
      </c>
      <c r="U16" s="287">
        <v>0</v>
      </c>
      <c r="W16" s="287">
        <v>0</v>
      </c>
    </row>
    <row r="17" spans="1:23" ht="12.75" customHeight="1">
      <c r="C17" s="281" t="s">
        <v>99</v>
      </c>
      <c r="D17" s="281"/>
      <c r="E17" s="281"/>
      <c r="F17" s="281"/>
      <c r="G17" s="293"/>
      <c r="H17" s="293"/>
      <c r="I17" s="289">
        <f>+I15+I16</f>
        <v>-17.100000000000001</v>
      </c>
      <c r="K17" s="289">
        <f>+K15+K16</f>
        <v>-14.6</v>
      </c>
      <c r="L17" s="285"/>
      <c r="M17" s="289">
        <f>+M15+M16</f>
        <v>-4.4000000000000004</v>
      </c>
      <c r="N17" s="285"/>
      <c r="O17" s="289">
        <f>+O15+O16</f>
        <v>-12.4</v>
      </c>
      <c r="P17" s="285"/>
      <c r="Q17" s="289">
        <f>+Q15+Q16</f>
        <v>-67.3</v>
      </c>
      <c r="R17" s="294"/>
      <c r="S17" s="289">
        <f>+S15+S16</f>
        <v>-64.400000000000006</v>
      </c>
      <c r="U17" s="289">
        <f>+U15+U16</f>
        <v>-37.125</v>
      </c>
      <c r="W17" s="289">
        <f>+W15+W16</f>
        <v>-37.125</v>
      </c>
    </row>
    <row r="18" spans="1:23" customFormat="1" ht="8.1" customHeight="1">
      <c r="A18" s="259"/>
      <c r="B18" s="280"/>
      <c r="C18" s="280"/>
      <c r="D18" s="280"/>
      <c r="E18" s="280"/>
      <c r="F18" s="280"/>
      <c r="G18" s="280"/>
      <c r="H18" s="280"/>
      <c r="I18" s="280"/>
      <c r="J18" s="259"/>
      <c r="K18" s="280"/>
      <c r="L18" s="280"/>
      <c r="M18" s="280"/>
      <c r="N18" s="280"/>
      <c r="O18" s="295"/>
      <c r="P18" s="295"/>
      <c r="Q18" s="295"/>
      <c r="S18" s="295"/>
      <c r="U18" s="295"/>
      <c r="W18" s="295"/>
    </row>
    <row r="19" spans="1:23" customFormat="1" ht="12.75" customHeight="1">
      <c r="A19" s="259"/>
      <c r="B19" s="280"/>
      <c r="C19" s="296" t="s">
        <v>94</v>
      </c>
      <c r="D19" s="296"/>
      <c r="E19" s="296"/>
      <c r="F19" s="296"/>
      <c r="G19" s="297"/>
      <c r="H19" s="297"/>
      <c r="I19" s="298">
        <f>+I13+I17</f>
        <v>-28.4</v>
      </c>
      <c r="J19" s="259"/>
      <c r="K19" s="298">
        <f>+K13+K17</f>
        <v>-24.1</v>
      </c>
      <c r="L19" s="290"/>
      <c r="M19" s="298">
        <f>+M13+M17</f>
        <v>-8.1000000000000032</v>
      </c>
      <c r="N19" s="290"/>
      <c r="O19" s="298">
        <f>+O13+O17</f>
        <v>-8.1</v>
      </c>
      <c r="P19" s="298"/>
      <c r="Q19" s="298">
        <f>+Q13+Q17</f>
        <v>-4.5999999999999943</v>
      </c>
      <c r="S19" s="298">
        <f>+S13+S17</f>
        <v>-76.600000000000009</v>
      </c>
      <c r="U19" s="298">
        <f>+U13+U17</f>
        <v>-24.349999999999998</v>
      </c>
      <c r="W19" s="298">
        <f>+W13+W17</f>
        <v>-24.349999999999998</v>
      </c>
    </row>
    <row r="20" spans="1:23" customFormat="1" ht="12.75" customHeight="1">
      <c r="A20" s="280"/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95"/>
      <c r="P20" s="295"/>
    </row>
    <row r="21" spans="1:23" customFormat="1" ht="12.75" customHeight="1">
      <c r="A21" s="280"/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95"/>
      <c r="P21" s="295"/>
    </row>
    <row r="22" spans="1:23" customFormat="1" ht="12.75" customHeight="1">
      <c r="A22" s="281" t="s">
        <v>227</v>
      </c>
      <c r="B22" s="259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95"/>
      <c r="P22" s="295"/>
    </row>
    <row r="23" spans="1:23" customFormat="1" ht="12.75" customHeight="1">
      <c r="A23" s="281" t="s">
        <v>229</v>
      </c>
      <c r="B23" s="259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95"/>
      <c r="P23" s="295"/>
    </row>
    <row r="24" spans="1:23" customFormat="1" ht="12.75" customHeight="1">
      <c r="A24" s="281" t="s">
        <v>228</v>
      </c>
      <c r="B24" s="281"/>
      <c r="C24" s="281"/>
      <c r="D24" s="281"/>
      <c r="E24" s="281"/>
      <c r="F24" s="281"/>
      <c r="G24" s="281"/>
      <c r="H24" s="281"/>
      <c r="I24" s="281"/>
      <c r="J24" s="370"/>
      <c r="K24" s="370"/>
      <c r="L24" s="280"/>
      <c r="M24" s="259"/>
      <c r="N24" s="259"/>
      <c r="O24" s="368"/>
      <c r="P24" s="369"/>
      <c r="Q24" s="370"/>
    </row>
    <row r="25" spans="1:23" customFormat="1" ht="12.75" customHeight="1">
      <c r="A25" s="281"/>
      <c r="B25" s="281"/>
      <c r="C25" s="281"/>
      <c r="D25" s="281"/>
      <c r="E25" s="281"/>
      <c r="F25" s="281"/>
      <c r="G25" s="281"/>
      <c r="H25" s="281"/>
      <c r="I25" s="281"/>
      <c r="J25" s="299"/>
      <c r="K25" s="299"/>
      <c r="L25" s="280"/>
      <c r="M25" s="259"/>
      <c r="N25" s="259"/>
      <c r="O25" s="371"/>
      <c r="P25" s="371"/>
      <c r="Q25" s="371"/>
    </row>
    <row r="26" spans="1:23" customFormat="1" ht="12.75" customHeight="1">
      <c r="A26" s="279"/>
      <c r="B26" s="280"/>
      <c r="C26" s="259"/>
      <c r="D26" s="259"/>
      <c r="E26" s="300"/>
      <c r="F26" s="300"/>
      <c r="G26" s="301"/>
      <c r="H26" s="301"/>
      <c r="I26" s="302"/>
      <c r="J26" s="303"/>
      <c r="K26" s="304"/>
      <c r="L26" s="280"/>
      <c r="M26" s="259"/>
      <c r="N26" s="259"/>
      <c r="O26" s="300"/>
      <c r="P26" s="300"/>
      <c r="Q26" s="304"/>
    </row>
    <row r="27" spans="1:23" customFormat="1" ht="12.75" customHeight="1">
      <c r="A27" s="279"/>
      <c r="B27" s="280"/>
      <c r="C27" s="259"/>
      <c r="D27" s="259"/>
      <c r="E27" s="300"/>
      <c r="F27" s="300"/>
      <c r="G27" s="301"/>
      <c r="H27" s="301"/>
      <c r="I27" s="302"/>
      <c r="J27" s="305"/>
      <c r="K27" s="304"/>
      <c r="L27" s="280"/>
      <c r="M27" s="259"/>
      <c r="N27" s="259"/>
      <c r="O27" s="300"/>
      <c r="P27" s="300"/>
      <c r="Q27" s="304"/>
    </row>
    <row r="28" spans="1:23" customFormat="1" ht="12.75" customHeight="1">
      <c r="A28" s="279"/>
      <c r="B28" s="280"/>
      <c r="C28" s="259"/>
      <c r="D28" s="259"/>
      <c r="E28" s="306"/>
      <c r="F28" s="306"/>
      <c r="G28" s="301"/>
      <c r="H28" s="301"/>
      <c r="I28" s="302"/>
      <c r="J28" s="305"/>
      <c r="K28" s="304"/>
      <c r="L28" s="280"/>
      <c r="M28" s="259"/>
      <c r="N28" s="259"/>
      <c r="O28" s="306"/>
      <c r="P28" s="306"/>
      <c r="Q28" s="304"/>
    </row>
    <row r="29" spans="1:23" customFormat="1" ht="12.75" customHeight="1">
      <c r="A29" s="279"/>
      <c r="B29" s="280"/>
      <c r="C29" s="259"/>
      <c r="D29" s="259"/>
      <c r="E29" s="306"/>
      <c r="F29" s="306"/>
      <c r="G29" s="301"/>
      <c r="H29" s="301"/>
      <c r="I29" s="302"/>
      <c r="J29" s="305"/>
      <c r="K29" s="304"/>
      <c r="L29" s="280"/>
      <c r="M29" s="259"/>
      <c r="N29" s="259"/>
      <c r="O29" s="306"/>
      <c r="P29" s="306"/>
      <c r="Q29" s="304"/>
    </row>
    <row r="30" spans="1:23" customFormat="1" ht="12.75" customHeight="1">
      <c r="A30" s="279"/>
      <c r="B30" s="280"/>
      <c r="C30" s="259"/>
      <c r="D30" s="259"/>
      <c r="E30" s="306"/>
      <c r="F30" s="306"/>
      <c r="G30" s="301"/>
      <c r="H30" s="301"/>
      <c r="I30" s="302"/>
      <c r="J30" s="305"/>
      <c r="K30" s="304"/>
      <c r="L30" s="280"/>
      <c r="M30" s="259"/>
      <c r="N30" s="259"/>
      <c r="O30" s="306"/>
      <c r="P30" s="306"/>
      <c r="Q30" s="304"/>
    </row>
    <row r="31" spans="1:23" customFormat="1" ht="12.75" customHeight="1">
      <c r="A31" s="279"/>
      <c r="B31" s="280"/>
      <c r="C31" s="259"/>
      <c r="D31" s="259"/>
      <c r="E31" s="306"/>
      <c r="F31" s="306"/>
      <c r="G31" s="301"/>
      <c r="H31" s="301"/>
      <c r="I31" s="302"/>
      <c r="J31" s="305"/>
      <c r="K31" s="304"/>
      <c r="L31" s="280"/>
      <c r="M31" s="259"/>
      <c r="N31" s="259"/>
      <c r="O31" s="306"/>
      <c r="P31" s="306"/>
      <c r="Q31" s="304"/>
    </row>
    <row r="32" spans="1:23" customFormat="1" ht="12.75" customHeight="1">
      <c r="A32" s="279"/>
      <c r="B32" s="280"/>
      <c r="C32" s="259"/>
      <c r="D32" s="259"/>
      <c r="E32" s="306"/>
      <c r="F32" s="306"/>
      <c r="G32" s="301"/>
      <c r="H32" s="301"/>
      <c r="I32" s="302"/>
      <c r="J32" s="305"/>
      <c r="K32" s="304"/>
      <c r="L32" s="280"/>
      <c r="M32" s="259"/>
      <c r="N32" s="259"/>
      <c r="O32" s="306"/>
      <c r="P32" s="306"/>
      <c r="Q32" s="304"/>
    </row>
    <row r="33" spans="1:23" customFormat="1" ht="12.75" customHeight="1">
      <c r="A33" s="279"/>
      <c r="B33" s="280"/>
      <c r="C33" s="259"/>
      <c r="D33" s="259"/>
      <c r="E33" s="306"/>
      <c r="F33" s="306"/>
      <c r="G33" s="301"/>
      <c r="H33" s="301"/>
      <c r="I33" s="302"/>
      <c r="J33" s="303"/>
      <c r="K33" s="304"/>
      <c r="L33" s="280"/>
      <c r="M33" s="259"/>
      <c r="N33" s="259"/>
      <c r="O33" s="306"/>
      <c r="P33" s="306"/>
      <c r="Q33" s="304"/>
    </row>
    <row r="34" spans="1:23" customFormat="1" ht="12.75" customHeight="1">
      <c r="A34" s="280"/>
      <c r="B34" s="280"/>
      <c r="C34" s="259"/>
      <c r="D34" s="259"/>
      <c r="E34" s="306"/>
      <c r="F34" s="306"/>
      <c r="G34" s="301"/>
      <c r="H34" s="301"/>
      <c r="I34" s="302"/>
      <c r="J34" s="302"/>
      <c r="K34" s="304"/>
      <c r="L34" s="280"/>
      <c r="M34" s="259"/>
      <c r="N34" s="259"/>
      <c r="O34" s="306"/>
      <c r="P34" s="306"/>
      <c r="Q34" s="304"/>
    </row>
    <row r="35" spans="1:23" customFormat="1" ht="12.75" customHeight="1">
      <c r="A35" s="280"/>
      <c r="B35" s="280"/>
      <c r="C35" s="259"/>
      <c r="D35" s="259"/>
      <c r="E35" s="306"/>
      <c r="F35" s="306"/>
      <c r="G35" s="301"/>
      <c r="H35" s="301"/>
      <c r="I35" s="302"/>
      <c r="J35" s="305"/>
      <c r="K35" s="304"/>
      <c r="L35" s="280"/>
      <c r="M35" s="259"/>
      <c r="N35" s="259"/>
      <c r="O35" s="306"/>
      <c r="P35" s="306"/>
      <c r="Q35" s="304"/>
    </row>
    <row r="36" spans="1:23" customFormat="1" ht="12.75" customHeight="1">
      <c r="A36" s="280"/>
      <c r="B36" s="280"/>
      <c r="C36" s="259"/>
      <c r="D36" s="259"/>
      <c r="E36" s="306"/>
      <c r="F36" s="306"/>
      <c r="G36" s="301"/>
      <c r="H36" s="301"/>
      <c r="I36" s="302"/>
      <c r="J36" s="302"/>
      <c r="K36" s="304"/>
      <c r="L36" s="280"/>
      <c r="M36" s="259"/>
      <c r="N36" s="259"/>
      <c r="O36" s="306"/>
      <c r="P36" s="306"/>
      <c r="Q36" s="304"/>
    </row>
    <row r="37" spans="1:23" ht="12.75" customHeight="1">
      <c r="A37" s="279"/>
      <c r="B37"/>
      <c r="E37" s="306"/>
      <c r="F37" s="306"/>
      <c r="G37" s="307"/>
      <c r="H37" s="307"/>
      <c r="I37" s="302"/>
      <c r="J37" s="308"/>
      <c r="K37" s="309"/>
      <c r="L37" s="271"/>
      <c r="O37" s="306"/>
      <c r="P37" s="306"/>
      <c r="Q37" s="309"/>
    </row>
    <row r="38" spans="1:23" ht="3.95" customHeight="1"/>
    <row r="39" spans="1:23" ht="12.75" customHeight="1">
      <c r="A39" s="310"/>
      <c r="B39" s="280"/>
      <c r="E39" s="311"/>
      <c r="F39" s="311"/>
      <c r="G39" s="312"/>
      <c r="H39" s="312"/>
      <c r="I39" s="313"/>
      <c r="J39" s="313"/>
      <c r="K39" s="314"/>
      <c r="L39" s="313"/>
      <c r="O39" s="311"/>
      <c r="P39" s="311"/>
      <c r="Q39" s="314"/>
    </row>
    <row r="40" spans="1:23" ht="12.75" customHeight="1">
      <c r="A40" s="295"/>
      <c r="B40" s="280"/>
      <c r="C40" s="295"/>
      <c r="D40" s="295"/>
      <c r="E40" s="295"/>
      <c r="F40" s="295"/>
      <c r="G40" s="280"/>
      <c r="H40" s="280"/>
      <c r="I40" s="280"/>
      <c r="J40" s="280"/>
      <c r="K40" s="313"/>
      <c r="L40" s="313"/>
      <c r="O40" s="313"/>
      <c r="P40" s="313"/>
      <c r="Q40" s="315"/>
    </row>
    <row r="41" spans="1:23" ht="12.75" customHeight="1">
      <c r="A41" s="295"/>
      <c r="B41" s="280"/>
      <c r="C41" s="295"/>
      <c r="D41" s="295"/>
      <c r="E41" s="295"/>
      <c r="F41" s="295"/>
      <c r="G41" s="280"/>
      <c r="H41" s="280"/>
      <c r="I41" s="280"/>
      <c r="J41" s="280"/>
      <c r="K41" s="313"/>
      <c r="L41" s="313"/>
      <c r="O41" s="313"/>
      <c r="P41" s="313"/>
      <c r="Q41" s="315"/>
    </row>
    <row r="42" spans="1:23" ht="12.75" customHeight="1">
      <c r="A42" s="316"/>
      <c r="B42" s="280"/>
      <c r="C42" s="295"/>
      <c r="D42" s="295"/>
      <c r="E42" s="295"/>
      <c r="F42" s="295"/>
      <c r="G42" s="280"/>
      <c r="H42" s="280"/>
      <c r="I42" s="280"/>
      <c r="J42" s="280"/>
      <c r="K42" s="313"/>
      <c r="L42" s="313"/>
      <c r="O42" s="313"/>
      <c r="P42" s="313"/>
      <c r="Q42" s="315"/>
    </row>
    <row r="43" spans="1:23" ht="12.75" customHeight="1">
      <c r="A43" s="295"/>
      <c r="B43" s="316"/>
      <c r="C43" s="317"/>
      <c r="D43" s="295"/>
      <c r="E43" s="295"/>
      <c r="F43" s="295"/>
      <c r="G43" s="280"/>
      <c r="H43" s="280"/>
      <c r="I43" s="280"/>
      <c r="J43" s="280"/>
      <c r="K43" s="313"/>
      <c r="L43" s="313"/>
      <c r="O43" s="313"/>
      <c r="P43" s="313"/>
      <c r="Q43" s="315"/>
    </row>
    <row r="44" spans="1:23" ht="3.95" customHeight="1">
      <c r="A44" s="295"/>
      <c r="B44" s="280"/>
      <c r="C44" s="295"/>
      <c r="D44" s="295"/>
      <c r="E44" s="295"/>
      <c r="F44" s="295"/>
      <c r="G44" s="280"/>
      <c r="H44" s="280"/>
      <c r="I44" s="280"/>
      <c r="J44" s="280"/>
      <c r="K44" s="313"/>
      <c r="L44" s="313"/>
      <c r="O44" s="313"/>
      <c r="P44" s="313"/>
      <c r="Q44" s="315"/>
    </row>
    <row r="45" spans="1:23" ht="12.75" customHeight="1">
      <c r="A45" s="295"/>
      <c r="B45" s="280"/>
      <c r="C45" s="281"/>
      <c r="D45" s="295"/>
      <c r="E45" s="295"/>
      <c r="F45" s="295"/>
      <c r="G45" s="280"/>
      <c r="H45" s="280"/>
      <c r="I45" s="280"/>
      <c r="J45" s="280"/>
      <c r="K45" s="313"/>
      <c r="L45" s="313"/>
      <c r="O45" s="313"/>
      <c r="P45" s="313"/>
      <c r="Q45" s="315"/>
    </row>
    <row r="46" spans="1:23" ht="12.75" customHeight="1">
      <c r="A46" s="295"/>
      <c r="B46" s="280"/>
      <c r="C46" s="295"/>
      <c r="D46" s="295"/>
      <c r="E46" s="295"/>
      <c r="F46" s="295"/>
      <c r="G46" s="280"/>
      <c r="H46" s="280"/>
      <c r="I46" s="280"/>
      <c r="J46" s="280"/>
      <c r="K46" s="313"/>
      <c r="L46" s="313"/>
      <c r="M46" s="313"/>
      <c r="N46" s="313"/>
      <c r="O46" s="315"/>
      <c r="P46" s="315"/>
    </row>
    <row r="47" spans="1:23" ht="12.75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W47" s="318"/>
    </row>
    <row r="48" spans="1:23" ht="12.75" customHeight="1">
      <c r="A48" s="319"/>
      <c r="W48" s="320"/>
    </row>
    <row r="49" spans="3:23" ht="14.25" customHeight="1">
      <c r="C49" s="321"/>
      <c r="D49" s="321"/>
      <c r="E49" s="321"/>
      <c r="F49" s="321"/>
      <c r="G49" s="321"/>
      <c r="H49" s="321"/>
      <c r="I49" s="321"/>
      <c r="J49" s="321"/>
    </row>
    <row r="55" spans="3:23">
      <c r="C55" s="291" t="s">
        <v>98</v>
      </c>
      <c r="D55" s="291"/>
      <c r="E55" s="291"/>
      <c r="F55" s="291"/>
      <c r="G55" s="292"/>
      <c r="H55" s="292"/>
      <c r="I55" s="287">
        <v>0</v>
      </c>
      <c r="K55" s="287">
        <v>-2.6</v>
      </c>
      <c r="L55" s="287"/>
      <c r="M55" s="287">
        <v>-2.6</v>
      </c>
      <c r="N55" s="287"/>
      <c r="O55" s="287">
        <v>-2.6</v>
      </c>
      <c r="P55" s="287"/>
      <c r="Q55" s="287">
        <v>-2.5</v>
      </c>
      <c r="R55" s="288"/>
      <c r="S55" s="287">
        <v>-2.5</v>
      </c>
      <c r="U55" s="287">
        <v>-2.5</v>
      </c>
      <c r="W55" s="287">
        <v>-2.5</v>
      </c>
    </row>
  </sheetData>
  <phoneticPr fontId="0" type="noConversion"/>
  <printOptions horizontalCentered="1"/>
  <pageMargins left="0.25" right="0.25" top="0.5" bottom="0.25" header="0" footer="0"/>
  <pageSetup scale="97" orientation="landscape" horizontalDpi="4294967292" verticalDpi="300" r:id="rId1"/>
  <headerFooter alignWithMargins="0"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24"/>
  <sheetViews>
    <sheetView topLeftCell="B15" workbookViewId="0">
      <selection activeCell="H26" sqref="H26"/>
    </sheetView>
  </sheetViews>
  <sheetFormatPr defaultRowHeight="12.75"/>
  <cols>
    <col min="1" max="1" width="14.5703125" style="6" hidden="1" customWidth="1"/>
    <col min="2" max="3" width="9.7109375" style="6" customWidth="1"/>
    <col min="4" max="4" width="13.5703125" style="6" customWidth="1"/>
    <col min="5" max="5" width="2.7109375" style="6" customWidth="1"/>
    <col min="6" max="6" width="10.28515625" style="6" customWidth="1"/>
    <col min="7" max="7" width="2.7109375" style="6" customWidth="1"/>
    <col min="8" max="8" width="16.28515625" style="6" customWidth="1"/>
    <col min="9" max="9" width="2.7109375" style="6" customWidth="1"/>
    <col min="10" max="10" width="8.85546875" style="6" customWidth="1"/>
    <col min="11" max="11" width="9.140625" style="13" bestFit="1"/>
    <col min="12" max="12" width="9.140625" style="13"/>
    <col min="13" max="13" width="2.7109375" style="13" customWidth="1"/>
    <col min="14" max="14" width="7.7109375" style="13" customWidth="1"/>
    <col min="15" max="15" width="2.7109375" style="13" customWidth="1"/>
    <col min="16" max="16" width="7.7109375" style="13" hidden="1" customWidth="1"/>
    <col min="17" max="17" width="1.28515625" style="6" customWidth="1"/>
    <col min="18" max="18" width="7.5703125" style="6" customWidth="1"/>
    <col min="19" max="19" width="1.28515625" style="6" customWidth="1"/>
    <col min="20" max="21" width="9.7109375" style="6" customWidth="1"/>
    <col min="22" max="22" width="9.140625" style="4"/>
    <col min="23" max="23" width="5.85546875" style="4" customWidth="1"/>
    <col min="24" max="25" width="8.85546875" style="4" hidden="1" customWidth="1"/>
    <col min="26" max="26" width="13.140625" style="4" hidden="1" customWidth="1"/>
    <col min="27" max="16384" width="9.140625" style="4"/>
  </cols>
  <sheetData>
    <row r="1" spans="1:26" ht="15.75">
      <c r="A1" s="30"/>
      <c r="B1" s="38" t="s">
        <v>158</v>
      </c>
      <c r="C1" s="28"/>
      <c r="D1" s="28"/>
      <c r="E1" s="28"/>
      <c r="F1" s="28"/>
      <c r="G1" s="28"/>
      <c r="H1" s="28"/>
      <c r="I1" s="28"/>
      <c r="J1" s="28"/>
      <c r="K1" s="16"/>
      <c r="L1" s="16"/>
      <c r="M1" s="16"/>
      <c r="N1" s="16"/>
      <c r="O1" s="16"/>
      <c r="P1" s="16"/>
      <c r="Q1" s="30"/>
      <c r="R1" s="30"/>
      <c r="S1" s="30"/>
      <c r="T1" s="30"/>
      <c r="U1" s="30"/>
      <c r="V1" s="29"/>
      <c r="W1" s="29"/>
      <c r="X1" s="29"/>
      <c r="Y1" s="29"/>
      <c r="Z1" s="29"/>
    </row>
    <row r="2" spans="1:26" ht="15.75">
      <c r="A2" s="30"/>
      <c r="B2" s="28" t="s">
        <v>197</v>
      </c>
      <c r="C2" s="28"/>
      <c r="D2" s="28"/>
      <c r="E2" s="28"/>
      <c r="F2" s="28"/>
      <c r="G2" s="28"/>
      <c r="H2" s="28"/>
      <c r="I2" s="28"/>
      <c r="J2" s="28"/>
      <c r="K2" s="16"/>
      <c r="L2" s="16"/>
      <c r="M2" s="16"/>
      <c r="N2" s="16"/>
      <c r="O2" s="16"/>
      <c r="P2" s="16"/>
      <c r="Q2" s="30"/>
      <c r="R2" s="30"/>
      <c r="S2" s="30"/>
      <c r="T2" s="30"/>
      <c r="U2" s="30"/>
      <c r="V2" s="29"/>
      <c r="W2" s="29"/>
      <c r="X2" s="29"/>
      <c r="Y2" s="29"/>
      <c r="Z2" s="29"/>
    </row>
    <row r="3" spans="1:26" ht="15.75">
      <c r="A3" s="30"/>
      <c r="B3" s="28" t="s">
        <v>79</v>
      </c>
      <c r="C3" s="28"/>
      <c r="D3" s="28"/>
      <c r="E3" s="28"/>
      <c r="F3" s="28"/>
      <c r="G3" s="28"/>
      <c r="H3" s="28"/>
      <c r="I3" s="28"/>
      <c r="J3" s="28"/>
      <c r="K3" s="16"/>
      <c r="L3" s="16"/>
      <c r="M3" s="16"/>
      <c r="N3" s="16"/>
      <c r="O3" s="16"/>
      <c r="P3" s="16"/>
      <c r="Q3" s="30"/>
      <c r="R3" s="30"/>
      <c r="S3" s="30"/>
      <c r="T3" s="30"/>
      <c r="U3" s="30"/>
      <c r="V3" s="29"/>
      <c r="W3" s="29"/>
      <c r="X3" s="29"/>
      <c r="Y3" s="29"/>
      <c r="Z3" s="29"/>
    </row>
    <row r="4" spans="1:26" ht="15.75">
      <c r="A4" s="30"/>
      <c r="B4" s="224" t="s">
        <v>49</v>
      </c>
      <c r="C4" s="28"/>
      <c r="D4" s="28"/>
      <c r="E4" s="28"/>
      <c r="F4" s="28"/>
      <c r="G4" s="28"/>
      <c r="H4" s="28"/>
      <c r="I4" s="28"/>
      <c r="J4" s="28"/>
      <c r="K4" s="16"/>
      <c r="L4" s="16"/>
      <c r="M4" s="16"/>
      <c r="N4" s="16"/>
      <c r="O4" s="16"/>
      <c r="P4" s="16"/>
      <c r="Q4" s="30"/>
      <c r="R4" s="30"/>
      <c r="S4" s="30"/>
      <c r="T4" s="30"/>
      <c r="U4" s="30"/>
      <c r="V4" s="29"/>
      <c r="W4" s="29"/>
      <c r="X4" s="29"/>
      <c r="Y4" s="29"/>
      <c r="Z4" s="29"/>
    </row>
    <row r="5" spans="1:26" ht="6" customHeight="1">
      <c r="A5" s="30"/>
      <c r="B5" s="32"/>
      <c r="C5" s="28"/>
      <c r="D5" s="28"/>
      <c r="E5" s="28"/>
      <c r="F5" s="28"/>
      <c r="G5" s="28"/>
      <c r="H5" s="28"/>
      <c r="I5" s="28"/>
      <c r="J5" s="28"/>
      <c r="K5" s="16"/>
      <c r="L5" s="16"/>
      <c r="M5" s="16"/>
      <c r="N5" s="16"/>
      <c r="O5" s="16"/>
      <c r="P5" s="16"/>
      <c r="Q5" s="30"/>
      <c r="R5" s="30"/>
      <c r="S5" s="30"/>
      <c r="T5" s="30"/>
      <c r="U5" s="30"/>
      <c r="V5" s="29"/>
      <c r="W5" s="29"/>
      <c r="X5" s="29"/>
      <c r="Y5" s="29"/>
      <c r="Z5" s="29"/>
    </row>
    <row r="6" spans="1:26" s="6" customFormat="1" ht="17.25" customHeight="1">
      <c r="A6" s="30"/>
      <c r="B6" s="32"/>
      <c r="C6" s="28"/>
      <c r="D6" s="28"/>
      <c r="E6" s="28"/>
      <c r="F6" s="34"/>
      <c r="G6" s="28"/>
      <c r="H6" s="34"/>
      <c r="I6" s="28"/>
      <c r="J6" s="35"/>
      <c r="K6" s="29"/>
      <c r="L6" s="29"/>
      <c r="M6" s="16"/>
      <c r="N6" s="29"/>
      <c r="O6" s="16"/>
      <c r="P6" s="29"/>
      <c r="Q6" s="29"/>
      <c r="R6" s="16"/>
      <c r="S6" s="16"/>
      <c r="T6" s="31"/>
      <c r="U6" s="30"/>
      <c r="V6" s="30"/>
      <c r="W6" s="30"/>
      <c r="X6" s="30"/>
      <c r="Y6" s="30"/>
      <c r="Z6" s="30"/>
    </row>
    <row r="7" spans="1:26" s="236" customFormat="1" ht="15">
      <c r="A7" s="225"/>
      <c r="B7" s="226"/>
      <c r="C7" s="227"/>
      <c r="D7" s="227"/>
      <c r="E7" s="227"/>
      <c r="F7" s="228"/>
      <c r="G7" s="227"/>
      <c r="H7" s="228"/>
      <c r="I7" s="227"/>
      <c r="J7" s="229"/>
      <c r="K7" s="230"/>
      <c r="L7" s="230"/>
      <c r="M7" s="231"/>
      <c r="N7" s="230"/>
      <c r="O7" s="231"/>
      <c r="P7" s="230"/>
      <c r="Q7" s="227"/>
      <c r="R7" s="232"/>
      <c r="S7" s="227"/>
      <c r="T7" s="232"/>
      <c r="U7" s="233"/>
      <c r="V7" s="234"/>
      <c r="W7" s="234"/>
      <c r="X7" s="234"/>
      <c r="Y7" s="235"/>
      <c r="Z7" s="235"/>
    </row>
    <row r="8" spans="1:26" s="236" customFormat="1" ht="15">
      <c r="A8" s="225" t="s">
        <v>75</v>
      </c>
      <c r="B8" s="226"/>
      <c r="C8" s="227"/>
      <c r="D8" s="227"/>
      <c r="E8" s="227"/>
      <c r="F8" s="237"/>
      <c r="G8" s="227"/>
      <c r="H8" s="237"/>
      <c r="I8" s="227"/>
      <c r="J8" s="229"/>
      <c r="K8" s="230" t="s">
        <v>58</v>
      </c>
      <c r="L8" s="230"/>
      <c r="M8" s="231"/>
      <c r="N8" s="230"/>
      <c r="O8" s="231"/>
      <c r="P8" s="230"/>
      <c r="Q8" s="227"/>
      <c r="R8" s="232" t="s">
        <v>59</v>
      </c>
      <c r="S8" s="227"/>
      <c r="T8" s="232" t="s">
        <v>60</v>
      </c>
      <c r="U8" s="233"/>
      <c r="V8" s="234"/>
      <c r="W8" s="234"/>
      <c r="X8" s="234"/>
      <c r="Y8" s="235"/>
      <c r="Z8" s="235"/>
    </row>
    <row r="9" spans="1:26" s="236" customFormat="1" ht="15">
      <c r="A9" s="225"/>
      <c r="B9" s="226"/>
      <c r="C9" s="227"/>
      <c r="D9" s="227"/>
      <c r="E9" s="227"/>
      <c r="F9" s="237"/>
      <c r="G9" s="227"/>
      <c r="H9" s="237"/>
      <c r="I9" s="227"/>
      <c r="J9" s="229"/>
      <c r="K9" s="230"/>
      <c r="L9" s="230"/>
      <c r="M9" s="231"/>
      <c r="N9" s="230"/>
      <c r="O9" s="231"/>
      <c r="P9" s="230"/>
      <c r="Q9" s="227"/>
      <c r="R9" s="232"/>
      <c r="S9" s="227"/>
      <c r="T9" s="232"/>
      <c r="U9" s="233"/>
      <c r="V9" s="234"/>
      <c r="W9" s="234"/>
      <c r="X9" s="234"/>
      <c r="Y9" s="235"/>
      <c r="Z9" s="235"/>
    </row>
    <row r="10" spans="1:26" s="236" customFormat="1" ht="15">
      <c r="A10" s="225"/>
      <c r="B10" s="226"/>
      <c r="C10" s="227"/>
      <c r="D10" s="227"/>
      <c r="E10" s="227"/>
      <c r="F10" s="237"/>
      <c r="G10" s="227"/>
      <c r="H10" s="237"/>
      <c r="I10" s="227"/>
      <c r="J10" s="229" t="s">
        <v>78</v>
      </c>
      <c r="K10" s="238">
        <v>2002</v>
      </c>
      <c r="L10" s="238"/>
      <c r="M10" s="231"/>
      <c r="N10" s="238">
        <v>2003</v>
      </c>
      <c r="O10" s="231"/>
      <c r="P10" s="238">
        <v>2004</v>
      </c>
      <c r="Q10" s="227"/>
      <c r="R10" s="232"/>
      <c r="S10" s="227"/>
      <c r="T10" s="232"/>
      <c r="U10" s="233"/>
      <c r="V10" s="234"/>
      <c r="W10" s="234"/>
      <c r="X10" s="234"/>
      <c r="Y10" s="235"/>
      <c r="Z10" s="235"/>
    </row>
    <row r="11" spans="1:26" s="236" customFormat="1" ht="15">
      <c r="A11" s="225"/>
      <c r="B11" s="226"/>
      <c r="C11" s="227"/>
      <c r="D11" s="227"/>
      <c r="E11" s="227"/>
      <c r="F11" s="237"/>
      <c r="G11" s="227"/>
      <c r="H11" s="237"/>
      <c r="I11" s="227"/>
      <c r="J11" s="229"/>
      <c r="K11" s="238"/>
      <c r="L11" s="238"/>
      <c r="M11" s="231"/>
      <c r="N11" s="238"/>
      <c r="O11" s="231"/>
      <c r="P11" s="238"/>
      <c r="Q11" s="227"/>
      <c r="R11" s="232"/>
      <c r="S11" s="227"/>
      <c r="T11" s="232"/>
      <c r="U11" s="233"/>
      <c r="V11" s="234"/>
      <c r="W11" s="234"/>
      <c r="X11" s="234"/>
      <c r="Y11" s="235"/>
      <c r="Z11" s="235"/>
    </row>
    <row r="12" spans="1:26" ht="18">
      <c r="A12" s="4"/>
      <c r="B12" s="4"/>
      <c r="C12" s="110"/>
      <c r="D12" s="111"/>
      <c r="E12" s="111"/>
      <c r="F12" s="112"/>
      <c r="G12" s="111"/>
      <c r="H12" s="112"/>
      <c r="I12" s="111"/>
      <c r="J12" s="329"/>
      <c r="K12" s="354"/>
      <c r="L12" s="363" t="s">
        <v>139</v>
      </c>
      <c r="M12" s="7"/>
      <c r="N12" s="14"/>
      <c r="O12" s="7"/>
      <c r="P12" s="14"/>
      <c r="Q12" s="5"/>
      <c r="R12" s="330"/>
      <c r="S12" s="4"/>
      <c r="T12" s="3"/>
      <c r="U12" s="4"/>
    </row>
    <row r="13" spans="1:26" ht="18">
      <c r="A13" s="4"/>
      <c r="B13" s="390" t="s">
        <v>56</v>
      </c>
      <c r="C13" s="391"/>
      <c r="D13" s="392"/>
      <c r="E13" s="392"/>
      <c r="F13" s="388" t="s">
        <v>110</v>
      </c>
      <c r="G13" s="392"/>
      <c r="H13" s="388" t="s">
        <v>204</v>
      </c>
      <c r="I13" s="392"/>
      <c r="J13" s="329"/>
      <c r="K13" s="354"/>
      <c r="L13" s="363" t="s">
        <v>140</v>
      </c>
      <c r="M13" s="7"/>
      <c r="N13" s="14"/>
      <c r="O13" s="7"/>
      <c r="P13" s="14"/>
      <c r="Q13" s="5"/>
      <c r="R13" s="330"/>
      <c r="S13" s="4"/>
      <c r="T13" s="3"/>
      <c r="U13" s="4"/>
    </row>
    <row r="14" spans="1:26" ht="18">
      <c r="A14" s="4"/>
      <c r="B14" s="393"/>
      <c r="C14" s="394"/>
      <c r="D14" s="395"/>
      <c r="E14" s="395"/>
      <c r="F14" s="389"/>
      <c r="G14" s="395"/>
      <c r="H14" s="389"/>
      <c r="I14" s="395"/>
      <c r="J14" s="329"/>
      <c r="K14" s="354"/>
      <c r="L14" s="363"/>
      <c r="M14" s="7"/>
      <c r="N14" s="14"/>
      <c r="O14" s="7"/>
      <c r="P14" s="14"/>
      <c r="Q14" s="5"/>
      <c r="R14" s="330"/>
      <c r="S14" s="4"/>
      <c r="T14" s="3"/>
      <c r="U14" s="4"/>
    </row>
    <row r="15" spans="1:26">
      <c r="A15" s="4" t="s">
        <v>66</v>
      </c>
      <c r="B15" s="3" t="s">
        <v>205</v>
      </c>
      <c r="F15" s="6" t="s">
        <v>121</v>
      </c>
      <c r="H15" s="6" t="s">
        <v>206</v>
      </c>
      <c r="J15" s="329">
        <v>1</v>
      </c>
      <c r="K15" s="354">
        <v>2</v>
      </c>
      <c r="L15" s="354">
        <f>+K15*J15</f>
        <v>2</v>
      </c>
      <c r="M15" s="7"/>
      <c r="N15" s="14">
        <v>0</v>
      </c>
      <c r="O15" s="7"/>
      <c r="P15" s="14">
        <v>0</v>
      </c>
      <c r="Q15" s="5"/>
      <c r="R15" s="330" t="s">
        <v>29</v>
      </c>
      <c r="S15" s="4"/>
      <c r="T15" s="3" t="s">
        <v>150</v>
      </c>
      <c r="U15" s="4"/>
    </row>
    <row r="16" spans="1:26">
      <c r="A16" s="4" t="s">
        <v>69</v>
      </c>
      <c r="B16" s="4" t="s">
        <v>30</v>
      </c>
      <c r="F16" s="6" t="s">
        <v>111</v>
      </c>
      <c r="H16" s="6" t="s">
        <v>207</v>
      </c>
      <c r="J16" s="329">
        <v>0.5</v>
      </c>
      <c r="K16" s="354">
        <v>0.5</v>
      </c>
      <c r="L16" s="354">
        <f t="shared" ref="L16:L33" si="0">+K16*J16</f>
        <v>0.25</v>
      </c>
      <c r="M16" s="7" t="s">
        <v>50</v>
      </c>
      <c r="N16" s="14">
        <v>0</v>
      </c>
      <c r="O16" s="7" t="s">
        <v>50</v>
      </c>
      <c r="P16" s="14">
        <v>0</v>
      </c>
      <c r="Q16" s="5"/>
      <c r="R16" s="42" t="s">
        <v>29</v>
      </c>
      <c r="S16" s="4"/>
      <c r="T16" s="3" t="s">
        <v>31</v>
      </c>
      <c r="U16" s="4"/>
    </row>
    <row r="17" spans="1:21">
      <c r="A17" s="4" t="s">
        <v>69</v>
      </c>
      <c r="B17" s="4" t="s">
        <v>131</v>
      </c>
      <c r="F17" s="6" t="s">
        <v>111</v>
      </c>
      <c r="H17" s="6" t="s">
        <v>208</v>
      </c>
      <c r="J17" s="329">
        <v>0.5</v>
      </c>
      <c r="K17" s="354">
        <v>0.5</v>
      </c>
      <c r="L17" s="354">
        <f t="shared" si="0"/>
        <v>0.25</v>
      </c>
      <c r="M17" s="7"/>
      <c r="N17" s="14">
        <v>0</v>
      </c>
      <c r="O17" s="7"/>
      <c r="P17" s="14">
        <v>0</v>
      </c>
      <c r="Q17" s="5"/>
      <c r="R17" s="42" t="s">
        <v>29</v>
      </c>
      <c r="S17" s="4"/>
      <c r="T17" s="3" t="s">
        <v>31</v>
      </c>
      <c r="U17" s="4"/>
    </row>
    <row r="18" spans="1:21">
      <c r="A18" s="4"/>
      <c r="B18" s="4" t="s">
        <v>147</v>
      </c>
      <c r="F18" s="6" t="s">
        <v>129</v>
      </c>
      <c r="H18" s="6" t="s">
        <v>209</v>
      </c>
      <c r="J18" s="329">
        <v>0.5</v>
      </c>
      <c r="K18" s="354">
        <v>0.5</v>
      </c>
      <c r="L18" s="354">
        <f t="shared" si="0"/>
        <v>0.25</v>
      </c>
      <c r="M18" s="7"/>
      <c r="N18" s="14">
        <v>0</v>
      </c>
      <c r="O18" s="7"/>
      <c r="P18" s="14">
        <v>0</v>
      </c>
      <c r="Q18" s="5"/>
      <c r="R18" s="42" t="s">
        <v>29</v>
      </c>
      <c r="S18" s="4"/>
      <c r="T18" s="3" t="s">
        <v>31</v>
      </c>
      <c r="U18" s="4"/>
    </row>
    <row r="19" spans="1:21">
      <c r="A19" s="6" t="s">
        <v>69</v>
      </c>
      <c r="B19" s="4" t="s">
        <v>32</v>
      </c>
      <c r="F19" s="6" t="s">
        <v>111</v>
      </c>
      <c r="H19" s="6" t="s">
        <v>210</v>
      </c>
      <c r="J19" s="329">
        <v>0.5</v>
      </c>
      <c r="K19" s="354">
        <v>0.5</v>
      </c>
      <c r="L19" s="354">
        <f t="shared" si="0"/>
        <v>0.25</v>
      </c>
      <c r="N19" s="14">
        <v>0</v>
      </c>
      <c r="P19" s="14">
        <v>0</v>
      </c>
      <c r="R19" s="42" t="s">
        <v>29</v>
      </c>
      <c r="T19" s="3" t="s">
        <v>33</v>
      </c>
    </row>
    <row r="20" spans="1:21">
      <c r="B20" s="4" t="s">
        <v>132</v>
      </c>
      <c r="F20" s="6" t="s">
        <v>111</v>
      </c>
      <c r="H20" s="6" t="s">
        <v>207</v>
      </c>
      <c r="J20" s="329">
        <v>0.1</v>
      </c>
      <c r="K20" s="354">
        <v>0.7</v>
      </c>
      <c r="L20" s="354">
        <f t="shared" si="0"/>
        <v>6.9999999999999993E-2</v>
      </c>
      <c r="N20" s="14">
        <v>0</v>
      </c>
      <c r="P20" s="14">
        <v>0</v>
      </c>
      <c r="R20" s="330" t="s">
        <v>29</v>
      </c>
      <c r="T20" s="3" t="s">
        <v>136</v>
      </c>
    </row>
    <row r="21" spans="1:21">
      <c r="B21" s="4" t="s">
        <v>133</v>
      </c>
      <c r="F21" s="6" t="s">
        <v>111</v>
      </c>
      <c r="H21" s="6" t="s">
        <v>210</v>
      </c>
      <c r="J21" s="329">
        <v>0.1</v>
      </c>
      <c r="K21" s="354">
        <v>3</v>
      </c>
      <c r="L21" s="354">
        <f t="shared" si="0"/>
        <v>0.30000000000000004</v>
      </c>
      <c r="N21" s="14">
        <v>0</v>
      </c>
      <c r="P21" s="14">
        <v>0</v>
      </c>
      <c r="R21" s="330" t="s">
        <v>29</v>
      </c>
      <c r="T21" s="3" t="s">
        <v>137</v>
      </c>
    </row>
    <row r="22" spans="1:21">
      <c r="B22" s="4" t="s">
        <v>134</v>
      </c>
      <c r="F22" s="6" t="s">
        <v>111</v>
      </c>
      <c r="H22" s="6" t="s">
        <v>210</v>
      </c>
      <c r="J22" s="329">
        <v>0.1</v>
      </c>
      <c r="K22" s="354">
        <v>5</v>
      </c>
      <c r="L22" s="354">
        <f t="shared" si="0"/>
        <v>0.5</v>
      </c>
      <c r="N22" s="14">
        <v>0</v>
      </c>
      <c r="P22" s="14">
        <v>0</v>
      </c>
      <c r="R22" s="330" t="s">
        <v>29</v>
      </c>
      <c r="T22" s="3" t="s">
        <v>137</v>
      </c>
    </row>
    <row r="23" spans="1:21">
      <c r="B23" s="4" t="s">
        <v>135</v>
      </c>
      <c r="F23" s="6" t="s">
        <v>111</v>
      </c>
      <c r="H23" s="6" t="s">
        <v>210</v>
      </c>
      <c r="J23" s="329">
        <v>0.1</v>
      </c>
      <c r="K23" s="354">
        <v>0.05</v>
      </c>
      <c r="L23" s="354">
        <f t="shared" si="0"/>
        <v>5.000000000000001E-3</v>
      </c>
      <c r="N23" s="14">
        <v>0</v>
      </c>
      <c r="P23" s="14">
        <v>0</v>
      </c>
      <c r="R23" s="330" t="s">
        <v>29</v>
      </c>
      <c r="T23" s="3" t="s">
        <v>138</v>
      </c>
    </row>
    <row r="24" spans="1:21">
      <c r="A24" s="4" t="s">
        <v>72</v>
      </c>
      <c r="B24" s="4" t="s">
        <v>34</v>
      </c>
      <c r="F24" s="6" t="s">
        <v>113</v>
      </c>
      <c r="H24" s="6" t="s">
        <v>213</v>
      </c>
      <c r="J24" s="329">
        <v>0.6</v>
      </c>
      <c r="K24" s="354">
        <v>0.4</v>
      </c>
      <c r="L24" s="354">
        <f t="shared" si="0"/>
        <v>0.24</v>
      </c>
      <c r="M24" s="7"/>
      <c r="N24" s="14">
        <v>0</v>
      </c>
      <c r="O24" s="7"/>
      <c r="P24" s="14">
        <v>0</v>
      </c>
      <c r="Q24" s="5"/>
      <c r="R24" s="42" t="s">
        <v>29</v>
      </c>
      <c r="S24" s="4"/>
      <c r="T24" s="3" t="s">
        <v>200</v>
      </c>
      <c r="U24" s="4"/>
    </row>
    <row r="25" spans="1:21">
      <c r="A25" s="4" t="s">
        <v>69</v>
      </c>
      <c r="B25" s="4" t="s">
        <v>114</v>
      </c>
      <c r="F25" s="6" t="s">
        <v>113</v>
      </c>
      <c r="H25" s="6" t="s">
        <v>214</v>
      </c>
      <c r="J25" s="329">
        <v>0.7</v>
      </c>
      <c r="K25" s="354">
        <v>5</v>
      </c>
      <c r="L25" s="354">
        <f t="shared" si="0"/>
        <v>3.5</v>
      </c>
      <c r="M25" s="7"/>
      <c r="N25" s="14">
        <v>20</v>
      </c>
      <c r="O25" s="7"/>
      <c r="P25" s="14">
        <v>5</v>
      </c>
      <c r="Q25" s="5"/>
      <c r="R25" s="42" t="s">
        <v>29</v>
      </c>
      <c r="S25" s="4"/>
      <c r="T25" s="3" t="s">
        <v>35</v>
      </c>
      <c r="U25" s="4"/>
    </row>
    <row r="26" spans="1:21">
      <c r="A26" s="4" t="s">
        <v>64</v>
      </c>
      <c r="B26" s="4" t="s">
        <v>145</v>
      </c>
      <c r="F26" s="6" t="s">
        <v>113</v>
      </c>
      <c r="H26" s="6" t="s">
        <v>214</v>
      </c>
      <c r="J26" s="329">
        <v>0.9</v>
      </c>
      <c r="K26" s="354">
        <v>0.26</v>
      </c>
      <c r="L26" s="354">
        <f t="shared" si="0"/>
        <v>0.23400000000000001</v>
      </c>
      <c r="M26" s="7"/>
      <c r="N26" s="14">
        <v>0</v>
      </c>
      <c r="O26" s="7"/>
      <c r="P26" s="14">
        <v>0</v>
      </c>
      <c r="Q26" s="5"/>
      <c r="R26" s="42" t="s">
        <v>29</v>
      </c>
      <c r="S26" s="4"/>
      <c r="T26" s="3" t="s">
        <v>146</v>
      </c>
      <c r="U26" s="4"/>
    </row>
    <row r="27" spans="1:21">
      <c r="A27" s="4" t="s">
        <v>64</v>
      </c>
      <c r="B27" s="4" t="s">
        <v>117</v>
      </c>
      <c r="F27" s="6" t="s">
        <v>113</v>
      </c>
      <c r="H27" s="6" t="s">
        <v>215</v>
      </c>
      <c r="J27" s="329">
        <v>0.7</v>
      </c>
      <c r="K27" s="354">
        <v>0.65</v>
      </c>
      <c r="L27" s="354">
        <f t="shared" si="0"/>
        <v>0.45499999999999996</v>
      </c>
      <c r="M27" s="7"/>
      <c r="N27" s="14">
        <v>0</v>
      </c>
      <c r="O27" s="7"/>
      <c r="P27" s="14">
        <v>6.5</v>
      </c>
      <c r="Q27" s="5"/>
      <c r="R27" s="42" t="s">
        <v>29</v>
      </c>
      <c r="S27" s="4"/>
      <c r="T27" s="3" t="s">
        <v>119</v>
      </c>
      <c r="U27" s="4"/>
    </row>
    <row r="28" spans="1:21">
      <c r="A28" s="4" t="s">
        <v>67</v>
      </c>
      <c r="B28" s="4" t="s">
        <v>128</v>
      </c>
      <c r="F28" s="6" t="s">
        <v>129</v>
      </c>
      <c r="H28" s="6" t="s">
        <v>216</v>
      </c>
      <c r="J28" s="329">
        <v>0.2</v>
      </c>
      <c r="K28" s="354">
        <v>5.8</v>
      </c>
      <c r="L28" s="354">
        <f t="shared" si="0"/>
        <v>1.1599999999999999</v>
      </c>
      <c r="M28" s="7"/>
      <c r="N28" s="14">
        <v>0</v>
      </c>
      <c r="O28" s="7"/>
      <c r="P28" s="14">
        <v>0</v>
      </c>
      <c r="Q28" s="5"/>
      <c r="R28" s="42" t="s">
        <v>29</v>
      </c>
      <c r="S28" s="4"/>
      <c r="T28" s="3" t="s">
        <v>130</v>
      </c>
      <c r="U28" s="4"/>
    </row>
    <row r="29" spans="1:21">
      <c r="A29" s="4" t="s">
        <v>61</v>
      </c>
      <c r="B29" s="4" t="s">
        <v>120</v>
      </c>
      <c r="F29" s="6" t="s">
        <v>121</v>
      </c>
      <c r="H29" s="6" t="s">
        <v>212</v>
      </c>
      <c r="J29" s="329">
        <v>0.75</v>
      </c>
      <c r="K29" s="354">
        <v>0.75</v>
      </c>
      <c r="L29" s="354">
        <f>+K29*J29</f>
        <v>0.5625</v>
      </c>
      <c r="M29" s="7"/>
      <c r="N29" s="14">
        <v>0</v>
      </c>
      <c r="O29" s="7"/>
      <c r="P29" s="14">
        <v>0</v>
      </c>
      <c r="Q29" s="5"/>
      <c r="R29" s="42" t="s">
        <v>29</v>
      </c>
      <c r="S29" s="4"/>
      <c r="T29" s="3" t="s">
        <v>122</v>
      </c>
      <c r="U29" s="4"/>
    </row>
    <row r="30" spans="1:21">
      <c r="A30" s="4" t="s">
        <v>62</v>
      </c>
      <c r="B30" s="4" t="s">
        <v>151</v>
      </c>
      <c r="F30" s="6" t="s">
        <v>121</v>
      </c>
      <c r="H30" s="6" t="s">
        <v>211</v>
      </c>
      <c r="J30" s="329">
        <v>0.75</v>
      </c>
      <c r="K30" s="354">
        <v>0.75</v>
      </c>
      <c r="L30" s="354">
        <f t="shared" si="0"/>
        <v>0.5625</v>
      </c>
      <c r="M30" s="7"/>
      <c r="N30" s="14">
        <v>0</v>
      </c>
      <c r="O30" s="7"/>
      <c r="P30" s="14">
        <v>0</v>
      </c>
      <c r="Q30" s="5"/>
      <c r="R30" s="42" t="s">
        <v>29</v>
      </c>
      <c r="S30" s="4"/>
      <c r="T30" s="3" t="s">
        <v>192</v>
      </c>
      <c r="U30" s="4"/>
    </row>
    <row r="31" spans="1:21">
      <c r="A31" s="4" t="s">
        <v>72</v>
      </c>
      <c r="B31" s="4" t="s">
        <v>141</v>
      </c>
      <c r="F31" s="6" t="s">
        <v>121</v>
      </c>
      <c r="H31" s="6" t="s">
        <v>211</v>
      </c>
      <c r="J31" s="329">
        <v>0.75</v>
      </c>
      <c r="K31" s="354">
        <v>0.75</v>
      </c>
      <c r="L31" s="354">
        <f t="shared" si="0"/>
        <v>0.5625</v>
      </c>
      <c r="M31" s="7"/>
      <c r="N31" s="14">
        <v>0</v>
      </c>
      <c r="O31" s="7"/>
      <c r="P31" s="14">
        <v>0</v>
      </c>
      <c r="Q31" s="5"/>
      <c r="R31" s="42" t="s">
        <v>29</v>
      </c>
      <c r="S31" s="4"/>
      <c r="T31" s="3" t="s">
        <v>193</v>
      </c>
      <c r="U31" s="4"/>
    </row>
    <row r="32" spans="1:21">
      <c r="A32" s="4" t="s">
        <v>72</v>
      </c>
      <c r="B32" s="4" t="s">
        <v>152</v>
      </c>
      <c r="F32" s="6" t="s">
        <v>121</v>
      </c>
      <c r="H32" s="6" t="s">
        <v>211</v>
      </c>
      <c r="J32" s="329">
        <v>0.5</v>
      </c>
      <c r="K32" s="354">
        <v>1</v>
      </c>
      <c r="L32" s="354">
        <f t="shared" si="0"/>
        <v>0.5</v>
      </c>
      <c r="M32" s="7"/>
      <c r="N32" s="14">
        <v>0</v>
      </c>
      <c r="O32" s="7"/>
      <c r="P32" s="14">
        <v>0</v>
      </c>
      <c r="Q32" s="5"/>
      <c r="R32" s="42" t="s">
        <v>29</v>
      </c>
      <c r="S32" s="4"/>
      <c r="T32" s="3" t="s">
        <v>192</v>
      </c>
      <c r="U32" s="4"/>
    </row>
    <row r="33" spans="1:46">
      <c r="A33" s="4" t="s">
        <v>67</v>
      </c>
      <c r="B33" s="4" t="s">
        <v>201</v>
      </c>
      <c r="F33" s="6" t="s">
        <v>202</v>
      </c>
      <c r="J33" s="329">
        <v>0.5</v>
      </c>
      <c r="K33" s="354">
        <v>6.7</v>
      </c>
      <c r="L33" s="354">
        <f t="shared" si="0"/>
        <v>3.35</v>
      </c>
      <c r="M33" s="7"/>
      <c r="N33" s="14">
        <v>0</v>
      </c>
      <c r="O33" s="7"/>
      <c r="P33" s="14">
        <v>0</v>
      </c>
      <c r="Q33" s="4"/>
      <c r="R33" s="42" t="s">
        <v>29</v>
      </c>
      <c r="S33" s="4"/>
      <c r="T33" s="3" t="s">
        <v>203</v>
      </c>
      <c r="U33" s="4"/>
    </row>
    <row r="34" spans="1:46" ht="6.75" customHeight="1">
      <c r="A34" s="11"/>
      <c r="B34" s="11" t="s">
        <v>50</v>
      </c>
      <c r="C34" s="11"/>
      <c r="D34" s="11"/>
      <c r="E34" s="11"/>
      <c r="F34" s="11"/>
      <c r="G34" s="11"/>
      <c r="H34" s="11"/>
      <c r="I34" s="11"/>
      <c r="J34" s="11"/>
      <c r="K34" s="355"/>
      <c r="L34" s="354"/>
      <c r="M34" s="25"/>
      <c r="N34" s="24"/>
      <c r="O34" s="25"/>
      <c r="P34" s="24"/>
      <c r="Q34" s="11"/>
      <c r="R34" s="11"/>
      <c r="S34" s="11"/>
      <c r="T34" s="11"/>
      <c r="U34" s="11"/>
    </row>
    <row r="35" spans="1:46" s="44" customFormat="1" ht="18">
      <c r="A35" s="138"/>
      <c r="B35" s="222" t="s">
        <v>103</v>
      </c>
      <c r="C35" s="99"/>
      <c r="F35" s="253"/>
      <c r="H35" s="253"/>
      <c r="J35" s="140"/>
      <c r="K35" s="356">
        <f>SUM(K12:K33)</f>
        <v>34.81</v>
      </c>
      <c r="L35" s="356">
        <f>SUM(L12:L33)</f>
        <v>15.0015</v>
      </c>
      <c r="M35" s="186"/>
      <c r="N35" s="254">
        <f>SUM(N12:N33)</f>
        <v>20</v>
      </c>
      <c r="O35" s="186"/>
      <c r="P35" s="254">
        <f>SUM(P12:P33)</f>
        <v>11.5</v>
      </c>
      <c r="Q35" s="192"/>
      <c r="R35" s="192"/>
      <c r="T35" s="108"/>
    </row>
    <row r="36" spans="1:46" ht="14.25" customHeight="1">
      <c r="A36" s="8"/>
      <c r="B36" s="2"/>
      <c r="C36" s="9"/>
      <c r="D36" s="9"/>
      <c r="E36" s="9"/>
      <c r="F36" s="4"/>
      <c r="G36" s="9"/>
      <c r="H36" s="4"/>
      <c r="I36" s="9"/>
      <c r="K36" s="354"/>
      <c r="L36" s="354"/>
      <c r="M36" s="1"/>
      <c r="N36" s="14"/>
      <c r="O36" s="1"/>
      <c r="P36" s="14"/>
      <c r="Q36" s="4"/>
      <c r="R36" s="4"/>
      <c r="S36" s="4"/>
      <c r="T36" s="3"/>
      <c r="U36" s="4"/>
    </row>
    <row r="37" spans="1:46" s="110" customFormat="1" ht="18">
      <c r="B37" s="222" t="s">
        <v>88</v>
      </c>
      <c r="F37" s="141"/>
      <c r="H37" s="141"/>
      <c r="J37" s="141"/>
      <c r="K37" s="357">
        <v>15</v>
      </c>
      <c r="L37" s="359"/>
      <c r="M37" s="256"/>
      <c r="N37" s="255">
        <v>20</v>
      </c>
      <c r="O37" s="256"/>
      <c r="P37" s="255">
        <v>20</v>
      </c>
      <c r="Q37" s="135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</row>
    <row r="38" spans="1:46">
      <c r="K38" s="358"/>
      <c r="L38" s="358"/>
      <c r="Q38" s="4"/>
      <c r="R38" s="4"/>
      <c r="S38" s="4"/>
      <c r="T38" s="4"/>
      <c r="U38" s="4"/>
    </row>
    <row r="39" spans="1:46">
      <c r="K39" s="358"/>
      <c r="L39" s="358"/>
      <c r="Q39" s="4"/>
      <c r="R39" s="4"/>
      <c r="S39" s="4"/>
      <c r="T39" s="4"/>
      <c r="U39" s="4"/>
    </row>
    <row r="40" spans="1:46">
      <c r="B40" s="43" t="s">
        <v>36</v>
      </c>
      <c r="K40" s="358"/>
      <c r="L40" s="358"/>
      <c r="Q40" s="4"/>
      <c r="R40" s="4"/>
      <c r="S40" s="4"/>
      <c r="T40" s="4"/>
      <c r="U40" s="4"/>
    </row>
    <row r="41" spans="1:46">
      <c r="B41" s="6" t="s">
        <v>37</v>
      </c>
      <c r="K41" s="358"/>
      <c r="L41" s="358"/>
      <c r="Q41" s="4"/>
      <c r="R41" s="4"/>
      <c r="S41" s="4"/>
      <c r="T41" s="4"/>
      <c r="U41" s="4"/>
    </row>
    <row r="42" spans="1:46">
      <c r="K42" s="358"/>
      <c r="L42" s="358"/>
      <c r="Q42" s="4"/>
      <c r="R42" s="4"/>
      <c r="S42" s="4"/>
      <c r="T42" s="4"/>
      <c r="U42" s="4"/>
    </row>
    <row r="43" spans="1:46">
      <c r="K43" s="358"/>
      <c r="L43" s="358"/>
      <c r="Q43" s="4"/>
      <c r="R43" s="4"/>
      <c r="S43" s="4"/>
      <c r="T43" s="4"/>
      <c r="U43" s="4"/>
    </row>
    <row r="44" spans="1:46">
      <c r="K44" s="358"/>
      <c r="L44" s="358"/>
      <c r="Q44" s="4"/>
      <c r="R44" s="4"/>
      <c r="S44" s="4"/>
      <c r="T44" s="4"/>
      <c r="U44" s="4"/>
    </row>
    <row r="45" spans="1:46">
      <c r="K45" s="358"/>
      <c r="L45" s="358"/>
      <c r="Q45" s="4"/>
      <c r="R45" s="4"/>
      <c r="S45" s="4"/>
      <c r="T45" s="4"/>
      <c r="U45" s="4"/>
    </row>
    <row r="46" spans="1:46">
      <c r="K46" s="358"/>
      <c r="L46" s="358"/>
      <c r="Q46" s="4"/>
      <c r="R46" s="4"/>
      <c r="S46" s="4"/>
      <c r="T46" s="4"/>
      <c r="U46" s="4"/>
    </row>
    <row r="47" spans="1:46">
      <c r="K47" s="358"/>
      <c r="L47" s="358"/>
      <c r="Q47" s="4"/>
      <c r="R47" s="4"/>
      <c r="S47" s="4"/>
      <c r="T47" s="4"/>
      <c r="U47" s="4"/>
    </row>
    <row r="48" spans="1:46">
      <c r="K48" s="358"/>
      <c r="L48" s="358"/>
      <c r="Q48" s="4"/>
      <c r="R48" s="4"/>
      <c r="S48" s="4"/>
      <c r="T48" s="4"/>
      <c r="U48" s="4"/>
    </row>
    <row r="49" spans="11:21">
      <c r="K49" s="358"/>
      <c r="L49" s="358"/>
      <c r="Q49" s="4"/>
      <c r="R49" s="4"/>
      <c r="S49" s="4"/>
      <c r="T49" s="4"/>
      <c r="U49" s="4"/>
    </row>
    <row r="50" spans="11:21">
      <c r="K50" s="358"/>
      <c r="L50" s="358"/>
      <c r="Q50" s="4"/>
      <c r="R50" s="4"/>
      <c r="S50" s="4"/>
      <c r="T50" s="4"/>
      <c r="U50" s="4"/>
    </row>
    <row r="51" spans="11:21">
      <c r="K51" s="358"/>
      <c r="L51" s="358"/>
      <c r="Q51" s="4"/>
      <c r="R51" s="4"/>
      <c r="S51" s="4"/>
      <c r="T51" s="4"/>
      <c r="U51" s="4"/>
    </row>
    <row r="52" spans="11:21">
      <c r="K52" s="358"/>
      <c r="L52" s="358"/>
      <c r="Q52" s="4"/>
      <c r="R52" s="4"/>
      <c r="S52" s="4"/>
      <c r="T52" s="4"/>
      <c r="U52" s="4"/>
    </row>
    <row r="53" spans="11:21">
      <c r="K53" s="358"/>
      <c r="L53" s="358"/>
      <c r="Q53" s="4"/>
      <c r="R53" s="4"/>
      <c r="S53" s="4"/>
      <c r="T53" s="4"/>
      <c r="U53" s="4"/>
    </row>
    <row r="54" spans="11:21">
      <c r="K54" s="358"/>
      <c r="L54" s="358"/>
      <c r="Q54" s="4"/>
      <c r="R54" s="4"/>
      <c r="S54" s="4"/>
      <c r="T54" s="4"/>
      <c r="U54" s="4"/>
    </row>
    <row r="55" spans="11:21">
      <c r="K55" s="358"/>
      <c r="L55" s="358"/>
      <c r="Q55" s="4"/>
      <c r="R55" s="4"/>
      <c r="S55" s="4"/>
      <c r="T55" s="4"/>
      <c r="U55" s="4"/>
    </row>
    <row r="56" spans="11:21">
      <c r="K56" s="358"/>
      <c r="L56" s="358"/>
      <c r="Q56" s="4"/>
      <c r="R56" s="4"/>
      <c r="S56" s="4"/>
      <c r="T56" s="4"/>
      <c r="U56" s="4"/>
    </row>
    <row r="57" spans="11:21">
      <c r="K57" s="358"/>
      <c r="L57" s="358"/>
      <c r="Q57" s="4"/>
      <c r="R57" s="4"/>
      <c r="S57" s="4"/>
      <c r="T57" s="4"/>
      <c r="U57" s="4"/>
    </row>
    <row r="58" spans="11:21">
      <c r="K58" s="358"/>
      <c r="L58" s="358"/>
      <c r="Q58" s="4"/>
      <c r="R58" s="4"/>
      <c r="S58" s="4"/>
      <c r="T58" s="4"/>
      <c r="U58" s="4"/>
    </row>
    <row r="59" spans="11:21">
      <c r="K59" s="358"/>
      <c r="L59" s="358"/>
      <c r="Q59" s="4"/>
      <c r="R59" s="4"/>
      <c r="S59" s="4"/>
      <c r="T59" s="4"/>
      <c r="U59" s="4"/>
    </row>
    <row r="60" spans="11:21">
      <c r="K60" s="358"/>
      <c r="L60" s="358"/>
      <c r="Q60" s="4"/>
      <c r="R60" s="4"/>
      <c r="S60" s="4"/>
      <c r="T60" s="4"/>
      <c r="U60" s="4"/>
    </row>
    <row r="61" spans="11:21">
      <c r="K61" s="358"/>
      <c r="L61" s="358"/>
      <c r="Q61" s="4"/>
      <c r="R61" s="4"/>
      <c r="S61" s="4"/>
      <c r="T61" s="4"/>
      <c r="U61" s="4"/>
    </row>
    <row r="62" spans="11:21">
      <c r="K62" s="358"/>
      <c r="L62" s="358"/>
      <c r="Q62" s="4"/>
      <c r="R62" s="4"/>
      <c r="S62" s="4"/>
      <c r="T62" s="4"/>
      <c r="U62" s="4"/>
    </row>
    <row r="63" spans="11:21">
      <c r="K63" s="358"/>
      <c r="L63" s="358"/>
      <c r="Q63" s="4"/>
      <c r="R63" s="4"/>
      <c r="S63" s="4"/>
      <c r="T63" s="4"/>
      <c r="U63" s="4"/>
    </row>
    <row r="64" spans="11:21">
      <c r="K64" s="358"/>
      <c r="L64" s="358"/>
      <c r="Q64" s="4"/>
      <c r="R64" s="4"/>
      <c r="S64" s="4"/>
      <c r="T64" s="4"/>
      <c r="U64" s="4"/>
    </row>
    <row r="65" spans="11:21">
      <c r="K65" s="358"/>
      <c r="L65" s="358"/>
      <c r="Q65" s="4"/>
      <c r="R65" s="4"/>
      <c r="S65" s="4"/>
      <c r="T65" s="4"/>
      <c r="U65" s="4"/>
    </row>
    <row r="66" spans="11:21">
      <c r="K66" s="358"/>
      <c r="L66" s="358"/>
      <c r="Q66" s="4"/>
      <c r="R66" s="4"/>
      <c r="S66" s="4"/>
      <c r="T66" s="4"/>
      <c r="U66" s="4"/>
    </row>
    <row r="67" spans="11:21">
      <c r="K67" s="358"/>
      <c r="L67" s="358"/>
      <c r="Q67" s="4"/>
      <c r="R67" s="4"/>
      <c r="S67" s="4"/>
      <c r="T67" s="4"/>
      <c r="U67" s="4"/>
    </row>
    <row r="68" spans="11:21">
      <c r="K68" s="358"/>
      <c r="L68" s="358"/>
      <c r="Q68" s="4"/>
      <c r="R68" s="4"/>
      <c r="S68" s="4"/>
      <c r="T68" s="4"/>
      <c r="U68" s="4"/>
    </row>
    <row r="69" spans="11:21">
      <c r="K69" s="358"/>
      <c r="L69" s="358"/>
      <c r="Q69" s="4"/>
      <c r="R69" s="4"/>
      <c r="S69" s="4"/>
      <c r="T69" s="4"/>
      <c r="U69" s="4"/>
    </row>
    <row r="70" spans="11:21">
      <c r="K70" s="358"/>
      <c r="L70" s="358"/>
      <c r="Q70" s="4"/>
      <c r="R70" s="4"/>
      <c r="S70" s="4"/>
      <c r="T70" s="4"/>
      <c r="U70" s="4"/>
    </row>
    <row r="71" spans="11:21">
      <c r="K71" s="358"/>
      <c r="L71" s="358"/>
      <c r="Q71" s="4"/>
      <c r="R71" s="4"/>
      <c r="S71" s="4"/>
      <c r="T71" s="4"/>
      <c r="U71" s="4"/>
    </row>
    <row r="72" spans="11:21">
      <c r="K72" s="358"/>
      <c r="L72" s="358"/>
      <c r="Q72" s="4"/>
      <c r="R72" s="4"/>
      <c r="S72" s="4"/>
      <c r="T72" s="4"/>
      <c r="U72" s="4"/>
    </row>
    <row r="73" spans="11:21">
      <c r="K73" s="358"/>
      <c r="L73" s="358"/>
      <c r="Q73" s="4"/>
      <c r="R73" s="4"/>
      <c r="S73" s="4"/>
      <c r="T73" s="4"/>
      <c r="U73" s="4"/>
    </row>
    <row r="74" spans="11:21">
      <c r="K74" s="358"/>
      <c r="L74" s="358"/>
      <c r="Q74" s="4"/>
      <c r="R74" s="4"/>
      <c r="S74" s="4"/>
      <c r="T74" s="4"/>
      <c r="U74" s="4"/>
    </row>
    <row r="75" spans="11:21">
      <c r="K75" s="358"/>
      <c r="L75" s="358"/>
      <c r="Q75" s="4"/>
      <c r="R75" s="4"/>
      <c r="S75" s="4"/>
      <c r="T75" s="4"/>
      <c r="U75" s="4"/>
    </row>
    <row r="76" spans="11:21">
      <c r="K76" s="358"/>
      <c r="L76" s="358"/>
      <c r="Q76" s="4"/>
      <c r="R76" s="4"/>
      <c r="S76" s="4"/>
      <c r="T76" s="4"/>
      <c r="U76" s="4"/>
    </row>
    <row r="77" spans="11:21">
      <c r="K77" s="358"/>
      <c r="L77" s="358"/>
      <c r="Q77" s="4"/>
      <c r="R77" s="4"/>
      <c r="S77" s="4"/>
      <c r="T77" s="4"/>
      <c r="U77" s="4"/>
    </row>
    <row r="78" spans="11:21">
      <c r="K78" s="358"/>
      <c r="L78" s="358"/>
      <c r="Q78" s="4"/>
      <c r="R78" s="4"/>
      <c r="S78" s="4"/>
      <c r="T78" s="4"/>
      <c r="U78" s="4"/>
    </row>
    <row r="79" spans="11:21">
      <c r="K79" s="358"/>
      <c r="L79" s="358"/>
      <c r="Q79" s="4"/>
      <c r="R79" s="4"/>
      <c r="S79" s="4"/>
      <c r="T79" s="4"/>
      <c r="U79" s="4"/>
    </row>
    <row r="80" spans="11:21">
      <c r="K80" s="358"/>
      <c r="L80" s="358"/>
      <c r="Q80" s="4"/>
      <c r="R80" s="4"/>
      <c r="S80" s="4"/>
      <c r="T80" s="4"/>
      <c r="U80" s="4"/>
    </row>
    <row r="81" spans="11:21">
      <c r="K81" s="358"/>
      <c r="L81" s="358"/>
      <c r="Q81" s="4"/>
      <c r="R81" s="4"/>
      <c r="S81" s="4"/>
      <c r="T81" s="4"/>
      <c r="U81" s="4"/>
    </row>
    <row r="82" spans="11:21">
      <c r="K82" s="358"/>
      <c r="L82" s="358"/>
      <c r="Q82" s="4"/>
      <c r="R82" s="4"/>
      <c r="S82" s="4"/>
      <c r="T82" s="4"/>
      <c r="U82" s="4"/>
    </row>
    <row r="83" spans="11:21">
      <c r="K83" s="358"/>
      <c r="L83" s="358"/>
      <c r="Q83" s="4"/>
      <c r="R83" s="4"/>
      <c r="S83" s="4"/>
      <c r="T83" s="4"/>
      <c r="U83" s="4"/>
    </row>
    <row r="84" spans="11:21">
      <c r="K84" s="358"/>
      <c r="L84" s="358"/>
      <c r="Q84" s="4"/>
      <c r="R84" s="4"/>
      <c r="S84" s="4"/>
      <c r="T84" s="4"/>
      <c r="U84" s="4"/>
    </row>
    <row r="85" spans="11:21">
      <c r="K85" s="358"/>
      <c r="L85" s="358"/>
      <c r="Q85" s="4"/>
      <c r="R85" s="4"/>
      <c r="S85" s="4"/>
      <c r="T85" s="4"/>
      <c r="U85" s="4"/>
    </row>
    <row r="86" spans="11:21">
      <c r="K86" s="358"/>
      <c r="L86" s="358"/>
      <c r="Q86" s="4"/>
      <c r="R86" s="4"/>
      <c r="S86" s="4"/>
      <c r="T86" s="4"/>
      <c r="U86" s="4"/>
    </row>
    <row r="87" spans="11:21">
      <c r="K87" s="358"/>
      <c r="L87" s="358"/>
      <c r="Q87" s="4"/>
      <c r="R87" s="4"/>
      <c r="S87" s="4"/>
      <c r="T87" s="4"/>
      <c r="U87" s="4"/>
    </row>
    <row r="88" spans="11:21">
      <c r="K88" s="358"/>
      <c r="L88" s="358"/>
      <c r="Q88" s="4"/>
      <c r="R88" s="4"/>
      <c r="S88" s="4"/>
      <c r="T88" s="4"/>
      <c r="U88" s="4"/>
    </row>
    <row r="89" spans="11:21">
      <c r="K89" s="358"/>
      <c r="L89" s="358"/>
      <c r="Q89" s="4"/>
      <c r="R89" s="4"/>
      <c r="S89" s="4"/>
      <c r="T89" s="4"/>
      <c r="U89" s="4"/>
    </row>
    <row r="90" spans="11:21">
      <c r="K90" s="358"/>
      <c r="L90" s="358"/>
      <c r="Q90" s="4"/>
      <c r="R90" s="4"/>
      <c r="S90" s="4"/>
      <c r="T90" s="4"/>
      <c r="U90" s="4"/>
    </row>
    <row r="91" spans="11:21">
      <c r="K91" s="358"/>
      <c r="L91" s="358"/>
      <c r="Q91" s="4"/>
      <c r="R91" s="4"/>
      <c r="S91" s="4"/>
      <c r="T91" s="4"/>
      <c r="U91" s="4"/>
    </row>
    <row r="92" spans="11:21">
      <c r="K92" s="358"/>
      <c r="L92" s="358"/>
      <c r="Q92" s="4"/>
      <c r="R92" s="4"/>
      <c r="S92" s="4"/>
      <c r="T92" s="4"/>
      <c r="U92" s="4"/>
    </row>
    <row r="93" spans="11:21">
      <c r="K93" s="358"/>
      <c r="L93" s="358"/>
      <c r="Q93" s="4"/>
      <c r="R93" s="4"/>
      <c r="S93" s="4"/>
      <c r="T93" s="4"/>
      <c r="U93" s="4"/>
    </row>
    <row r="94" spans="11:21">
      <c r="K94" s="358"/>
      <c r="L94" s="358"/>
      <c r="Q94" s="4"/>
      <c r="R94" s="4"/>
      <c r="S94" s="4"/>
      <c r="T94" s="4"/>
      <c r="U94" s="4"/>
    </row>
    <row r="95" spans="11:21">
      <c r="K95" s="358"/>
      <c r="L95" s="358"/>
      <c r="Q95" s="4"/>
      <c r="R95" s="4"/>
      <c r="S95" s="4"/>
      <c r="T95" s="4"/>
      <c r="U95" s="4"/>
    </row>
    <row r="96" spans="11:21">
      <c r="K96" s="358"/>
      <c r="L96" s="358"/>
      <c r="Q96" s="4"/>
      <c r="R96" s="4"/>
      <c r="S96" s="4"/>
      <c r="T96" s="4"/>
      <c r="U96" s="4"/>
    </row>
    <row r="97" spans="11:21">
      <c r="K97" s="358"/>
      <c r="L97" s="358"/>
      <c r="Q97" s="4"/>
      <c r="R97" s="4"/>
      <c r="S97" s="4"/>
      <c r="T97" s="4"/>
      <c r="U97" s="4"/>
    </row>
    <row r="98" spans="11:21">
      <c r="K98" s="358"/>
      <c r="L98" s="358"/>
      <c r="Q98" s="4"/>
      <c r="R98" s="4"/>
      <c r="S98" s="4"/>
      <c r="T98" s="4"/>
      <c r="U98" s="4"/>
    </row>
    <row r="99" spans="11:21">
      <c r="K99" s="358"/>
      <c r="L99" s="358"/>
      <c r="Q99" s="4"/>
      <c r="R99" s="4"/>
      <c r="S99" s="4"/>
      <c r="T99" s="4"/>
      <c r="U99" s="4"/>
    </row>
    <row r="100" spans="11:21">
      <c r="K100" s="358"/>
      <c r="L100" s="358"/>
      <c r="Q100" s="4"/>
      <c r="R100" s="4"/>
      <c r="S100" s="4"/>
      <c r="T100" s="4"/>
      <c r="U100" s="4"/>
    </row>
    <row r="101" spans="11:21">
      <c r="K101" s="358"/>
      <c r="L101" s="358"/>
      <c r="Q101" s="4"/>
      <c r="R101" s="4"/>
      <c r="S101" s="4"/>
      <c r="T101" s="4"/>
      <c r="U101" s="4"/>
    </row>
    <row r="102" spans="11:21">
      <c r="K102" s="358"/>
      <c r="L102" s="358"/>
      <c r="Q102" s="4"/>
      <c r="R102" s="4"/>
      <c r="S102" s="4"/>
      <c r="T102" s="4"/>
      <c r="U102" s="4"/>
    </row>
    <row r="103" spans="11:21">
      <c r="K103" s="358"/>
      <c r="L103" s="358"/>
      <c r="Q103" s="4"/>
      <c r="R103" s="4"/>
      <c r="S103" s="4"/>
      <c r="T103" s="4"/>
      <c r="U103" s="4"/>
    </row>
    <row r="104" spans="11:21">
      <c r="K104" s="358"/>
      <c r="L104" s="358"/>
      <c r="Q104" s="4"/>
      <c r="R104" s="4"/>
      <c r="S104" s="4"/>
      <c r="T104" s="4"/>
      <c r="U104" s="4"/>
    </row>
    <row r="105" spans="11:21">
      <c r="K105" s="358"/>
      <c r="L105" s="358"/>
      <c r="Q105" s="4"/>
      <c r="R105" s="4"/>
      <c r="S105" s="4"/>
      <c r="T105" s="4"/>
      <c r="U105" s="4"/>
    </row>
    <row r="106" spans="11:21">
      <c r="K106" s="358"/>
      <c r="L106" s="358"/>
      <c r="Q106" s="4"/>
      <c r="R106" s="4"/>
      <c r="S106" s="4"/>
      <c r="T106" s="4"/>
      <c r="U106" s="4"/>
    </row>
    <row r="107" spans="11:21">
      <c r="K107" s="358"/>
      <c r="L107" s="358"/>
      <c r="Q107" s="4"/>
      <c r="R107" s="4"/>
      <c r="S107" s="4"/>
      <c r="T107" s="4"/>
      <c r="U107" s="4"/>
    </row>
    <row r="108" spans="11:21">
      <c r="K108" s="358"/>
      <c r="L108" s="358"/>
      <c r="Q108" s="4"/>
      <c r="R108" s="4"/>
      <c r="S108" s="4"/>
      <c r="T108" s="4"/>
      <c r="U108" s="4"/>
    </row>
    <row r="109" spans="11:21">
      <c r="K109" s="358"/>
      <c r="L109" s="358"/>
      <c r="Q109" s="4"/>
      <c r="R109" s="4"/>
      <c r="S109" s="4"/>
      <c r="T109" s="4"/>
      <c r="U109" s="4"/>
    </row>
    <row r="110" spans="11:21">
      <c r="K110" s="358"/>
      <c r="L110" s="358"/>
      <c r="Q110" s="4"/>
      <c r="R110" s="4"/>
      <c r="S110" s="4"/>
      <c r="T110" s="4"/>
      <c r="U110" s="4"/>
    </row>
    <row r="111" spans="11:21">
      <c r="K111" s="358"/>
      <c r="L111" s="358"/>
      <c r="Q111" s="4"/>
      <c r="R111" s="4"/>
      <c r="S111" s="4"/>
      <c r="T111" s="4"/>
      <c r="U111" s="4"/>
    </row>
    <row r="112" spans="11:21">
      <c r="K112" s="358"/>
      <c r="L112" s="358"/>
      <c r="Q112" s="4"/>
      <c r="R112" s="4"/>
      <c r="S112" s="4"/>
      <c r="T112" s="4"/>
      <c r="U112" s="4"/>
    </row>
    <row r="113" spans="11:21">
      <c r="K113" s="358"/>
      <c r="L113" s="358"/>
      <c r="Q113" s="4"/>
      <c r="R113" s="4"/>
      <c r="S113" s="4"/>
      <c r="T113" s="4"/>
      <c r="U113" s="4"/>
    </row>
    <row r="114" spans="11:21">
      <c r="K114" s="358"/>
      <c r="L114" s="358"/>
      <c r="Q114" s="4"/>
      <c r="R114" s="4"/>
      <c r="S114" s="4"/>
      <c r="T114" s="4"/>
      <c r="U114" s="4"/>
    </row>
    <row r="115" spans="11:21">
      <c r="K115" s="358"/>
      <c r="L115" s="358"/>
      <c r="Q115" s="4"/>
      <c r="R115" s="4"/>
      <c r="S115" s="4"/>
      <c r="T115" s="4"/>
      <c r="U115" s="4"/>
    </row>
    <row r="116" spans="11:21">
      <c r="K116" s="358"/>
      <c r="L116" s="358"/>
      <c r="Q116" s="4"/>
      <c r="R116" s="4"/>
      <c r="S116" s="4"/>
      <c r="T116" s="4"/>
      <c r="U116" s="4"/>
    </row>
    <row r="117" spans="11:21">
      <c r="K117" s="358"/>
      <c r="L117" s="358"/>
      <c r="Q117" s="4"/>
      <c r="R117" s="4"/>
      <c r="S117" s="4"/>
      <c r="T117" s="4"/>
      <c r="U117" s="4"/>
    </row>
    <row r="118" spans="11:21">
      <c r="K118" s="358"/>
      <c r="L118" s="358"/>
      <c r="Q118" s="4"/>
      <c r="R118" s="4"/>
      <c r="S118" s="4"/>
      <c r="T118" s="4"/>
      <c r="U118" s="4"/>
    </row>
    <row r="119" spans="11:21">
      <c r="K119" s="358"/>
      <c r="L119" s="358"/>
      <c r="Q119" s="4"/>
      <c r="R119" s="4"/>
      <c r="S119" s="4"/>
      <c r="T119" s="4"/>
      <c r="U119" s="4"/>
    </row>
    <row r="120" spans="11:21">
      <c r="K120" s="358"/>
      <c r="L120" s="358"/>
      <c r="Q120" s="4"/>
      <c r="R120" s="4"/>
      <c r="S120" s="4"/>
      <c r="T120" s="4"/>
      <c r="U120" s="4"/>
    </row>
    <row r="121" spans="11:21">
      <c r="K121" s="358"/>
      <c r="L121" s="358"/>
      <c r="Q121" s="4"/>
      <c r="R121" s="4"/>
      <c r="S121" s="4"/>
      <c r="T121" s="4"/>
      <c r="U121" s="4"/>
    </row>
    <row r="122" spans="11:21">
      <c r="K122" s="358"/>
      <c r="L122" s="358"/>
      <c r="Q122" s="4"/>
      <c r="R122" s="4"/>
      <c r="S122" s="4"/>
      <c r="T122" s="4"/>
      <c r="U122" s="4"/>
    </row>
    <row r="123" spans="11:21">
      <c r="K123" s="358"/>
      <c r="L123" s="358"/>
      <c r="Q123" s="4"/>
      <c r="R123" s="4"/>
      <c r="S123" s="4"/>
      <c r="T123" s="4"/>
      <c r="U123" s="4"/>
    </row>
    <row r="124" spans="11:21">
      <c r="K124" s="358"/>
      <c r="L124" s="358"/>
      <c r="Q124" s="4"/>
      <c r="R124" s="4"/>
      <c r="S124" s="4"/>
      <c r="T124" s="4"/>
      <c r="U124" s="4"/>
    </row>
    <row r="125" spans="11:21">
      <c r="K125" s="358"/>
      <c r="L125" s="358"/>
      <c r="Q125" s="4"/>
      <c r="R125" s="4"/>
      <c r="S125" s="4"/>
      <c r="T125" s="4"/>
      <c r="U125" s="4"/>
    </row>
    <row r="126" spans="11:21">
      <c r="K126" s="358"/>
      <c r="L126" s="358"/>
      <c r="Q126" s="4"/>
      <c r="R126" s="4"/>
      <c r="S126" s="4"/>
      <c r="T126" s="4"/>
      <c r="U126" s="4"/>
    </row>
    <row r="127" spans="11:21">
      <c r="K127" s="358"/>
      <c r="L127" s="358"/>
      <c r="Q127" s="4"/>
      <c r="R127" s="4"/>
      <c r="S127" s="4"/>
      <c r="T127" s="4"/>
      <c r="U127" s="4"/>
    </row>
    <row r="128" spans="11:21">
      <c r="K128" s="358"/>
      <c r="L128" s="358"/>
      <c r="Q128" s="4"/>
      <c r="R128" s="4"/>
      <c r="S128" s="4"/>
      <c r="T128" s="4"/>
      <c r="U128" s="4"/>
    </row>
    <row r="129" spans="11:21">
      <c r="K129" s="358"/>
      <c r="L129" s="358"/>
      <c r="Q129" s="4"/>
      <c r="R129" s="4"/>
      <c r="S129" s="4"/>
      <c r="T129" s="4"/>
      <c r="U129" s="4"/>
    </row>
    <row r="130" spans="11:21">
      <c r="K130" s="358"/>
      <c r="L130" s="358"/>
      <c r="Q130" s="4"/>
      <c r="R130" s="4"/>
      <c r="S130" s="4"/>
      <c r="T130" s="4"/>
      <c r="U130" s="4"/>
    </row>
    <row r="131" spans="11:21">
      <c r="K131" s="358"/>
      <c r="L131" s="358"/>
      <c r="Q131" s="4"/>
      <c r="R131" s="4"/>
      <c r="S131" s="4"/>
      <c r="T131" s="4"/>
      <c r="U131" s="4"/>
    </row>
    <row r="132" spans="11:21">
      <c r="K132" s="358"/>
      <c r="L132" s="358"/>
      <c r="Q132" s="4"/>
      <c r="R132" s="4"/>
      <c r="S132" s="4"/>
      <c r="T132" s="4"/>
      <c r="U132" s="4"/>
    </row>
    <row r="133" spans="11:21">
      <c r="K133" s="358"/>
      <c r="L133" s="358"/>
      <c r="Q133" s="4"/>
      <c r="R133" s="4"/>
      <c r="S133" s="4"/>
      <c r="T133" s="4"/>
      <c r="U133" s="4"/>
    </row>
    <row r="134" spans="11:21">
      <c r="K134" s="358"/>
      <c r="L134" s="358"/>
      <c r="Q134" s="4"/>
      <c r="R134" s="4"/>
      <c r="S134" s="4"/>
      <c r="T134" s="4"/>
      <c r="U134" s="4"/>
    </row>
    <row r="135" spans="11:21">
      <c r="K135" s="358"/>
      <c r="L135" s="358"/>
      <c r="Q135" s="4"/>
      <c r="R135" s="4"/>
      <c r="S135" s="4"/>
      <c r="T135" s="4"/>
      <c r="U135" s="4"/>
    </row>
    <row r="136" spans="11:21">
      <c r="K136" s="358"/>
      <c r="L136" s="358"/>
      <c r="Q136" s="4"/>
      <c r="R136" s="4"/>
      <c r="S136" s="4"/>
      <c r="T136" s="4"/>
      <c r="U136" s="4"/>
    </row>
    <row r="137" spans="11:21">
      <c r="K137" s="358"/>
      <c r="L137" s="358"/>
      <c r="Q137" s="4"/>
      <c r="R137" s="4"/>
      <c r="S137" s="4"/>
      <c r="T137" s="4"/>
      <c r="U137" s="4"/>
    </row>
    <row r="138" spans="11:21">
      <c r="K138" s="358"/>
      <c r="L138" s="358"/>
      <c r="Q138" s="4"/>
      <c r="R138" s="4"/>
      <c r="S138" s="4"/>
      <c r="T138" s="4"/>
      <c r="U138" s="4"/>
    </row>
    <row r="139" spans="11:21">
      <c r="K139" s="358"/>
      <c r="L139" s="358"/>
      <c r="Q139" s="4"/>
      <c r="R139" s="4"/>
      <c r="S139" s="4"/>
      <c r="T139" s="4"/>
      <c r="U139" s="4"/>
    </row>
    <row r="140" spans="11:21">
      <c r="K140" s="358"/>
      <c r="L140" s="358"/>
      <c r="Q140" s="4"/>
      <c r="R140" s="4"/>
      <c r="S140" s="4"/>
      <c r="T140" s="4"/>
      <c r="U140" s="4"/>
    </row>
    <row r="141" spans="11:21">
      <c r="K141" s="358"/>
      <c r="L141" s="358"/>
      <c r="Q141" s="4"/>
      <c r="R141" s="4"/>
      <c r="S141" s="4"/>
      <c r="T141" s="4"/>
      <c r="U141" s="4"/>
    </row>
    <row r="142" spans="11:21">
      <c r="K142" s="358"/>
      <c r="L142" s="358"/>
      <c r="Q142" s="4"/>
      <c r="R142" s="4"/>
      <c r="S142" s="4"/>
      <c r="T142" s="4"/>
      <c r="U142" s="4"/>
    </row>
    <row r="143" spans="11:21">
      <c r="K143" s="358"/>
      <c r="L143" s="358"/>
      <c r="Q143" s="4"/>
      <c r="R143" s="4"/>
      <c r="S143" s="4"/>
      <c r="T143" s="4"/>
      <c r="U143" s="4"/>
    </row>
    <row r="144" spans="11:21">
      <c r="K144" s="358"/>
      <c r="L144" s="358"/>
      <c r="Q144" s="4"/>
      <c r="R144" s="4"/>
      <c r="S144" s="4"/>
      <c r="T144" s="4"/>
      <c r="U144" s="4"/>
    </row>
    <row r="145" spans="11:21">
      <c r="K145" s="358"/>
      <c r="L145" s="358"/>
      <c r="Q145" s="4"/>
      <c r="R145" s="4"/>
      <c r="S145" s="4"/>
      <c r="T145" s="4"/>
      <c r="U145" s="4"/>
    </row>
    <row r="146" spans="11:21">
      <c r="K146" s="358"/>
      <c r="L146" s="358"/>
      <c r="Q146" s="4"/>
      <c r="R146" s="4"/>
      <c r="S146" s="4"/>
      <c r="T146" s="4"/>
      <c r="U146" s="4"/>
    </row>
    <row r="147" spans="11:21">
      <c r="K147" s="358"/>
      <c r="L147" s="358"/>
      <c r="Q147" s="4"/>
      <c r="R147" s="4"/>
      <c r="S147" s="4"/>
      <c r="T147" s="4"/>
      <c r="U147" s="4"/>
    </row>
    <row r="148" spans="11:21">
      <c r="K148" s="358"/>
      <c r="L148" s="358"/>
      <c r="Q148" s="4"/>
      <c r="R148" s="4"/>
      <c r="S148" s="4"/>
      <c r="T148" s="4"/>
      <c r="U148" s="4"/>
    </row>
    <row r="149" spans="11:21">
      <c r="K149" s="358"/>
      <c r="L149" s="358"/>
      <c r="Q149" s="4"/>
      <c r="R149" s="4"/>
      <c r="S149" s="4"/>
      <c r="T149" s="4"/>
      <c r="U149" s="4"/>
    </row>
    <row r="150" spans="11:21">
      <c r="K150" s="358"/>
      <c r="L150" s="358"/>
      <c r="Q150" s="4"/>
      <c r="R150" s="4"/>
      <c r="S150" s="4"/>
      <c r="T150" s="4"/>
      <c r="U150" s="4"/>
    </row>
    <row r="151" spans="11:21">
      <c r="K151" s="358"/>
      <c r="L151" s="358"/>
      <c r="Q151" s="4"/>
      <c r="R151" s="4"/>
      <c r="S151" s="4"/>
      <c r="T151" s="4"/>
      <c r="U151" s="4"/>
    </row>
    <row r="152" spans="11:21">
      <c r="K152" s="358"/>
      <c r="L152" s="358"/>
      <c r="Q152" s="4"/>
      <c r="R152" s="4"/>
      <c r="S152" s="4"/>
      <c r="T152" s="4"/>
      <c r="U152" s="4"/>
    </row>
    <row r="153" spans="11:21">
      <c r="K153" s="358"/>
      <c r="L153" s="358"/>
      <c r="Q153" s="4"/>
      <c r="R153" s="4"/>
      <c r="S153" s="4"/>
      <c r="T153" s="4"/>
      <c r="U153" s="4"/>
    </row>
    <row r="154" spans="11:21">
      <c r="K154" s="358"/>
      <c r="L154" s="358"/>
      <c r="Q154" s="4"/>
      <c r="R154" s="4"/>
      <c r="S154" s="4"/>
      <c r="T154" s="4"/>
      <c r="U154" s="4"/>
    </row>
    <row r="155" spans="11:21">
      <c r="K155" s="358"/>
      <c r="L155" s="358"/>
      <c r="Q155" s="4"/>
      <c r="R155" s="4"/>
      <c r="S155" s="4"/>
      <c r="T155" s="4"/>
      <c r="U155" s="4"/>
    </row>
    <row r="156" spans="11:21">
      <c r="K156" s="358"/>
      <c r="L156" s="358"/>
      <c r="Q156" s="4"/>
      <c r="R156" s="4"/>
      <c r="S156" s="4"/>
      <c r="T156" s="4"/>
      <c r="U156" s="4"/>
    </row>
    <row r="157" spans="11:21">
      <c r="K157" s="358"/>
      <c r="L157" s="358"/>
      <c r="Q157" s="4"/>
      <c r="R157" s="4"/>
      <c r="S157" s="4"/>
      <c r="T157" s="4"/>
      <c r="U157" s="4"/>
    </row>
    <row r="158" spans="11:21">
      <c r="K158" s="358"/>
      <c r="L158" s="358"/>
      <c r="Q158" s="4"/>
      <c r="R158" s="4"/>
      <c r="S158" s="4"/>
      <c r="T158" s="4"/>
      <c r="U158" s="4"/>
    </row>
    <row r="159" spans="11:21">
      <c r="K159" s="358"/>
      <c r="L159" s="358"/>
      <c r="Q159" s="4"/>
      <c r="R159" s="4"/>
      <c r="S159" s="4"/>
      <c r="T159" s="4"/>
      <c r="U159" s="4"/>
    </row>
    <row r="160" spans="11:21">
      <c r="K160" s="358"/>
      <c r="L160" s="358"/>
      <c r="Q160" s="4"/>
      <c r="R160" s="4"/>
      <c r="S160" s="4"/>
      <c r="T160" s="4"/>
      <c r="U160" s="4"/>
    </row>
    <row r="161" spans="11:21">
      <c r="K161" s="358"/>
      <c r="L161" s="358"/>
      <c r="Q161" s="4"/>
      <c r="R161" s="4"/>
      <c r="S161" s="4"/>
      <c r="T161" s="4"/>
      <c r="U161" s="4"/>
    </row>
    <row r="162" spans="11:21">
      <c r="K162" s="358"/>
      <c r="L162" s="358"/>
      <c r="Q162" s="4"/>
      <c r="R162" s="4"/>
      <c r="S162" s="4"/>
      <c r="T162" s="4"/>
      <c r="U162" s="4"/>
    </row>
    <row r="163" spans="11:21">
      <c r="K163" s="358"/>
      <c r="L163" s="358"/>
      <c r="Q163" s="4"/>
      <c r="R163" s="4"/>
      <c r="S163" s="4"/>
      <c r="T163" s="4"/>
      <c r="U163" s="4"/>
    </row>
    <row r="164" spans="11:21">
      <c r="K164" s="358"/>
      <c r="L164" s="358"/>
      <c r="Q164" s="4"/>
      <c r="R164" s="4"/>
      <c r="S164" s="4"/>
      <c r="T164" s="4"/>
      <c r="U164" s="4"/>
    </row>
    <row r="165" spans="11:21">
      <c r="K165" s="358"/>
      <c r="L165" s="358"/>
      <c r="Q165" s="4"/>
      <c r="R165" s="4"/>
      <c r="S165" s="4"/>
      <c r="T165" s="4"/>
      <c r="U165" s="4"/>
    </row>
    <row r="166" spans="11:21">
      <c r="K166" s="358"/>
      <c r="L166" s="358"/>
      <c r="Q166" s="4"/>
      <c r="R166" s="4"/>
      <c r="S166" s="4"/>
      <c r="T166" s="4"/>
      <c r="U166" s="4"/>
    </row>
    <row r="167" spans="11:21">
      <c r="K167" s="358"/>
      <c r="L167" s="358"/>
      <c r="Q167" s="4"/>
      <c r="R167" s="4"/>
      <c r="S167" s="4"/>
      <c r="T167" s="4"/>
      <c r="U167" s="4"/>
    </row>
    <row r="168" spans="11:21">
      <c r="K168" s="358"/>
      <c r="L168" s="358"/>
      <c r="Q168" s="4"/>
      <c r="R168" s="4"/>
      <c r="S168" s="4"/>
      <c r="T168" s="4"/>
      <c r="U168" s="4"/>
    </row>
    <row r="169" spans="11:21">
      <c r="K169" s="358"/>
      <c r="L169" s="358"/>
      <c r="Q169" s="4"/>
      <c r="R169" s="4"/>
      <c r="S169" s="4"/>
      <c r="T169" s="4"/>
      <c r="U169" s="4"/>
    </row>
    <row r="170" spans="11:21">
      <c r="K170" s="358"/>
      <c r="L170" s="358"/>
      <c r="Q170" s="4"/>
      <c r="R170" s="4"/>
      <c r="S170" s="4"/>
      <c r="T170" s="4"/>
      <c r="U170" s="4"/>
    </row>
    <row r="171" spans="11:21">
      <c r="K171" s="358"/>
      <c r="L171" s="358"/>
      <c r="Q171" s="4"/>
      <c r="R171" s="4"/>
      <c r="S171" s="4"/>
      <c r="T171" s="4"/>
      <c r="U171" s="4"/>
    </row>
    <row r="172" spans="11:21">
      <c r="K172" s="358"/>
      <c r="L172" s="358"/>
      <c r="Q172" s="4"/>
      <c r="R172" s="4"/>
      <c r="S172" s="4"/>
      <c r="T172" s="4"/>
      <c r="U172" s="4"/>
    </row>
    <row r="173" spans="11:21">
      <c r="K173" s="358"/>
      <c r="L173" s="358"/>
      <c r="Q173" s="4"/>
      <c r="R173" s="4"/>
      <c r="S173" s="4"/>
      <c r="T173" s="4"/>
      <c r="U173" s="4"/>
    </row>
    <row r="174" spans="11:21">
      <c r="K174" s="358"/>
      <c r="L174" s="358"/>
      <c r="Q174" s="4"/>
      <c r="R174" s="4"/>
      <c r="S174" s="4"/>
      <c r="T174" s="4"/>
      <c r="U174" s="4"/>
    </row>
    <row r="175" spans="11:21">
      <c r="K175" s="358"/>
      <c r="L175" s="358"/>
      <c r="Q175" s="4"/>
      <c r="R175" s="4"/>
      <c r="S175" s="4"/>
      <c r="T175" s="4"/>
      <c r="U175" s="4"/>
    </row>
    <row r="176" spans="11:21">
      <c r="K176" s="358"/>
      <c r="L176" s="358"/>
      <c r="Q176" s="4"/>
      <c r="R176" s="4"/>
      <c r="S176" s="4"/>
      <c r="T176" s="4"/>
      <c r="U176" s="4"/>
    </row>
    <row r="177" spans="11:12">
      <c r="K177" s="358"/>
      <c r="L177" s="358"/>
    </row>
    <row r="178" spans="11:12">
      <c r="K178" s="358"/>
      <c r="L178" s="358"/>
    </row>
    <row r="179" spans="11:12">
      <c r="K179" s="358"/>
      <c r="L179" s="358"/>
    </row>
    <row r="180" spans="11:12">
      <c r="K180" s="358"/>
      <c r="L180" s="358"/>
    </row>
    <row r="181" spans="11:12">
      <c r="K181" s="358"/>
      <c r="L181" s="358"/>
    </row>
    <row r="182" spans="11:12">
      <c r="K182" s="358"/>
      <c r="L182" s="358"/>
    </row>
    <row r="183" spans="11:12">
      <c r="K183" s="358"/>
      <c r="L183" s="358"/>
    </row>
    <row r="184" spans="11:12">
      <c r="K184" s="358"/>
      <c r="L184" s="358"/>
    </row>
    <row r="185" spans="11:12">
      <c r="K185" s="358"/>
      <c r="L185" s="358"/>
    </row>
    <row r="186" spans="11:12">
      <c r="K186" s="358"/>
      <c r="L186" s="358"/>
    </row>
    <row r="187" spans="11:12">
      <c r="K187" s="358"/>
      <c r="L187" s="358"/>
    </row>
    <row r="188" spans="11:12">
      <c r="K188" s="358"/>
      <c r="L188" s="358"/>
    </row>
    <row r="189" spans="11:12">
      <c r="K189" s="358"/>
      <c r="L189" s="358"/>
    </row>
    <row r="190" spans="11:12">
      <c r="K190" s="358"/>
      <c r="L190" s="358"/>
    </row>
    <row r="191" spans="11:12">
      <c r="K191" s="358"/>
      <c r="L191" s="358"/>
    </row>
    <row r="192" spans="11:12">
      <c r="K192" s="358"/>
      <c r="L192" s="358"/>
    </row>
    <row r="193" spans="11:12">
      <c r="K193" s="358"/>
      <c r="L193" s="358"/>
    </row>
    <row r="194" spans="11:12">
      <c r="K194" s="358"/>
      <c r="L194" s="358"/>
    </row>
    <row r="195" spans="11:12">
      <c r="K195" s="358"/>
      <c r="L195" s="358"/>
    </row>
    <row r="196" spans="11:12">
      <c r="K196" s="358"/>
      <c r="L196" s="358"/>
    </row>
    <row r="197" spans="11:12">
      <c r="K197" s="358"/>
      <c r="L197" s="358"/>
    </row>
    <row r="198" spans="11:12">
      <c r="K198" s="358"/>
      <c r="L198" s="358"/>
    </row>
    <row r="199" spans="11:12">
      <c r="K199" s="358"/>
      <c r="L199" s="358"/>
    </row>
    <row r="200" spans="11:12">
      <c r="K200" s="358"/>
      <c r="L200" s="358"/>
    </row>
    <row r="201" spans="11:12">
      <c r="K201" s="358"/>
      <c r="L201" s="358"/>
    </row>
    <row r="202" spans="11:12">
      <c r="K202" s="358"/>
      <c r="L202" s="358"/>
    </row>
    <row r="203" spans="11:12">
      <c r="K203" s="358"/>
      <c r="L203" s="358"/>
    </row>
    <row r="204" spans="11:12">
      <c r="K204" s="358"/>
      <c r="L204" s="358"/>
    </row>
    <row r="205" spans="11:12">
      <c r="K205" s="358"/>
      <c r="L205" s="358"/>
    </row>
    <row r="206" spans="11:12">
      <c r="K206" s="358"/>
      <c r="L206" s="358"/>
    </row>
    <row r="207" spans="11:12">
      <c r="K207" s="358"/>
      <c r="L207" s="358"/>
    </row>
    <row r="208" spans="11:12">
      <c r="K208" s="358"/>
      <c r="L208" s="358"/>
    </row>
    <row r="209" spans="11:12">
      <c r="K209" s="358"/>
      <c r="L209" s="358"/>
    </row>
    <row r="210" spans="11:12">
      <c r="K210" s="358"/>
      <c r="L210" s="358"/>
    </row>
    <row r="211" spans="11:12">
      <c r="K211" s="358"/>
      <c r="L211" s="358"/>
    </row>
    <row r="212" spans="11:12">
      <c r="K212" s="358"/>
      <c r="L212" s="358"/>
    </row>
    <row r="213" spans="11:12">
      <c r="K213" s="358"/>
      <c r="L213" s="358"/>
    </row>
    <row r="214" spans="11:12">
      <c r="K214" s="358"/>
      <c r="L214" s="358"/>
    </row>
    <row r="215" spans="11:12">
      <c r="K215" s="358"/>
      <c r="L215" s="358"/>
    </row>
    <row r="216" spans="11:12">
      <c r="K216" s="358"/>
      <c r="L216" s="358"/>
    </row>
    <row r="217" spans="11:12">
      <c r="K217" s="358"/>
      <c r="L217" s="358"/>
    </row>
    <row r="218" spans="11:12">
      <c r="K218" s="358"/>
      <c r="L218" s="358"/>
    </row>
    <row r="219" spans="11:12">
      <c r="K219" s="358"/>
      <c r="L219" s="358"/>
    </row>
    <row r="220" spans="11:12">
      <c r="K220" s="358"/>
      <c r="L220" s="358"/>
    </row>
    <row r="221" spans="11:12">
      <c r="K221" s="358"/>
      <c r="L221" s="358"/>
    </row>
    <row r="222" spans="11:12">
      <c r="K222" s="358"/>
      <c r="L222" s="358"/>
    </row>
    <row r="223" spans="11:12">
      <c r="K223" s="358"/>
      <c r="L223" s="358"/>
    </row>
    <row r="224" spans="11:12">
      <c r="K224" s="358"/>
      <c r="L224" s="358"/>
    </row>
  </sheetData>
  <phoneticPr fontId="0" type="noConversion"/>
  <pageMargins left="0.31" right="0.5" top="0.4" bottom="0.21" header="0.25" footer="0.17"/>
  <pageSetup scale="70" orientation="landscape" horizontalDpi="4294967292" r:id="rId1"/>
  <headerFooter alignWithMargins="0"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topLeftCell="A3" zoomScale="75" workbookViewId="0">
      <selection activeCell="A17" sqref="A17"/>
    </sheetView>
  </sheetViews>
  <sheetFormatPr defaultRowHeight="12.75"/>
  <cols>
    <col min="1" max="1" width="4.7109375" customWidth="1"/>
    <col min="2" max="7" width="10.7109375" customWidth="1"/>
    <col min="8" max="8" width="18.7109375" customWidth="1"/>
    <col min="9" max="9" width="17.5703125" customWidth="1"/>
    <col min="10" max="10" width="20.7109375" customWidth="1"/>
    <col min="11" max="11" width="8.7109375" customWidth="1"/>
    <col min="12" max="12" width="20.7109375" customWidth="1"/>
    <col min="13" max="13" width="4.7109375" customWidth="1"/>
    <col min="14" max="14" width="20.7109375" customWidth="1"/>
  </cols>
  <sheetData>
    <row r="1" spans="1:15" s="148" customFormat="1" ht="23.25">
      <c r="A1" s="397" t="s">
        <v>1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</row>
    <row r="2" spans="1:15" s="148" customFormat="1" ht="23.25">
      <c r="A2" s="397" t="s">
        <v>196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</row>
    <row r="3" spans="1:15" ht="23.25">
      <c r="A3" s="397" t="s">
        <v>179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</row>
    <row r="4" spans="1:15" ht="23.25">
      <c r="A4" s="364"/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</row>
    <row r="5" spans="1:15" ht="20.25">
      <c r="J5" s="332"/>
      <c r="K5" s="332"/>
    </row>
    <row r="6" spans="1:15" s="323" customFormat="1" ht="20.25">
      <c r="J6" s="381" t="s">
        <v>231</v>
      </c>
      <c r="K6" s="333"/>
      <c r="L6" s="381">
        <v>2002</v>
      </c>
      <c r="M6" s="333"/>
      <c r="N6" s="381">
        <v>2003</v>
      </c>
      <c r="O6" s="324"/>
    </row>
    <row r="7" spans="1:15" s="323" customFormat="1" ht="20.25">
      <c r="B7" s="344"/>
      <c r="C7" s="345"/>
      <c r="J7" s="382"/>
      <c r="L7" s="382"/>
      <c r="M7" s="367"/>
      <c r="N7" s="382"/>
    </row>
    <row r="8" spans="1:15" ht="20.25">
      <c r="K8" s="332"/>
    </row>
    <row r="9" spans="1:15" ht="20.25">
      <c r="B9" s="322" t="s">
        <v>180</v>
      </c>
      <c r="J9" s="378">
        <v>1235481</v>
      </c>
      <c r="K9" s="332"/>
      <c r="L9" s="378">
        <v>4079205</v>
      </c>
      <c r="N9" s="378">
        <v>3462372</v>
      </c>
    </row>
    <row r="10" spans="1:15" ht="20.25">
      <c r="C10" s="322"/>
      <c r="K10" s="332"/>
    </row>
    <row r="11" spans="1:15" ht="20.25">
      <c r="B11" s="322" t="s">
        <v>181</v>
      </c>
      <c r="J11" s="378">
        <v>0</v>
      </c>
      <c r="K11" s="332"/>
      <c r="L11" s="378">
        <v>780778</v>
      </c>
      <c r="N11" s="378">
        <v>5590333</v>
      </c>
    </row>
    <row r="12" spans="1:15" ht="20.25">
      <c r="K12" s="332"/>
    </row>
    <row r="13" spans="1:15" ht="20.25">
      <c r="B13" s="322" t="s">
        <v>182</v>
      </c>
      <c r="J13" s="378">
        <v>0</v>
      </c>
      <c r="K13" s="332"/>
      <c r="L13" s="378">
        <v>0</v>
      </c>
      <c r="M13" s="378"/>
      <c r="N13" s="378">
        <v>666667</v>
      </c>
    </row>
    <row r="14" spans="1:15" ht="20.25">
      <c r="C14" s="376"/>
      <c r="I14" s="377"/>
      <c r="K14" s="332"/>
    </row>
    <row r="15" spans="1:15" ht="20.25">
      <c r="C15" s="376"/>
      <c r="I15" s="377"/>
      <c r="J15" s="379"/>
      <c r="K15" s="332"/>
      <c r="L15" s="379"/>
      <c r="N15" s="380"/>
    </row>
    <row r="16" spans="1:15" ht="20.25">
      <c r="K16" s="332"/>
    </row>
    <row r="17" spans="6:14" ht="21" thickBot="1">
      <c r="F17" s="322" t="s">
        <v>183</v>
      </c>
      <c r="J17" s="383">
        <f>SUM(J9:J16)</f>
        <v>1235481</v>
      </c>
      <c r="K17" s="332"/>
      <c r="L17" s="383">
        <f>SUM(L9:L16)</f>
        <v>4859983</v>
      </c>
      <c r="N17" s="383">
        <f>SUM(N9:N16)</f>
        <v>9719372</v>
      </c>
    </row>
    <row r="18" spans="6:14" ht="21" thickTop="1">
      <c r="J18" s="332"/>
      <c r="K18" s="332"/>
    </row>
    <row r="19" spans="6:14" ht="20.25">
      <c r="J19" s="332"/>
      <c r="K19" s="332"/>
    </row>
    <row r="20" spans="6:14" ht="20.25">
      <c r="J20" s="332"/>
      <c r="K20" s="332"/>
    </row>
    <row r="21" spans="6:14" ht="20.25">
      <c r="J21" s="332"/>
      <c r="K21" s="332"/>
    </row>
    <row r="22" spans="6:14" ht="20.25">
      <c r="J22" s="332"/>
      <c r="K22" s="332"/>
    </row>
    <row r="23" spans="6:14" ht="20.25">
      <c r="J23" s="332"/>
      <c r="K23" s="332"/>
    </row>
    <row r="24" spans="6:14" ht="20.25">
      <c r="J24" s="332"/>
      <c r="K24" s="332"/>
    </row>
    <row r="25" spans="6:14" ht="20.25">
      <c r="J25" s="332"/>
      <c r="K25" s="332"/>
    </row>
    <row r="26" spans="6:14" ht="20.25">
      <c r="J26" s="332"/>
      <c r="K26" s="332"/>
    </row>
    <row r="27" spans="6:14" ht="20.25">
      <c r="J27" s="332"/>
      <c r="K27" s="332"/>
    </row>
    <row r="28" spans="6:14" ht="20.25">
      <c r="J28" s="332"/>
      <c r="K28" s="332"/>
    </row>
    <row r="29" spans="6:14" ht="20.25">
      <c r="J29" s="332"/>
      <c r="K29" s="332"/>
    </row>
    <row r="30" spans="6:14" ht="20.25">
      <c r="J30" s="332"/>
      <c r="K30" s="332"/>
    </row>
    <row r="31" spans="6:14" ht="20.25">
      <c r="J31" s="332"/>
      <c r="K31" s="332"/>
    </row>
    <row r="32" spans="6:14" ht="20.25">
      <c r="J32" s="332"/>
      <c r="K32" s="332"/>
    </row>
    <row r="33" spans="10:11" ht="20.25">
      <c r="J33" s="332"/>
      <c r="K33" s="332"/>
    </row>
    <row r="34" spans="10:11" ht="20.25">
      <c r="J34" s="332"/>
      <c r="K34" s="332"/>
    </row>
    <row r="35" spans="10:11" ht="20.25">
      <c r="J35" s="332"/>
      <c r="K35" s="332"/>
    </row>
    <row r="36" spans="10:11" ht="20.25">
      <c r="J36" s="332"/>
      <c r="K36" s="332"/>
    </row>
    <row r="37" spans="10:11" ht="20.25">
      <c r="J37" s="332"/>
      <c r="K37" s="332"/>
    </row>
    <row r="38" spans="10:11" ht="20.25">
      <c r="J38" s="332"/>
      <c r="K38" s="332"/>
    </row>
    <row r="39" spans="10:11" ht="20.25">
      <c r="J39" s="332"/>
      <c r="K39" s="332"/>
    </row>
    <row r="40" spans="10:11" ht="20.25">
      <c r="J40" s="332"/>
      <c r="K40" s="332"/>
    </row>
    <row r="41" spans="10:11" ht="20.25">
      <c r="J41" s="332"/>
      <c r="K41" s="332"/>
    </row>
    <row r="42" spans="10:11" ht="20.25">
      <c r="J42" s="332"/>
      <c r="K42" s="332"/>
    </row>
    <row r="43" spans="10:11" ht="20.25">
      <c r="J43" s="332"/>
      <c r="K43" s="332"/>
    </row>
    <row r="44" spans="10:11" ht="20.25">
      <c r="J44" s="332"/>
      <c r="K44" s="332"/>
    </row>
    <row r="45" spans="10:11" ht="20.25">
      <c r="J45" s="332"/>
      <c r="K45" s="332"/>
    </row>
    <row r="46" spans="10:11" ht="20.25">
      <c r="J46" s="332"/>
      <c r="K46" s="332"/>
    </row>
    <row r="47" spans="10:11" ht="20.25">
      <c r="J47" s="332"/>
      <c r="K47" s="332"/>
    </row>
    <row r="48" spans="10:11" ht="20.25">
      <c r="J48" s="332"/>
      <c r="K48" s="332"/>
    </row>
    <row r="49" spans="10:11" ht="20.25">
      <c r="J49" s="332"/>
      <c r="K49" s="332"/>
    </row>
    <row r="50" spans="10:11" ht="20.25">
      <c r="J50" s="332"/>
      <c r="K50" s="332"/>
    </row>
    <row r="51" spans="10:11" ht="20.25">
      <c r="J51" s="332"/>
      <c r="K51" s="332"/>
    </row>
    <row r="52" spans="10:11" ht="20.25">
      <c r="J52" s="332"/>
      <c r="K52" s="332"/>
    </row>
    <row r="53" spans="10:11" ht="20.25">
      <c r="J53" s="332"/>
      <c r="K53" s="332"/>
    </row>
    <row r="54" spans="10:11" ht="20.25">
      <c r="J54" s="332"/>
      <c r="K54" s="332"/>
    </row>
  </sheetData>
  <mergeCells count="3">
    <mergeCell ref="A1:O1"/>
    <mergeCell ref="A2:O2"/>
    <mergeCell ref="A3:O3"/>
  </mergeCells>
  <phoneticPr fontId="0" type="noConversion"/>
  <printOptions horizontalCentered="1"/>
  <pageMargins left="0" right="0" top="0.5" bottom="0" header="0.5" footer="0.5"/>
  <pageSetup scale="72" orientation="landscape" horizontalDpi="300" verticalDpi="300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 COVER  NNG </vt:lpstr>
      <vt:lpstr>NNG - Summary</vt:lpstr>
      <vt:lpstr>NNG Projects </vt:lpstr>
      <vt:lpstr>NNG - COTH</vt:lpstr>
      <vt:lpstr>NNG Imb. &amp; Purch.</vt:lpstr>
      <vt:lpstr>NNG Pool Projects </vt:lpstr>
      <vt:lpstr>Depreciation</vt:lpstr>
      <vt:lpstr>Depreciation!Print_Area</vt:lpstr>
      <vt:lpstr>'NNG - COTH'!Print_Area</vt:lpstr>
      <vt:lpstr>'NNG - Summary'!Print_Area</vt:lpstr>
      <vt:lpstr>'NNG Imb. &amp; Purch.'!Print_Area</vt:lpstr>
      <vt:lpstr>'NNG Pool Projects '!Print_Area</vt:lpstr>
      <vt:lpstr>'NNG Projects '!Print_Area</vt:lpstr>
      <vt:lpstr>'NNG Projects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Natural Gas</dc:creator>
  <cp:lastModifiedBy>Jan Havlíček</cp:lastModifiedBy>
  <cp:lastPrinted>2001-08-27T20:01:25Z</cp:lastPrinted>
  <dcterms:created xsi:type="dcterms:W3CDTF">1998-08-12T15:58:50Z</dcterms:created>
  <dcterms:modified xsi:type="dcterms:W3CDTF">2023-09-15T19:27:45Z</dcterms:modified>
</cp:coreProperties>
</file>