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28E8CA-1FCB-43CC-A103-4EA08CE132E2}" xr6:coauthVersionLast="47" xr6:coauthVersionMax="47" xr10:uidLastSave="{00000000-0000-0000-0000-000000000000}"/>
  <bookViews>
    <workbookView xWindow="-120" yWindow="-120" windowWidth="38640" windowHeight="15720" tabRatio="812"/>
  </bookViews>
  <sheets>
    <sheet name="Format" sheetId="16" r:id="rId1"/>
  </sheets>
  <definedNames>
    <definedName name="_xlnm.Print_Area" localSheetId="0">Format!$A$1:$AB$130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16" l="1"/>
  <c r="AB2" i="16"/>
  <c r="AB3" i="16"/>
  <c r="AB7" i="16"/>
  <c r="AB9" i="16"/>
  <c r="D11" i="16"/>
  <c r="F11" i="16"/>
  <c r="H11" i="16"/>
  <c r="J11" i="16"/>
  <c r="L11" i="16"/>
  <c r="N11" i="16"/>
  <c r="P11" i="16"/>
  <c r="R11" i="16"/>
  <c r="T11" i="16"/>
  <c r="V11" i="16"/>
  <c r="X11" i="16"/>
  <c r="Z11" i="16"/>
  <c r="AB11" i="16"/>
  <c r="AB14" i="16"/>
  <c r="AB15" i="16"/>
  <c r="AB16" i="16"/>
  <c r="AB17" i="16"/>
  <c r="AB18" i="16"/>
  <c r="AB19" i="16"/>
  <c r="AB20" i="16"/>
  <c r="AB21" i="16"/>
  <c r="D22" i="16"/>
  <c r="F22" i="16"/>
  <c r="H22" i="16"/>
  <c r="J22" i="16"/>
  <c r="L22" i="16"/>
  <c r="N22" i="16"/>
  <c r="P22" i="16"/>
  <c r="R22" i="16"/>
  <c r="T22" i="16"/>
  <c r="V22" i="16"/>
  <c r="X22" i="16"/>
  <c r="Z22" i="16"/>
  <c r="AB22" i="16"/>
  <c r="D24" i="16"/>
  <c r="F24" i="16"/>
  <c r="H24" i="16"/>
  <c r="J24" i="16"/>
  <c r="L24" i="16"/>
  <c r="N24" i="16"/>
  <c r="P24" i="16"/>
  <c r="R24" i="16"/>
  <c r="T24" i="16"/>
  <c r="V24" i="16"/>
  <c r="X24" i="16"/>
  <c r="Z24" i="16"/>
  <c r="AB24" i="16"/>
  <c r="AB27" i="16"/>
  <c r="AB28" i="16"/>
  <c r="AB29" i="16"/>
  <c r="AB30" i="16"/>
  <c r="AB31" i="16"/>
  <c r="D32" i="16"/>
  <c r="F32" i="16"/>
  <c r="H32" i="16"/>
  <c r="J32" i="16"/>
  <c r="L32" i="16"/>
  <c r="N32" i="16"/>
  <c r="P32" i="16"/>
  <c r="R32" i="16"/>
  <c r="T32" i="16"/>
  <c r="V32" i="16"/>
  <c r="X32" i="16"/>
  <c r="Z32" i="16"/>
  <c r="AB32" i="16"/>
  <c r="D34" i="16"/>
  <c r="F34" i="16"/>
  <c r="H34" i="16"/>
  <c r="J34" i="16"/>
  <c r="L34" i="16"/>
  <c r="N34" i="16"/>
  <c r="P34" i="16"/>
  <c r="R34" i="16"/>
  <c r="T34" i="16"/>
  <c r="V34" i="16"/>
  <c r="X34" i="16"/>
  <c r="Z34" i="16"/>
  <c r="AB34" i="16"/>
  <c r="AB37" i="16"/>
  <c r="AB38" i="16"/>
  <c r="AB39" i="16"/>
  <c r="AB40" i="16"/>
  <c r="D41" i="16"/>
  <c r="F41" i="16"/>
  <c r="H41" i="16"/>
  <c r="J41" i="16"/>
  <c r="L41" i="16"/>
  <c r="N41" i="16"/>
  <c r="P41" i="16"/>
  <c r="R41" i="16"/>
  <c r="T41" i="16"/>
  <c r="V41" i="16"/>
  <c r="X41" i="16"/>
  <c r="Z41" i="16"/>
  <c r="AB41" i="16"/>
  <c r="AB44" i="16"/>
  <c r="AB45" i="16"/>
  <c r="D46" i="16"/>
  <c r="F46" i="16"/>
  <c r="H46" i="16"/>
  <c r="J46" i="16"/>
  <c r="L46" i="16"/>
  <c r="N46" i="16"/>
  <c r="P46" i="16"/>
  <c r="R46" i="16"/>
  <c r="T46" i="16"/>
  <c r="V46" i="16"/>
  <c r="X46" i="16"/>
  <c r="Z46" i="16"/>
  <c r="AB46" i="16"/>
  <c r="AB48" i="16"/>
  <c r="D50" i="16"/>
  <c r="F50" i="16"/>
  <c r="H50" i="16"/>
  <c r="J50" i="16"/>
  <c r="L50" i="16"/>
  <c r="N50" i="16"/>
  <c r="P50" i="16"/>
  <c r="R50" i="16"/>
  <c r="T50" i="16"/>
  <c r="V50" i="16"/>
  <c r="X50" i="16"/>
  <c r="Z50" i="16"/>
  <c r="AB50" i="16"/>
  <c r="AB53" i="16"/>
  <c r="AB54" i="16"/>
  <c r="D55" i="16"/>
  <c r="F55" i="16"/>
  <c r="H55" i="16"/>
  <c r="J55" i="16"/>
  <c r="L55" i="16"/>
  <c r="N55" i="16"/>
  <c r="P55" i="16"/>
  <c r="R55" i="16"/>
  <c r="T55" i="16"/>
  <c r="V55" i="16"/>
  <c r="X55" i="16"/>
  <c r="Z55" i="16"/>
  <c r="AB55" i="16"/>
  <c r="D57" i="16"/>
  <c r="F57" i="16"/>
  <c r="H57" i="16"/>
  <c r="J57" i="16"/>
  <c r="L57" i="16"/>
  <c r="N57" i="16"/>
  <c r="P57" i="16"/>
  <c r="R57" i="16"/>
  <c r="T57" i="16"/>
  <c r="V57" i="16"/>
  <c r="X57" i="16"/>
  <c r="Z57" i="16"/>
  <c r="AB57" i="16"/>
  <c r="A59" i="16"/>
  <c r="AB59" i="16"/>
  <c r="A60" i="16"/>
  <c r="AB60" i="16"/>
  <c r="AB61" i="16"/>
  <c r="D64" i="16"/>
  <c r="F64" i="16"/>
  <c r="H64" i="16"/>
  <c r="J64" i="16"/>
  <c r="L64" i="16"/>
  <c r="N64" i="16"/>
  <c r="P64" i="16"/>
  <c r="R64" i="16"/>
  <c r="T64" i="16"/>
  <c r="V64" i="16"/>
  <c r="X64" i="16"/>
  <c r="Z64" i="16"/>
  <c r="AB64" i="16"/>
  <c r="D66" i="16"/>
  <c r="F66" i="16"/>
  <c r="H66" i="16"/>
  <c r="J66" i="16"/>
  <c r="L66" i="16"/>
  <c r="N66" i="16"/>
  <c r="P66" i="16"/>
  <c r="R66" i="16"/>
  <c r="T66" i="16"/>
  <c r="V66" i="16"/>
  <c r="X66" i="16"/>
  <c r="Z66" i="16"/>
  <c r="AB66" i="16"/>
  <c r="D67" i="16"/>
  <c r="F67" i="16"/>
  <c r="H67" i="16"/>
  <c r="J67" i="16"/>
  <c r="L67" i="16"/>
  <c r="N67" i="16"/>
  <c r="P67" i="16"/>
  <c r="R67" i="16"/>
  <c r="T67" i="16"/>
  <c r="V67" i="16"/>
  <c r="X67" i="16"/>
  <c r="Z67" i="16"/>
  <c r="AB67" i="16"/>
  <c r="D68" i="16"/>
  <c r="F68" i="16"/>
  <c r="H68" i="16"/>
  <c r="J68" i="16"/>
  <c r="L68" i="16"/>
  <c r="N68" i="16"/>
  <c r="P68" i="16"/>
  <c r="R68" i="16"/>
  <c r="T68" i="16"/>
  <c r="V68" i="16"/>
  <c r="X68" i="16"/>
  <c r="Z68" i="16"/>
  <c r="AB68" i="16"/>
  <c r="D69" i="16"/>
  <c r="F69" i="16"/>
  <c r="H69" i="16"/>
  <c r="J69" i="16"/>
  <c r="L69" i="16"/>
  <c r="N69" i="16"/>
  <c r="P69" i="16"/>
  <c r="R69" i="16"/>
  <c r="T69" i="16"/>
  <c r="V69" i="16"/>
  <c r="X69" i="16"/>
  <c r="Z69" i="16"/>
  <c r="AB69" i="16"/>
  <c r="AB70" i="16"/>
  <c r="AB72" i="16"/>
  <c r="AB73" i="16"/>
  <c r="AB74" i="16"/>
  <c r="AB75" i="16"/>
  <c r="AB77" i="16"/>
  <c r="D78" i="16"/>
  <c r="F78" i="16"/>
  <c r="H78" i="16"/>
  <c r="J78" i="16"/>
  <c r="L78" i="16"/>
  <c r="N78" i="16"/>
  <c r="P78" i="16"/>
  <c r="R78" i="16"/>
  <c r="T78" i="16"/>
  <c r="V78" i="16"/>
  <c r="X78" i="16"/>
  <c r="Z78" i="16"/>
  <c r="AB78" i="16"/>
  <c r="AB79" i="16"/>
  <c r="AB80" i="16"/>
  <c r="AB81" i="16"/>
  <c r="D83" i="16"/>
  <c r="F83" i="16"/>
  <c r="H83" i="16"/>
  <c r="J83" i="16"/>
  <c r="L83" i="16"/>
  <c r="N83" i="16"/>
  <c r="P83" i="16"/>
  <c r="R83" i="16"/>
  <c r="T83" i="16"/>
  <c r="V83" i="16"/>
  <c r="X83" i="16"/>
  <c r="Z83" i="16"/>
  <c r="AB83" i="16"/>
  <c r="AB86" i="16"/>
  <c r="AB87" i="16"/>
  <c r="AB88" i="16"/>
  <c r="AB89" i="16"/>
  <c r="AB90" i="16"/>
  <c r="AB91" i="16"/>
  <c r="AB92" i="16"/>
  <c r="AB93" i="16"/>
  <c r="AB94" i="16"/>
  <c r="D96" i="16"/>
  <c r="F96" i="16"/>
  <c r="H96" i="16"/>
  <c r="J96" i="16"/>
  <c r="L96" i="16"/>
  <c r="N96" i="16"/>
  <c r="P96" i="16"/>
  <c r="R96" i="16"/>
  <c r="T96" i="16"/>
  <c r="V96" i="16"/>
  <c r="X96" i="16"/>
  <c r="Z96" i="16"/>
  <c r="AB96" i="16"/>
  <c r="D98" i="16"/>
  <c r="F98" i="16"/>
  <c r="H98" i="16"/>
  <c r="J98" i="16"/>
  <c r="L98" i="16"/>
  <c r="N98" i="16"/>
  <c r="P98" i="16"/>
  <c r="R98" i="16"/>
  <c r="T98" i="16"/>
  <c r="V98" i="16"/>
  <c r="X98" i="16"/>
  <c r="Z98" i="16"/>
  <c r="AB98" i="16"/>
  <c r="AB101" i="16"/>
  <c r="AB102" i="16"/>
  <c r="AB103" i="16"/>
  <c r="AB104" i="16"/>
  <c r="AB105" i="16"/>
  <c r="AB106" i="16"/>
  <c r="D108" i="16"/>
  <c r="F108" i="16"/>
  <c r="H108" i="16"/>
  <c r="J108" i="16"/>
  <c r="L108" i="16"/>
  <c r="N108" i="16"/>
  <c r="P108" i="16"/>
  <c r="R108" i="16"/>
  <c r="T108" i="16"/>
  <c r="V108" i="16"/>
  <c r="X108" i="16"/>
  <c r="Z108" i="16"/>
  <c r="AB108" i="16"/>
  <c r="AB111" i="16"/>
  <c r="AB112" i="16"/>
  <c r="AB113" i="16"/>
  <c r="AB114" i="16"/>
  <c r="AB115" i="16"/>
  <c r="AB116" i="16"/>
  <c r="D118" i="16"/>
  <c r="F118" i="16"/>
  <c r="H118" i="16"/>
  <c r="J118" i="16"/>
  <c r="L118" i="16"/>
  <c r="N118" i="16"/>
  <c r="P118" i="16"/>
  <c r="R118" i="16"/>
  <c r="T118" i="16"/>
  <c r="V118" i="16"/>
  <c r="X118" i="16"/>
  <c r="Z118" i="16"/>
  <c r="AB118" i="16"/>
  <c r="D120" i="16"/>
  <c r="F120" i="16"/>
  <c r="H120" i="16"/>
  <c r="J120" i="16"/>
  <c r="L120" i="16"/>
  <c r="N120" i="16"/>
  <c r="P120" i="16"/>
  <c r="R120" i="16"/>
  <c r="T120" i="16"/>
  <c r="V120" i="16"/>
  <c r="X120" i="16"/>
  <c r="Z120" i="16"/>
  <c r="AB120" i="16"/>
  <c r="AB123" i="16"/>
  <c r="AB124" i="16"/>
  <c r="N125" i="16"/>
  <c r="P125" i="16"/>
  <c r="AB125" i="16"/>
  <c r="D127" i="16"/>
  <c r="F127" i="16"/>
  <c r="H127" i="16"/>
  <c r="J127" i="16"/>
  <c r="L127" i="16"/>
  <c r="N127" i="16"/>
  <c r="P127" i="16"/>
  <c r="R127" i="16"/>
  <c r="T127" i="16"/>
  <c r="V127" i="16"/>
  <c r="X127" i="16"/>
  <c r="Z127" i="16"/>
  <c r="AB127" i="16"/>
  <c r="D129" i="16"/>
  <c r="F129" i="16"/>
  <c r="H129" i="16"/>
  <c r="J129" i="16"/>
  <c r="L129" i="16"/>
  <c r="N129" i="16"/>
  <c r="P129" i="16"/>
  <c r="R129" i="16"/>
  <c r="T129" i="16"/>
  <c r="V129" i="16"/>
  <c r="X129" i="16"/>
  <c r="Z129" i="16"/>
  <c r="AB129" i="16"/>
</calcChain>
</file>

<file path=xl/sharedStrings.xml><?xml version="1.0" encoding="utf-8"?>
<sst xmlns="http://schemas.openxmlformats.org/spreadsheetml/2006/main" count="125" uniqueCount="115">
  <si>
    <t>(Millions of Dollars)</t>
  </si>
  <si>
    <t>Jan</t>
  </si>
  <si>
    <t>Feb</t>
  </si>
  <si>
    <t>Mar</t>
  </si>
  <si>
    <t>Apr</t>
  </si>
  <si>
    <t>May</t>
  </si>
  <si>
    <t>Jun</t>
  </si>
  <si>
    <t>Aug</t>
  </si>
  <si>
    <t>Oct</t>
  </si>
  <si>
    <t>Nov</t>
  </si>
  <si>
    <t>Dec</t>
  </si>
  <si>
    <t>Total</t>
  </si>
  <si>
    <t>Other</t>
  </si>
  <si>
    <t>Proceeds from Sales</t>
  </si>
  <si>
    <t>Additions</t>
  </si>
  <si>
    <t>Capital Expenditures</t>
  </si>
  <si>
    <t>Equity Investments</t>
  </si>
  <si>
    <t xml:space="preserve"> </t>
  </si>
  <si>
    <t>Other Investing Activity</t>
  </si>
  <si>
    <t>Equity Earnings</t>
  </si>
  <si>
    <t>Equity/Partnership Distributions</t>
  </si>
  <si>
    <t>Minority Interest</t>
  </si>
  <si>
    <t>RESULTS OF OPERATIONS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</si>
  <si>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</si>
  <si>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</si>
  <si>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</si>
  <si>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</si>
  <si>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</si>
  <si>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</si>
  <si>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</si>
  <si>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</si>
  <si>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</si>
  <si>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</si>
  <si>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</si>
  <si>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</si>
  <si>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</si>
  <si>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</si>
  <si>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</si>
  <si>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</si>
  <si>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</si>
  <si>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</si>
  <si>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</si>
  <si>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</si>
  <si>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</si>
  <si>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</si>
  <si>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</si>
  <si>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</si>
  <si>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</si>
  <si>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</si>
  <si>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</si>
  <si>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</si>
  <si>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</si>
  <si>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</si>
  <si>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</si>
  <si>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INCOME BEFORE INTEREST &amp; TAXES</t>
  </si>
  <si>
    <t>Interest Expense</t>
  </si>
  <si>
    <t>Interest expense - Third Party</t>
  </si>
  <si>
    <t>Interco interest expense/(income)  - Other</t>
  </si>
  <si>
    <t>Capitalized interest/AFUDC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</si>
  <si>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</si>
  <si>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</si>
  <si>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</si>
  <si>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</si>
  <si>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</si>
  <si>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</si>
  <si>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Cash Flow Statement</t>
  </si>
  <si>
    <t>July</t>
  </si>
  <si>
    <t>Sept</t>
  </si>
  <si>
    <t>CASH FLOW FROM OPERATING ACTIVITIES</t>
  </si>
  <si>
    <t>Items not affecting cash:</t>
  </si>
  <si>
    <t>Deferred income taxes</t>
  </si>
  <si>
    <t>Unrealized (gain)/loss on price risk mgmt activities</t>
  </si>
  <si>
    <t>Net (gain)/loss on sale of assets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</si>
  <si>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</si>
  <si>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</si>
  <si>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</si>
  <si>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</si>
  <si>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</si>
  <si>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</si>
  <si>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</si>
  <si>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Cash paid for Business Acquisitions</t>
  </si>
  <si>
    <t>CASH FLOWS FROM FINANCING</t>
  </si>
  <si>
    <t>Third party debt increase/(decrease)</t>
  </si>
  <si>
    <t>Stock (purchases) isssuances</t>
  </si>
  <si>
    <t>Dividends to Corp</t>
  </si>
  <si>
    <t>Dividends on Preferred Stock of Subs</t>
  </si>
  <si>
    <t>Dividends Paid to Outside</t>
  </si>
  <si>
    <t>(INCREASE)/DECREASE IN CASH AND NOTE FROM CORPORATE</t>
  </si>
  <si>
    <t>NET INCOME</t>
  </si>
  <si>
    <t>Interco interest expense/(income)  - Capital Charge</t>
  </si>
  <si>
    <t>Net Income (excluding changes in Accounting Principle)</t>
  </si>
  <si>
    <t>Merchant Activities</t>
  </si>
  <si>
    <t>Dividends on Pref Securities of Subsidiary Companies</t>
  </si>
  <si>
    <t>Income Attributable to Minority Interest</t>
  </si>
  <si>
    <t>NET CASH FLOW (After Financing Activities)</t>
  </si>
  <si>
    <t>CASH FLOWS FROM INTERCOMPANY ACTIVITY</t>
  </si>
  <si>
    <t>Other Financing Activity</t>
  </si>
  <si>
    <t>Accounts Receivable/payable - intercompany</t>
  </si>
  <si>
    <t>Other Investing Activities - intercompany</t>
  </si>
  <si>
    <t>Other Financing Activities - intercompany</t>
  </si>
  <si>
    <t>Other (including transfers &amp; reclasses; see detail)</t>
  </si>
  <si>
    <t>(Increase)/Decrease in Restricted/Retained Cash {calc}</t>
  </si>
  <si>
    <t>Property Transfers - Intercompany</t>
  </si>
  <si>
    <t>Realized (Gains) / Losses on Sales</t>
  </si>
  <si>
    <t>Unrealized (Gains) / Losses</t>
  </si>
  <si>
    <t>Cash 827</t>
  </si>
  <si>
    <t>2001 2nd Quarter Forecast: June</t>
  </si>
  <si>
    <t>Receivables</t>
  </si>
  <si>
    <t>Inventories</t>
  </si>
  <si>
    <t>Prepayments</t>
  </si>
  <si>
    <t>Broker net Settlements</t>
  </si>
  <si>
    <t>Payables</t>
  </si>
  <si>
    <t>Accrued Interest</t>
  </si>
  <si>
    <t>Customer Deposits</t>
  </si>
  <si>
    <t>Other Changes in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</si>
</sst>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1" formatCode="hh:mm\ AM/PM_)"/>
    <numFmt numFmtId="174" formatCode="_(* #,##0.00_);_(* \(#,##0.00\);_(* &quot;-&quot;?_);_(@_)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12"/>
      </top>
      <bottom style="double">
        <color indexed="12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0" borderId="0" xfId="0" applyNumberFormat="1"/>
    <xf numFmtId="166" fontId="5" fillId="0" borderId="0" xfId="0" applyNumberFormat="1" applyFont="1" applyProtection="1">
      <protection locked="0"/>
    </xf>
    <xf numFmtId="0" fontId="1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quotePrefix="1" applyNumberFormat="1" applyFont="1" applyProtection="1"/>
    <xf numFmtId="167" fontId="4" fillId="0" borderId="0" xfId="0" applyNumberFormat="1" applyFont="1" applyProtection="1"/>
    <xf numFmtId="167" fontId="6" fillId="0" borderId="0" xfId="0" applyNumberFormat="1" applyFont="1" applyProtection="1"/>
    <xf numFmtId="166" fontId="3" fillId="0" borderId="0" xfId="0" applyNumberFormat="1" applyFont="1" applyProtection="1"/>
    <xf numFmtId="171" fontId="4" fillId="0" borderId="0" xfId="0" applyNumberFormat="1" applyFont="1" applyProtection="1"/>
    <xf numFmtId="171" fontId="6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4" fillId="0" borderId="0" xfId="0" applyNumberFormat="1" applyFont="1" applyFill="1" applyProtection="1"/>
    <xf numFmtId="165" fontId="9" fillId="0" borderId="0" xfId="0" applyNumberFormat="1" applyFont="1" applyFill="1"/>
    <xf numFmtId="165" fontId="7" fillId="0" borderId="0" xfId="0" applyNumberFormat="1" applyFont="1" applyFill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6" fontId="7" fillId="0" borderId="0" xfId="0" applyNumberFormat="1" applyFont="1" applyProtection="1"/>
    <xf numFmtId="166" fontId="3" fillId="0" borderId="0" xfId="0" quotePrefix="1" applyNumberFormat="1" applyFont="1" applyProtection="1"/>
    <xf numFmtId="18" fontId="6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11" fillId="0" borderId="0" xfId="0" applyNumberFormat="1" applyFont="1" applyProtection="1"/>
    <xf numFmtId="165" fontId="11" fillId="0" borderId="0" xfId="0" applyNumberFormat="1" applyFont="1"/>
    <xf numFmtId="165" fontId="10" fillId="0" borderId="0" xfId="0" applyNumberFormat="1" applyFont="1" applyProtection="1">
      <protection locked="0"/>
    </xf>
    <xf numFmtId="165" fontId="7" fillId="0" borderId="1" xfId="0" applyNumberFormat="1" applyFont="1" applyBorder="1" applyProtection="1"/>
    <xf numFmtId="165" fontId="8" fillId="0" borderId="1" xfId="0" applyNumberFormat="1" applyFont="1" applyBorder="1" applyProtection="1"/>
    <xf numFmtId="165" fontId="4" fillId="0" borderId="3" xfId="0" applyNumberFormat="1" applyFont="1" applyBorder="1" applyProtection="1"/>
    <xf numFmtId="165" fontId="7" fillId="0" borderId="0" xfId="0" quotePrefix="1" applyNumberFormat="1" applyFont="1" applyProtection="1"/>
    <xf numFmtId="165" fontId="12" fillId="0" borderId="0" xfId="0" applyNumberFormat="1" applyFont="1"/>
    <xf numFmtId="168" fontId="4" fillId="0" borderId="0" xfId="0" applyNumberFormat="1" applyFont="1"/>
    <xf numFmtId="165" fontId="2" fillId="0" borderId="0" xfId="0" applyNumberFormat="1" applyFont="1"/>
    <xf numFmtId="165" fontId="7" fillId="0" borderId="4" xfId="0" applyNumberFormat="1" applyFont="1" applyBorder="1" applyProtection="1"/>
    <xf numFmtId="165" fontId="7" fillId="0" borderId="0" xfId="0" applyNumberFormat="1" applyFont="1" applyFill="1" applyBorder="1"/>
    <xf numFmtId="165" fontId="12" fillId="0" borderId="5" xfId="0" applyNumberFormat="1" applyFont="1" applyBorder="1" applyProtection="1"/>
    <xf numFmtId="165" fontId="12" fillId="0" borderId="0" xfId="0" applyNumberFormat="1" applyFont="1" applyProtection="1"/>
    <xf numFmtId="165" fontId="12" fillId="0" borderId="0" xfId="0" applyNumberFormat="1" applyFont="1" applyBorder="1" applyProtection="1"/>
    <xf numFmtId="165" fontId="13" fillId="0" borderId="0" xfId="0" applyNumberFormat="1" applyFont="1"/>
    <xf numFmtId="165" fontId="8" fillId="0" borderId="0" xfId="0" applyNumberFormat="1" applyFont="1" applyProtection="1"/>
    <xf numFmtId="165" fontId="7" fillId="0" borderId="0" xfId="0" applyNumberFormat="1" applyFont="1" applyAlignment="1">
      <alignment horizontal="left" indent="1"/>
    </xf>
    <xf numFmtId="165" fontId="4" fillId="0" borderId="0" xfId="0" applyNumberFormat="1" applyFont="1" applyAlignment="1">
      <alignment horizontal="left" indent="1"/>
    </xf>
    <xf numFmtId="174" fontId="7" fillId="0" borderId="0" xfId="0" applyNumberFormat="1" applyFont="1"/>
    <xf numFmtId="17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6"/>
  <sheetViews>
    <sheetView showGridLines="0" tabSelected="1" workbookViewId="0">
      <pane xSplit="3" ySplit="6" topLeftCell="O36" activePane="bottomRight" state="frozen"/>
      <selection pane="topRight" activeCell="D1" sqref="D1"/>
      <selection pane="bottomLeft" activeCell="A7" sqref="A7"/>
      <selection pane="bottomRight" activeCell="Z54" sqref="Z54"/>
    </sheetView>
  </sheetViews>
  <sheetFormatPr defaultRowHeight="12.75" x14ac:dyDescent="0.2"/>
  <cols>
    <col min="1" max="2" width="2.42578125" style="13" customWidth="1"/>
    <col min="3" max="3" width="47.28515625" style="13" customWidth="1"/>
    <col min="4" max="4" width="9.28515625" style="13" customWidth="1"/>
    <col min="5" max="5" width="1.5703125" style="13" customWidth="1"/>
    <col min="6" max="6" width="9.28515625" style="13" customWidth="1"/>
    <col min="7" max="7" width="1.5703125" style="13" customWidth="1"/>
    <col min="8" max="8" width="9.28515625" style="13" customWidth="1"/>
    <col min="9" max="9" width="1.5703125" style="13" customWidth="1"/>
    <col min="10" max="10" width="9.28515625" style="13" customWidth="1"/>
    <col min="11" max="11" width="1.5703125" style="13" customWidth="1"/>
    <col min="12" max="12" width="9.28515625" style="13" customWidth="1"/>
    <col min="13" max="13" width="1.5703125" style="13" customWidth="1"/>
    <col min="14" max="14" width="9.28515625" style="13" customWidth="1"/>
    <col min="15" max="15" width="1.5703125" style="13" customWidth="1"/>
    <col min="16" max="16" width="9.28515625" style="13" customWidth="1"/>
    <col min="17" max="17" width="1.5703125" style="13" customWidth="1"/>
    <col min="18" max="18" width="9.28515625" style="13" customWidth="1"/>
    <col min="19" max="19" width="1.5703125" style="13" customWidth="1"/>
    <col min="20" max="20" width="9.28515625" style="13" customWidth="1"/>
    <col min="21" max="21" width="1.5703125" style="13" customWidth="1"/>
    <col min="22" max="22" width="9.28515625" style="13" customWidth="1"/>
    <col min="23" max="23" width="1.5703125" style="13" customWidth="1"/>
    <col min="24" max="24" width="9.28515625" style="13" customWidth="1"/>
    <col min="25" max="25" width="1.5703125" style="13" customWidth="1"/>
    <col min="26" max="26" width="9.28515625" style="13" customWidth="1"/>
    <col min="27" max="27" width="1.5703125" style="13" customWidth="1"/>
    <col min="28" max="28" width="9.28515625" style="13" customWidth="1"/>
  </cols>
  <sheetData>
    <row r="1" spans="1:28" s="3" customFormat="1" ht="15.75" x14ac:dyDescent="0.25">
      <c r="A1" s="2" t="s">
        <v>105</v>
      </c>
      <c r="T1" s="4"/>
      <c r="U1" s="4"/>
      <c r="V1" s="4"/>
      <c r="W1" s="4"/>
      <c r="X1" s="4"/>
      <c r="Y1" s="4"/>
      <c r="Z1" s="4"/>
      <c r="AA1" s="4"/>
      <c r="AB1" s="5" t="str">
        <f ca="1">CELL("FILENAME",A1)</f>
        <v>P:\GPGFIN\GPGplan\Consol Model\Cash\[Info.xls]Format</v>
      </c>
    </row>
    <row r="2" spans="1:28" s="3" customFormat="1" ht="15.75" x14ac:dyDescent="0.25">
      <c r="A2" s="6" t="s">
        <v>106</v>
      </c>
      <c r="T2" s="7"/>
      <c r="U2" s="7"/>
      <c r="V2" s="7"/>
      <c r="W2" s="7"/>
      <c r="X2" s="7"/>
      <c r="Y2" s="7"/>
      <c r="Z2" s="7"/>
      <c r="AA2" s="7"/>
      <c r="AB2" s="8">
        <f ca="1">NOW()</f>
        <v>37167.862755902781</v>
      </c>
    </row>
    <row r="3" spans="1:28" s="3" customFormat="1" ht="15.75" x14ac:dyDescent="0.25">
      <c r="A3" s="9" t="s">
        <v>22</v>
      </c>
      <c r="T3" s="10"/>
      <c r="U3" s="10"/>
      <c r="V3" s="10"/>
      <c r="W3" s="10"/>
      <c r="X3" s="10"/>
      <c r="Y3" s="10"/>
      <c r="Z3" s="10"/>
      <c r="AA3" s="10"/>
      <c r="AB3" s="11">
        <f ca="1">NOW()</f>
        <v>37167.862755902781</v>
      </c>
    </row>
    <row r="4" spans="1:28" s="13" customFormat="1" x14ac:dyDescent="0.2">
      <c r="A4" s="12" t="s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3" customFormat="1" ht="11.1" customHeight="1" x14ac:dyDescent="0.2">
      <c r="D5" s="14" t="s">
        <v>23</v>
      </c>
      <c r="E5" s="15"/>
      <c r="F5" s="14" t="s">
        <v>24</v>
      </c>
      <c r="G5" s="15"/>
      <c r="H5" s="14" t="s">
        <v>25</v>
      </c>
      <c r="I5" s="16"/>
      <c r="J5" s="14" t="s">
        <v>26</v>
      </c>
      <c r="K5" s="16"/>
      <c r="L5" s="14" t="s">
        <v>27</v>
      </c>
      <c r="N5" s="17" t="s">
        <v>28</v>
      </c>
      <c r="O5" s="18"/>
      <c r="P5" s="17" t="s">
        <v>29</v>
      </c>
      <c r="Q5" s="18"/>
      <c r="R5" s="17" t="s">
        <v>30</v>
      </c>
      <c r="S5" s="18"/>
      <c r="T5" s="17" t="s">
        <v>31</v>
      </c>
      <c r="U5" s="18"/>
      <c r="V5" s="17" t="s">
        <v>32</v>
      </c>
      <c r="W5" s="18"/>
      <c r="X5" s="17" t="s">
        <v>33</v>
      </c>
      <c r="Y5" s="18"/>
      <c r="Z5" s="17" t="s">
        <v>34</v>
      </c>
      <c r="AB5" s="19" t="s">
        <v>35</v>
      </c>
    </row>
    <row r="6" spans="1:28" s="13" customFormat="1" ht="9.9499999999999993" customHeight="1" x14ac:dyDescent="0.2">
      <c r="AB6" s="13" t="s">
        <v>17</v>
      </c>
    </row>
    <row r="7" spans="1:28" s="21" customFormat="1" ht="11.1" customHeight="1" x14ac:dyDescent="0.2">
      <c r="A7" s="20" t="s">
        <v>36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f>SUM(D7:Z7)</f>
        <v>0</v>
      </c>
    </row>
    <row r="8" spans="1:28" s="21" customFormat="1" ht="3.95" customHeight="1" x14ac:dyDescent="0.2"/>
    <row r="9" spans="1:28" s="21" customFormat="1" ht="11.1" customHeight="1" x14ac:dyDescent="0.2">
      <c r="A9" s="20" t="s">
        <v>37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f>SUM(D9:Z9)</f>
        <v>0</v>
      </c>
    </row>
    <row r="10" spans="1:28" s="21" customFormat="1" ht="3.95" customHeight="1" x14ac:dyDescent="0.2"/>
    <row r="11" spans="1:28" s="21" customFormat="1" ht="11.1" customHeight="1" x14ac:dyDescent="0.2">
      <c r="A11" s="25" t="s">
        <v>38</v>
      </c>
      <c r="B11" s="26"/>
      <c r="C11" s="26"/>
      <c r="D11" s="25">
        <f>D7-D9</f>
        <v>0</v>
      </c>
      <c r="E11" s="26"/>
      <c r="F11" s="25">
        <f>F7-F9</f>
        <v>0</v>
      </c>
      <c r="G11" s="26"/>
      <c r="H11" s="25">
        <f>H7-H9</f>
        <v>0</v>
      </c>
      <c r="I11" s="26"/>
      <c r="J11" s="25">
        <f>J7-J9</f>
        <v>0</v>
      </c>
      <c r="K11" s="26"/>
      <c r="L11" s="25">
        <f>L7-L9</f>
        <v>0</v>
      </c>
      <c r="M11" s="26"/>
      <c r="N11" s="25">
        <f>N7-N9</f>
        <v>0</v>
      </c>
      <c r="O11" s="26"/>
      <c r="P11" s="25">
        <f>P7-P9</f>
        <v>0</v>
      </c>
      <c r="Q11" s="26"/>
      <c r="R11" s="25">
        <f>R7-R9</f>
        <v>0</v>
      </c>
      <c r="S11" s="26"/>
      <c r="T11" s="25">
        <f>T7-T9</f>
        <v>0</v>
      </c>
      <c r="U11" s="26"/>
      <c r="V11" s="25">
        <f>V7-V9</f>
        <v>0</v>
      </c>
      <c r="W11" s="26"/>
      <c r="X11" s="25">
        <f>X7-X9</f>
        <v>0</v>
      </c>
      <c r="Y11" s="26"/>
      <c r="Z11" s="25">
        <f>Z7-Z9</f>
        <v>0</v>
      </c>
      <c r="AA11" s="26"/>
      <c r="AB11" s="25">
        <f>SUM(D11:Z11)</f>
        <v>0</v>
      </c>
    </row>
    <row r="12" spans="1:28" s="21" customFormat="1" ht="3.95" customHeight="1" x14ac:dyDescent="0.2"/>
    <row r="13" spans="1:28" s="21" customFormat="1" ht="11.1" customHeight="1" x14ac:dyDescent="0.2">
      <c r="A13" s="20" t="s">
        <v>39</v>
      </c>
    </row>
    <row r="14" spans="1:28" s="21" customFormat="1" ht="11.1" customHeight="1" x14ac:dyDescent="0.2">
      <c r="B14" s="20" t="s">
        <v>40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f t="shared" ref="AB14:AB21" si="0">SUM(D14:Z14)</f>
        <v>0</v>
      </c>
    </row>
    <row r="15" spans="1:28" s="21" customFormat="1" ht="11.1" customHeight="1" x14ac:dyDescent="0.2">
      <c r="B15" s="20" t="s">
        <v>41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f t="shared" si="0"/>
        <v>0</v>
      </c>
    </row>
    <row r="16" spans="1:28" s="21" customFormat="1" ht="11.1" customHeight="1" x14ac:dyDescent="0.2">
      <c r="B16" s="20" t="s">
        <v>42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f t="shared" si="0"/>
        <v>0</v>
      </c>
    </row>
    <row r="17" spans="1:28" s="1" customFormat="1" ht="11.1" customHeight="1" x14ac:dyDescent="0.2">
      <c r="A17" s="21"/>
      <c r="B17" s="20" t="s">
        <v>43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f t="shared" si="0"/>
        <v>0</v>
      </c>
    </row>
    <row r="18" spans="1:28" s="1" customFormat="1" ht="11.1" customHeight="1" x14ac:dyDescent="0.2">
      <c r="A18" s="21"/>
      <c r="B18" s="20" t="s">
        <v>44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f t="shared" si="0"/>
        <v>0</v>
      </c>
    </row>
    <row r="19" spans="1:28" s="1" customFormat="1" ht="11.1" customHeight="1" x14ac:dyDescent="0.2">
      <c r="A19" s="21"/>
      <c r="B19" s="20" t="s">
        <v>45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f t="shared" si="0"/>
        <v>0</v>
      </c>
    </row>
    <row r="20" spans="1:28" s="1" customFormat="1" ht="11.1" customHeight="1" x14ac:dyDescent="0.2">
      <c r="A20" s="21"/>
      <c r="B20" s="20" t="s">
        <v>46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f t="shared" si="0"/>
        <v>0</v>
      </c>
    </row>
    <row r="21" spans="1:28" s="1" customFormat="1" ht="11.1" customHeight="1" x14ac:dyDescent="0.2">
      <c r="A21" s="21"/>
      <c r="B21" s="20" t="s">
        <v>47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f t="shared" si="0"/>
        <v>0</v>
      </c>
    </row>
    <row r="22" spans="1:28" s="1" customFormat="1" ht="11.1" customHeight="1" x14ac:dyDescent="0.2">
      <c r="A22" s="21"/>
      <c r="B22" s="21"/>
      <c r="C22" s="20" t="s">
        <v>11</v>
      </c>
      <c r="D22" s="24">
        <f>SUM(D14:D21)</f>
        <v>0</v>
      </c>
      <c r="E22" s="21"/>
      <c r="F22" s="24">
        <f>SUM(F14:F21)</f>
        <v>0</v>
      </c>
      <c r="G22" s="21"/>
      <c r="H22" s="24">
        <f>SUM(H14:H21)</f>
        <v>0</v>
      </c>
      <c r="I22" s="21"/>
      <c r="J22" s="24">
        <f>SUM(J14:J21)</f>
        <v>0</v>
      </c>
      <c r="K22" s="21"/>
      <c r="L22" s="24">
        <f>SUM(L14:L21)</f>
        <v>0</v>
      </c>
      <c r="M22" s="21"/>
      <c r="N22" s="24">
        <f>SUM(N14:N21)</f>
        <v>0</v>
      </c>
      <c r="O22" s="21"/>
      <c r="P22" s="24">
        <f>SUM(P14:P21)</f>
        <v>0</v>
      </c>
      <c r="Q22" s="21"/>
      <c r="R22" s="24">
        <f>SUM(R14:R21)</f>
        <v>0</v>
      </c>
      <c r="S22" s="21"/>
      <c r="T22" s="24">
        <f>SUM(T14:T21)</f>
        <v>0</v>
      </c>
      <c r="U22" s="21"/>
      <c r="V22" s="24">
        <f>SUM(V14:V21)</f>
        <v>0</v>
      </c>
      <c r="W22" s="21"/>
      <c r="X22" s="24">
        <f>SUM(X14:X21)</f>
        <v>0</v>
      </c>
      <c r="Y22" s="21"/>
      <c r="Z22" s="24">
        <f>SUM(Z14:Z21)</f>
        <v>0</v>
      </c>
      <c r="AA22" s="21"/>
      <c r="AB22" s="24">
        <f>SUM(AB14:AB21)</f>
        <v>0</v>
      </c>
    </row>
    <row r="23" spans="1:28" s="1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s="1" customFormat="1" ht="11.1" customHeight="1" x14ac:dyDescent="0.2">
      <c r="A24" s="25" t="s">
        <v>48</v>
      </c>
      <c r="B24" s="26"/>
      <c r="C24" s="26"/>
      <c r="D24" s="25">
        <f>D11-D22</f>
        <v>0</v>
      </c>
      <c r="E24" s="26"/>
      <c r="F24" s="25">
        <f>F11-F22</f>
        <v>0</v>
      </c>
      <c r="G24" s="26"/>
      <c r="H24" s="25">
        <f>H11-H22</f>
        <v>0</v>
      </c>
      <c r="I24" s="26"/>
      <c r="J24" s="25">
        <f>J11-J22</f>
        <v>0</v>
      </c>
      <c r="K24" s="26"/>
      <c r="L24" s="25">
        <f>L11-L22</f>
        <v>0</v>
      </c>
      <c r="M24" s="26"/>
      <c r="N24" s="25">
        <f>N11-N22</f>
        <v>0</v>
      </c>
      <c r="O24" s="26"/>
      <c r="P24" s="25">
        <f>P11-P22</f>
        <v>0</v>
      </c>
      <c r="Q24" s="26"/>
      <c r="R24" s="25">
        <f>R11-R22</f>
        <v>0</v>
      </c>
      <c r="S24" s="26"/>
      <c r="T24" s="25">
        <f>T11-T22</f>
        <v>0</v>
      </c>
      <c r="U24" s="26"/>
      <c r="V24" s="25">
        <f>V11-V22</f>
        <v>0</v>
      </c>
      <c r="W24" s="26"/>
      <c r="X24" s="25">
        <f>X11-X22</f>
        <v>0</v>
      </c>
      <c r="Y24" s="26"/>
      <c r="Z24" s="25">
        <f>Z11-Z22</f>
        <v>0</v>
      </c>
      <c r="AA24" s="26"/>
      <c r="AB24" s="25">
        <f>AB11-AB22</f>
        <v>0</v>
      </c>
    </row>
    <row r="25" spans="1:28" s="1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s="1" customFormat="1" ht="11.1" customHeight="1" x14ac:dyDescent="0.2">
      <c r="A26" s="20" t="s">
        <v>49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s="1" customFormat="1" ht="11.1" customHeight="1" x14ac:dyDescent="0.2">
      <c r="A27" s="21"/>
      <c r="B27" s="20" t="s">
        <v>50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f>SUM(D27:Z27)</f>
        <v>0</v>
      </c>
    </row>
    <row r="28" spans="1:28" s="1" customFormat="1" ht="11.1" customHeight="1" x14ac:dyDescent="0.2">
      <c r="A28" s="21"/>
      <c r="B28" s="27" t="s">
        <v>51</v>
      </c>
      <c r="C28" s="28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f>SUM(D28:Z28)</f>
        <v>0</v>
      </c>
    </row>
    <row r="29" spans="1:28" s="1" customFormat="1" ht="11.1" customHeight="1" x14ac:dyDescent="0.2">
      <c r="A29" s="21"/>
      <c r="B29" s="20" t="s">
        <v>52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f>SUM(D29:Z29)</f>
        <v>0</v>
      </c>
    </row>
    <row r="30" spans="1:28" s="1" customFormat="1" ht="11.1" customHeight="1" x14ac:dyDescent="0.2">
      <c r="A30" s="21"/>
      <c r="B30" s="20" t="s">
        <v>53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f>SUM(D30:Z30)</f>
        <v>0</v>
      </c>
    </row>
    <row r="31" spans="1:28" s="1" customFormat="1" ht="11.1" customHeight="1" x14ac:dyDescent="0.2">
      <c r="A31" s="21"/>
      <c r="B31" s="20" t="s">
        <v>12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f>SUM(D31:Z31)</f>
        <v>0</v>
      </c>
    </row>
    <row r="32" spans="1:28" s="1" customFormat="1" ht="11.1" customHeight="1" x14ac:dyDescent="0.2">
      <c r="A32" s="21"/>
      <c r="B32" s="21"/>
      <c r="C32" s="20" t="s">
        <v>11</v>
      </c>
      <c r="D32" s="24">
        <f>SUM(D27:D31)</f>
        <v>0</v>
      </c>
      <c r="E32" s="21"/>
      <c r="F32" s="24">
        <f>SUM(F27:F31)</f>
        <v>0</v>
      </c>
      <c r="G32" s="21"/>
      <c r="H32" s="24">
        <f>SUM(H27:H31)</f>
        <v>0</v>
      </c>
      <c r="I32" s="21"/>
      <c r="J32" s="24">
        <f>SUM(J27:J31)</f>
        <v>0</v>
      </c>
      <c r="K32" s="21"/>
      <c r="L32" s="24">
        <f>SUM(L27:L31)</f>
        <v>0</v>
      </c>
      <c r="M32" s="21"/>
      <c r="N32" s="24">
        <f>SUM(N27:N31)</f>
        <v>0</v>
      </c>
      <c r="O32" s="21"/>
      <c r="P32" s="24">
        <f>SUM(P27:P31)</f>
        <v>0</v>
      </c>
      <c r="Q32" s="21"/>
      <c r="R32" s="24">
        <f>SUM(R27:R31)</f>
        <v>0</v>
      </c>
      <c r="S32" s="21"/>
      <c r="T32" s="24">
        <f>SUM(T27:T31)</f>
        <v>0</v>
      </c>
      <c r="U32" s="21"/>
      <c r="V32" s="24">
        <f>SUM(V27:V31)</f>
        <v>0</v>
      </c>
      <c r="W32" s="21"/>
      <c r="X32" s="24">
        <f>SUM(X27:X31)</f>
        <v>0</v>
      </c>
      <c r="Y32" s="21"/>
      <c r="Z32" s="24">
        <f>SUM(Z27:Z31)</f>
        <v>0</v>
      </c>
      <c r="AA32" s="21"/>
      <c r="AB32" s="24">
        <f>SUM(AB27:AB31)</f>
        <v>0</v>
      </c>
    </row>
    <row r="33" spans="1:28" s="1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s="1" customFormat="1" ht="11.1" customHeight="1" x14ac:dyDescent="0.2">
      <c r="A34" s="25" t="s">
        <v>54</v>
      </c>
      <c r="B34" s="26"/>
      <c r="C34" s="26"/>
      <c r="D34" s="25">
        <f>D24+D32</f>
        <v>0</v>
      </c>
      <c r="E34" s="26"/>
      <c r="F34" s="25">
        <f>F24+F32</f>
        <v>0</v>
      </c>
      <c r="G34" s="26"/>
      <c r="H34" s="25">
        <f>H24+H32</f>
        <v>0</v>
      </c>
      <c r="I34" s="26"/>
      <c r="J34" s="25">
        <f>J24+J32</f>
        <v>0</v>
      </c>
      <c r="K34" s="26"/>
      <c r="L34" s="25">
        <f>L24+L32</f>
        <v>0</v>
      </c>
      <c r="M34" s="26"/>
      <c r="N34" s="25">
        <f>N24+N32</f>
        <v>0</v>
      </c>
      <c r="O34" s="26"/>
      <c r="P34" s="25">
        <f>P24+P32</f>
        <v>0</v>
      </c>
      <c r="Q34" s="26"/>
      <c r="R34" s="25">
        <f>R24+R32</f>
        <v>0</v>
      </c>
      <c r="S34" s="26"/>
      <c r="T34" s="25">
        <f>T24+T32</f>
        <v>0</v>
      </c>
      <c r="U34" s="26"/>
      <c r="V34" s="25">
        <f>V24+V32</f>
        <v>0</v>
      </c>
      <c r="W34" s="26"/>
      <c r="X34" s="25">
        <f>X24+X32</f>
        <v>0</v>
      </c>
      <c r="Y34" s="26"/>
      <c r="Z34" s="25">
        <f>Z24+Z32</f>
        <v>0</v>
      </c>
      <c r="AA34" s="26"/>
      <c r="AB34" s="25">
        <f>AB24+AB32</f>
        <v>0</v>
      </c>
    </row>
    <row r="35" spans="1:28" s="1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s="1" customFormat="1" ht="11.1" customHeight="1" x14ac:dyDescent="0.2">
      <c r="A36" s="20" t="s">
        <v>55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s="1" customFormat="1" ht="11.1" customHeight="1" x14ac:dyDescent="0.2">
      <c r="A37" s="21"/>
      <c r="B37" s="27" t="s">
        <v>56</v>
      </c>
      <c r="C37" s="29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f>SUM(D37:Z37)</f>
        <v>0</v>
      </c>
    </row>
    <row r="38" spans="1:28" s="1" customFormat="1" ht="11.1" customHeight="1" x14ac:dyDescent="0.2">
      <c r="A38" s="21"/>
      <c r="B38" s="27" t="s">
        <v>89</v>
      </c>
      <c r="C38" s="48"/>
      <c r="D38" s="22">
        <v>0</v>
      </c>
      <c r="E38" s="21"/>
      <c r="F38" s="22">
        <v>0</v>
      </c>
      <c r="G38" s="21"/>
      <c r="H38" s="22">
        <v>38.9</v>
      </c>
      <c r="I38" s="21"/>
      <c r="J38" s="22">
        <v>-38.9</v>
      </c>
      <c r="K38" s="21"/>
      <c r="L38" s="22">
        <v>41.9</v>
      </c>
      <c r="M38" s="21"/>
      <c r="N38" s="22">
        <v>9.8000000000000007</v>
      </c>
      <c r="O38" s="21"/>
      <c r="P38" s="22">
        <v>11.6</v>
      </c>
      <c r="Q38" s="21"/>
      <c r="R38" s="22">
        <v>11.5</v>
      </c>
      <c r="S38" s="21"/>
      <c r="T38" s="22">
        <v>7.6</v>
      </c>
      <c r="U38" s="21"/>
      <c r="V38" s="22">
        <v>11.8</v>
      </c>
      <c r="W38" s="21"/>
      <c r="X38" s="22">
        <v>12.1</v>
      </c>
      <c r="Y38" s="21"/>
      <c r="Z38" s="22">
        <v>12.2</v>
      </c>
      <c r="AA38" s="21"/>
      <c r="AB38" s="20">
        <f>SUM(D38:Z38)</f>
        <v>118.5</v>
      </c>
    </row>
    <row r="39" spans="1:28" s="1" customFormat="1" ht="11.1" customHeight="1" x14ac:dyDescent="0.2">
      <c r="A39" s="21"/>
      <c r="B39" s="27" t="s">
        <v>57</v>
      </c>
      <c r="C39" s="29"/>
      <c r="D39" s="22">
        <v>0</v>
      </c>
      <c r="E39" s="21"/>
      <c r="F39" s="22">
        <v>0</v>
      </c>
      <c r="G39" s="21"/>
      <c r="H39" s="22">
        <v>9.6</v>
      </c>
      <c r="I39" s="21"/>
      <c r="J39" s="22">
        <v>3.3</v>
      </c>
      <c r="K39" s="21"/>
      <c r="L39" s="22">
        <v>2.7</v>
      </c>
      <c r="M39" s="21"/>
      <c r="N39" s="22">
        <v>2.5</v>
      </c>
      <c r="O39" s="21"/>
      <c r="P39" s="22">
        <v>2.1</v>
      </c>
      <c r="Q39" s="21"/>
      <c r="R39" s="22">
        <v>2.1</v>
      </c>
      <c r="S39" s="21"/>
      <c r="T39" s="22">
        <v>2</v>
      </c>
      <c r="U39" s="21"/>
      <c r="V39" s="22">
        <v>1.9</v>
      </c>
      <c r="W39" s="21"/>
      <c r="X39" s="22">
        <v>1.7</v>
      </c>
      <c r="Y39" s="21"/>
      <c r="Z39" s="22">
        <v>1.7</v>
      </c>
      <c r="AA39" s="21"/>
      <c r="AB39" s="20">
        <f>SUM(D39:Z39)</f>
        <v>29.599999999999998</v>
      </c>
    </row>
    <row r="40" spans="1:28" s="1" customFormat="1" ht="11.1" customHeight="1" x14ac:dyDescent="0.2">
      <c r="A40" s="21"/>
      <c r="B40" s="20" t="s">
        <v>58</v>
      </c>
      <c r="C40" s="21"/>
      <c r="D40" s="23">
        <v>0</v>
      </c>
      <c r="E40" s="21"/>
      <c r="F40" s="23">
        <v>0</v>
      </c>
      <c r="G40" s="21"/>
      <c r="H40" s="23"/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f>SUM(D40:Z40)</f>
        <v>0</v>
      </c>
    </row>
    <row r="41" spans="1:28" s="1" customFormat="1" ht="11.1" customHeight="1" x14ac:dyDescent="0.2">
      <c r="A41" s="21"/>
      <c r="B41" s="21"/>
      <c r="C41" s="20" t="s">
        <v>11</v>
      </c>
      <c r="D41" s="30">
        <f>SUM(D37:D40)</f>
        <v>0</v>
      </c>
      <c r="E41" s="21"/>
      <c r="F41" s="30">
        <f>SUM(F37:F40)</f>
        <v>0</v>
      </c>
      <c r="G41" s="21"/>
      <c r="H41" s="30">
        <f>SUM(H37:H40)</f>
        <v>48.5</v>
      </c>
      <c r="I41" s="21"/>
      <c r="J41" s="30">
        <f>SUM(J37:J40)</f>
        <v>-35.6</v>
      </c>
      <c r="K41" s="21"/>
      <c r="L41" s="30">
        <f>SUM(L37:L40)</f>
        <v>44.6</v>
      </c>
      <c r="M41" s="21"/>
      <c r="N41" s="30">
        <f>SUM(N37:N40)</f>
        <v>12.3</v>
      </c>
      <c r="O41" s="21"/>
      <c r="P41" s="30">
        <f>SUM(P37:P40)</f>
        <v>13.7</v>
      </c>
      <c r="Q41" s="21"/>
      <c r="R41" s="30">
        <f>SUM(R37:R40)</f>
        <v>13.6</v>
      </c>
      <c r="S41" s="21"/>
      <c r="T41" s="30">
        <f>SUM(T37:T40)</f>
        <v>9.6</v>
      </c>
      <c r="U41" s="21"/>
      <c r="V41" s="30">
        <f>SUM(V37:V40)</f>
        <v>13.700000000000001</v>
      </c>
      <c r="W41" s="21"/>
      <c r="X41" s="30">
        <f>SUM(X37:X40)</f>
        <v>13.799999999999999</v>
      </c>
      <c r="Y41" s="21"/>
      <c r="Z41" s="30">
        <f>SUM(Z37:Z40)</f>
        <v>13.899999999999999</v>
      </c>
      <c r="AA41" s="21"/>
      <c r="AB41" s="30">
        <f>SUM(AB37:AB40)</f>
        <v>148.1</v>
      </c>
    </row>
    <row r="42" spans="1:28" s="1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s="1" customFormat="1" ht="11.1" customHeight="1" x14ac:dyDescent="0.2">
      <c r="A43" s="21" t="s">
        <v>21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s="1" customFormat="1" ht="11.1" customHeight="1" x14ac:dyDescent="0.2">
      <c r="A44" s="21"/>
      <c r="B44" s="21" t="s">
        <v>59</v>
      </c>
      <c r="C44" s="21"/>
      <c r="D44" s="31">
        <v>0</v>
      </c>
      <c r="E44" s="21"/>
      <c r="F44" s="31">
        <v>0</v>
      </c>
      <c r="G44" s="21"/>
      <c r="H44" s="31">
        <v>0</v>
      </c>
      <c r="I44" s="21"/>
      <c r="J44" s="31">
        <v>0</v>
      </c>
      <c r="K44" s="21"/>
      <c r="L44" s="31">
        <v>0</v>
      </c>
      <c r="M44" s="21"/>
      <c r="N44" s="31">
        <v>0</v>
      </c>
      <c r="O44" s="21"/>
      <c r="P44" s="31">
        <v>0</v>
      </c>
      <c r="Q44" s="21"/>
      <c r="R44" s="31">
        <v>0</v>
      </c>
      <c r="S44" s="21"/>
      <c r="T44" s="31">
        <v>0</v>
      </c>
      <c r="U44" s="21"/>
      <c r="V44" s="31">
        <v>0</v>
      </c>
      <c r="W44" s="21"/>
      <c r="X44" s="31">
        <v>0</v>
      </c>
      <c r="Y44" s="21"/>
      <c r="Z44" s="31">
        <v>0</v>
      </c>
      <c r="AA44" s="21"/>
      <c r="AB44" s="20">
        <f>SUM(D44:Z44)</f>
        <v>0</v>
      </c>
    </row>
    <row r="45" spans="1:28" s="1" customFormat="1" ht="11.1" customHeight="1" x14ac:dyDescent="0.2">
      <c r="A45" s="21"/>
      <c r="B45" s="21" t="s">
        <v>12</v>
      </c>
      <c r="C45" s="21"/>
      <c r="D45" s="31">
        <v>0</v>
      </c>
      <c r="E45" s="21"/>
      <c r="F45" s="31">
        <v>0</v>
      </c>
      <c r="G45" s="21"/>
      <c r="H45" s="31">
        <v>0</v>
      </c>
      <c r="I45" s="21"/>
      <c r="J45" s="31">
        <v>0</v>
      </c>
      <c r="K45" s="21"/>
      <c r="L45" s="31">
        <v>0</v>
      </c>
      <c r="M45" s="21"/>
      <c r="N45" s="31">
        <v>0</v>
      </c>
      <c r="O45" s="21"/>
      <c r="P45" s="31">
        <v>0</v>
      </c>
      <c r="Q45" s="21"/>
      <c r="R45" s="31">
        <v>0</v>
      </c>
      <c r="S45" s="21"/>
      <c r="T45" s="31">
        <v>0</v>
      </c>
      <c r="U45" s="21"/>
      <c r="V45" s="31">
        <v>0</v>
      </c>
      <c r="W45" s="21"/>
      <c r="X45" s="31">
        <v>0</v>
      </c>
      <c r="Y45" s="21"/>
      <c r="Z45" s="31">
        <v>0</v>
      </c>
      <c r="AA45" s="21"/>
      <c r="AB45" s="20">
        <f>SUM(D45:Z45)</f>
        <v>0</v>
      </c>
    </row>
    <row r="46" spans="1:28" s="1" customFormat="1" ht="11.1" customHeight="1" x14ac:dyDescent="0.2">
      <c r="A46" s="21"/>
      <c r="B46" s="21"/>
      <c r="C46" s="20" t="s">
        <v>11</v>
      </c>
      <c r="D46" s="32">
        <f>D44+D45</f>
        <v>0</v>
      </c>
      <c r="E46" s="21"/>
      <c r="F46" s="32">
        <f>F44+F45</f>
        <v>0</v>
      </c>
      <c r="G46" s="21"/>
      <c r="H46" s="32">
        <f>H44+H45</f>
        <v>0</v>
      </c>
      <c r="I46" s="21"/>
      <c r="J46" s="32">
        <f>J44+J45</f>
        <v>0</v>
      </c>
      <c r="K46" s="21"/>
      <c r="L46" s="32">
        <f>L44+L45</f>
        <v>0</v>
      </c>
      <c r="M46" s="21"/>
      <c r="N46" s="32">
        <f>N44+N45</f>
        <v>0</v>
      </c>
      <c r="O46" s="21"/>
      <c r="P46" s="32">
        <f>P44+P45</f>
        <v>0</v>
      </c>
      <c r="Q46" s="21"/>
      <c r="R46" s="32">
        <f>R44+R45</f>
        <v>0</v>
      </c>
      <c r="S46" s="21"/>
      <c r="T46" s="32">
        <f>T44+T45</f>
        <v>0</v>
      </c>
      <c r="U46" s="21"/>
      <c r="V46" s="32">
        <f>V44+V45</f>
        <v>0</v>
      </c>
      <c r="W46" s="21"/>
      <c r="X46" s="32">
        <f>X44+X45</f>
        <v>0</v>
      </c>
      <c r="Y46" s="21"/>
      <c r="Z46" s="32">
        <f>Z44+Z45</f>
        <v>0</v>
      </c>
      <c r="AA46" s="21"/>
      <c r="AB46" s="32">
        <f>AB44+AB45</f>
        <v>0</v>
      </c>
    </row>
    <row r="47" spans="1:28" s="1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s="1" customFormat="1" ht="11.1" customHeight="1" x14ac:dyDescent="0.2">
      <c r="A48" s="20" t="s">
        <v>60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f>SUM(D48:Z48)</f>
        <v>0</v>
      </c>
    </row>
    <row r="49" spans="1:28" s="1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s="1" customFormat="1" ht="11.1" customHeight="1" x14ac:dyDescent="0.2">
      <c r="A50" s="25" t="s">
        <v>61</v>
      </c>
      <c r="B50" s="26"/>
      <c r="C50" s="26"/>
      <c r="D50" s="25">
        <f>D34-D41-D46-D48</f>
        <v>0</v>
      </c>
      <c r="E50" s="26"/>
      <c r="F50" s="25">
        <f>F34-F41-F46-F48</f>
        <v>0</v>
      </c>
      <c r="G50" s="26"/>
      <c r="H50" s="25">
        <f>H34-H41-H46-H48</f>
        <v>-48.5</v>
      </c>
      <c r="I50" s="26"/>
      <c r="J50" s="25">
        <f>J34-J41-J46-J48</f>
        <v>35.6</v>
      </c>
      <c r="K50" s="26"/>
      <c r="L50" s="25">
        <f>L34-L41-L46-L48</f>
        <v>-44.6</v>
      </c>
      <c r="M50" s="26"/>
      <c r="N50" s="25">
        <f>N34-N41-N46-N48</f>
        <v>-12.3</v>
      </c>
      <c r="O50" s="26"/>
      <c r="P50" s="25">
        <f>P34-P41-P46-P48</f>
        <v>-13.7</v>
      </c>
      <c r="Q50" s="26"/>
      <c r="R50" s="25">
        <f>R34-R41-R46-R48</f>
        <v>-13.6</v>
      </c>
      <c r="S50" s="26"/>
      <c r="T50" s="25">
        <f>T34-T41-T46-T48</f>
        <v>-9.6</v>
      </c>
      <c r="U50" s="26"/>
      <c r="V50" s="25">
        <f>V34-V41-V46-V48</f>
        <v>-13.700000000000001</v>
      </c>
      <c r="W50" s="26"/>
      <c r="X50" s="25">
        <f>X34-X41-X46-X48</f>
        <v>-13.799999999999999</v>
      </c>
      <c r="Y50" s="26"/>
      <c r="Z50" s="25">
        <f>Z34-Z41-Z46-Z48</f>
        <v>-13.899999999999999</v>
      </c>
      <c r="AA50" s="26"/>
      <c r="AB50" s="25">
        <f>AB34-AB41-AB46-AB48</f>
        <v>-148.1</v>
      </c>
    </row>
    <row r="51" spans="1:28" s="1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s="1" customFormat="1" ht="11.1" customHeight="1" x14ac:dyDescent="0.2">
      <c r="A52" s="20" t="s">
        <v>62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56"/>
      <c r="O52" s="57"/>
      <c r="P52" s="56"/>
      <c r="Q52" s="57"/>
      <c r="R52" s="56"/>
      <c r="S52" s="57"/>
      <c r="T52" s="56"/>
      <c r="U52" s="57"/>
      <c r="V52" s="56"/>
      <c r="W52" s="57"/>
      <c r="X52" s="56"/>
      <c r="Y52" s="57"/>
      <c r="Z52" s="56"/>
      <c r="AA52" s="57"/>
      <c r="AB52" s="56"/>
    </row>
    <row r="53" spans="1:28" s="1" customFormat="1" ht="11.1" customHeight="1" x14ac:dyDescent="0.2">
      <c r="A53" s="21"/>
      <c r="B53" s="20" t="s">
        <v>63</v>
      </c>
      <c r="C53" s="21"/>
      <c r="D53" s="22">
        <v>0</v>
      </c>
      <c r="E53" s="21"/>
      <c r="F53" s="22">
        <v>0</v>
      </c>
      <c r="G53" s="21"/>
      <c r="H53" s="22">
        <v>-17</v>
      </c>
      <c r="I53" s="21"/>
      <c r="J53" s="22">
        <v>12.5</v>
      </c>
      <c r="K53" s="21"/>
      <c r="L53" s="22">
        <v>-15.6</v>
      </c>
      <c r="M53" s="21"/>
      <c r="N53" s="22">
        <v>-4.8</v>
      </c>
      <c r="O53" s="21"/>
      <c r="P53" s="22">
        <v>-4.8</v>
      </c>
      <c r="Q53" s="21"/>
      <c r="R53" s="22">
        <v>-4.8</v>
      </c>
      <c r="S53" s="21"/>
      <c r="T53" s="22">
        <v>-3.4</v>
      </c>
      <c r="U53" s="21"/>
      <c r="V53" s="22">
        <v>-4.8</v>
      </c>
      <c r="W53" s="21"/>
      <c r="X53" s="22">
        <v>-4.8</v>
      </c>
      <c r="Y53" s="21"/>
      <c r="Z53" s="22">
        <v>-4.8</v>
      </c>
      <c r="AA53" s="21"/>
      <c r="AB53" s="20">
        <f>SUM(D53:Z53)</f>
        <v>-52.29999999999999</v>
      </c>
    </row>
    <row r="54" spans="1:28" s="1" customFormat="1" ht="11.1" customHeight="1" x14ac:dyDescent="0.2">
      <c r="A54" s="21"/>
      <c r="B54" s="20" t="s">
        <v>64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f>SUM(D54:Z54)</f>
        <v>0</v>
      </c>
    </row>
    <row r="55" spans="1:28" s="1" customFormat="1" ht="11.1" customHeight="1" x14ac:dyDescent="0.2">
      <c r="A55" s="21"/>
      <c r="B55" s="21"/>
      <c r="C55" s="20" t="s">
        <v>11</v>
      </c>
      <c r="D55" s="24">
        <f>SUM(D53:D54)</f>
        <v>0</v>
      </c>
      <c r="E55" s="21"/>
      <c r="F55" s="24">
        <f>SUM(F53:F54)</f>
        <v>0</v>
      </c>
      <c r="G55" s="21"/>
      <c r="H55" s="24">
        <f>SUM(H53:H54)</f>
        <v>-17</v>
      </c>
      <c r="I55" s="21"/>
      <c r="J55" s="24">
        <f>SUM(J53:J54)</f>
        <v>12.5</v>
      </c>
      <c r="K55" s="21"/>
      <c r="L55" s="24">
        <f>SUM(L53:L54)</f>
        <v>-15.6</v>
      </c>
      <c r="M55" s="21"/>
      <c r="N55" s="24">
        <f>SUM(N53:N54)</f>
        <v>-4.8</v>
      </c>
      <c r="O55" s="21"/>
      <c r="P55" s="24">
        <f>SUM(P53:P54)</f>
        <v>-4.8</v>
      </c>
      <c r="Q55" s="21"/>
      <c r="R55" s="24">
        <f>SUM(R53:R54)</f>
        <v>-4.8</v>
      </c>
      <c r="S55" s="21"/>
      <c r="T55" s="24">
        <f>SUM(T53:T54)</f>
        <v>-3.4</v>
      </c>
      <c r="U55" s="21"/>
      <c r="V55" s="24">
        <f>SUM(V53:V54)</f>
        <v>-4.8</v>
      </c>
      <c r="W55" s="21"/>
      <c r="X55" s="24">
        <f>SUM(X53:X54)</f>
        <v>-4.8</v>
      </c>
      <c r="Y55" s="21"/>
      <c r="Z55" s="24">
        <f>SUM(Z53:Z54)</f>
        <v>-4.8</v>
      </c>
      <c r="AA55" s="21"/>
      <c r="AB55" s="24">
        <f>SUM(AB53:AB54)</f>
        <v>-52.29999999999999</v>
      </c>
    </row>
    <row r="56" spans="1:28" s="1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s="1" customFormat="1" ht="11.1" customHeight="1" thickBot="1" x14ac:dyDescent="0.25">
      <c r="A57" s="25" t="s">
        <v>88</v>
      </c>
      <c r="B57" s="26"/>
      <c r="C57" s="26"/>
      <c r="D57" s="47">
        <f>D50-D55</f>
        <v>0</v>
      </c>
      <c r="E57" s="26"/>
      <c r="F57" s="47">
        <f>F50-F55</f>
        <v>0</v>
      </c>
      <c r="G57" s="26"/>
      <c r="H57" s="47">
        <f>H50-H55</f>
        <v>-31.5</v>
      </c>
      <c r="I57" s="26"/>
      <c r="J57" s="47">
        <f>J50-J55</f>
        <v>23.1</v>
      </c>
      <c r="K57" s="26"/>
      <c r="L57" s="47">
        <f>L50-L55</f>
        <v>-29</v>
      </c>
      <c r="M57" s="26"/>
      <c r="N57" s="47">
        <f>N50-N55</f>
        <v>-7.5000000000000009</v>
      </c>
      <c r="O57" s="26"/>
      <c r="P57" s="47">
        <f>P50-P55</f>
        <v>-8.8999999999999986</v>
      </c>
      <c r="Q57" s="26"/>
      <c r="R57" s="47">
        <f>R50-R55</f>
        <v>-8.8000000000000007</v>
      </c>
      <c r="S57" s="26"/>
      <c r="T57" s="47">
        <f>T50-T55</f>
        <v>-6.1999999999999993</v>
      </c>
      <c r="U57" s="26"/>
      <c r="V57" s="47">
        <f>V50-V55</f>
        <v>-8.9000000000000021</v>
      </c>
      <c r="W57" s="26"/>
      <c r="X57" s="47">
        <f>X50-X55</f>
        <v>-9</v>
      </c>
      <c r="Y57" s="26"/>
      <c r="Z57" s="47">
        <f>Z50-Z55</f>
        <v>-9.0999999999999979</v>
      </c>
      <c r="AA57" s="26"/>
      <c r="AB57" s="47">
        <f>AB50-AB55</f>
        <v>-95.800000000000011</v>
      </c>
    </row>
    <row r="58" spans="1:2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s="13" customFormat="1" ht="15.75" x14ac:dyDescent="0.25">
      <c r="A59" s="9" t="str">
        <f>A1</f>
        <v>Cash 827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4"/>
      <c r="W59" s="4"/>
      <c r="X59" s="4"/>
      <c r="Y59" s="4"/>
      <c r="Z59" s="5"/>
      <c r="AB59" s="5" t="str">
        <f ca="1">CELL("FILENAME",C59)</f>
        <v>P:\GPGFIN\GPGplan\Consol Model\Cash\[Info.xls]Format</v>
      </c>
    </row>
    <row r="60" spans="1:28" s="13" customFormat="1" ht="15.75" x14ac:dyDescent="0.25">
      <c r="A60" s="34" t="str">
        <f>+A2</f>
        <v>2001 2nd Quarter Forecast: June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4"/>
      <c r="W60" s="4"/>
      <c r="X60" s="4"/>
      <c r="Y60" s="4"/>
      <c r="Z60" s="8"/>
      <c r="AB60" s="8">
        <f ca="1">NOW()</f>
        <v>37167.862755902781</v>
      </c>
    </row>
    <row r="61" spans="1:28" s="13" customFormat="1" ht="15.75" x14ac:dyDescent="0.25">
      <c r="A61" s="9" t="s">
        <v>65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7"/>
      <c r="W61" s="7"/>
      <c r="X61" s="7"/>
      <c r="Y61" s="7"/>
      <c r="Z61" s="35"/>
      <c r="AB61" s="35">
        <f ca="1">NOW()</f>
        <v>37167.862755902781</v>
      </c>
    </row>
    <row r="62" spans="1:28" s="18" customFormat="1" ht="11.25" x14ac:dyDescent="0.2">
      <c r="D62" s="14" t="s">
        <v>1</v>
      </c>
      <c r="E62" s="33"/>
      <c r="F62" s="36" t="s">
        <v>2</v>
      </c>
      <c r="G62" s="33"/>
      <c r="H62" s="36" t="s">
        <v>3</v>
      </c>
      <c r="I62" s="33"/>
      <c r="J62" s="36" t="s">
        <v>4</v>
      </c>
      <c r="K62" s="33"/>
      <c r="L62" s="17" t="s">
        <v>5</v>
      </c>
      <c r="N62" s="17" t="s">
        <v>6</v>
      </c>
      <c r="P62" s="17" t="s">
        <v>66</v>
      </c>
      <c r="R62" s="17" t="s">
        <v>7</v>
      </c>
      <c r="T62" s="17" t="s">
        <v>67</v>
      </c>
      <c r="V62" s="17" t="s">
        <v>8</v>
      </c>
      <c r="X62" s="19" t="s">
        <v>9</v>
      </c>
      <c r="Z62" s="19" t="s">
        <v>10</v>
      </c>
      <c r="AB62" s="19" t="s">
        <v>35</v>
      </c>
    </row>
    <row r="63" spans="1:28" s="13" customFormat="1" ht="11.25" x14ac:dyDescent="0.2">
      <c r="A63" s="33" t="s">
        <v>68</v>
      </c>
    </row>
    <row r="64" spans="1:28" s="38" customFormat="1" ht="11.25" x14ac:dyDescent="0.2">
      <c r="A64" s="37" t="s">
        <v>90</v>
      </c>
      <c r="D64" s="37">
        <f>D57</f>
        <v>0</v>
      </c>
      <c r="F64" s="37">
        <f>F57</f>
        <v>0</v>
      </c>
      <c r="H64" s="37">
        <f>H57</f>
        <v>-31.5</v>
      </c>
      <c r="J64" s="37">
        <f>J57</f>
        <v>23.1</v>
      </c>
      <c r="L64" s="37">
        <f>L57</f>
        <v>-29</v>
      </c>
      <c r="N64" s="37">
        <f>N57</f>
        <v>-7.5000000000000009</v>
      </c>
      <c r="P64" s="37">
        <f>P57</f>
        <v>-8.8999999999999986</v>
      </c>
      <c r="R64" s="37">
        <f>R57</f>
        <v>-8.8000000000000007</v>
      </c>
      <c r="T64" s="37">
        <f>T57</f>
        <v>-6.1999999999999993</v>
      </c>
      <c r="V64" s="37">
        <f>V57</f>
        <v>-8.9000000000000021</v>
      </c>
      <c r="X64" s="37">
        <f>X57</f>
        <v>-9</v>
      </c>
      <c r="Z64" s="37">
        <f>Z57</f>
        <v>-9.0999999999999979</v>
      </c>
      <c r="AB64" s="37">
        <f t="shared" ref="AB64:AB70" si="1">SUM(D64:Z64)</f>
        <v>-95.8</v>
      </c>
    </row>
    <row r="65" spans="1:41" s="21" customFormat="1" ht="11.25" x14ac:dyDescent="0.2">
      <c r="A65" s="25" t="s">
        <v>69</v>
      </c>
    </row>
    <row r="66" spans="1:41" s="21" customFormat="1" ht="11.25" x14ac:dyDescent="0.2">
      <c r="B66" s="20" t="s">
        <v>45</v>
      </c>
      <c r="D66" s="20">
        <f>D19</f>
        <v>0</v>
      </c>
      <c r="F66" s="20">
        <f>F19</f>
        <v>0</v>
      </c>
      <c r="H66" s="20">
        <f>H19</f>
        <v>0</v>
      </c>
      <c r="J66" s="20">
        <f>J19</f>
        <v>0</v>
      </c>
      <c r="L66" s="20">
        <f>L19</f>
        <v>0</v>
      </c>
      <c r="N66" s="20">
        <f>N19</f>
        <v>0</v>
      </c>
      <c r="P66" s="20">
        <f>P19</f>
        <v>0</v>
      </c>
      <c r="R66" s="20">
        <f>R19</f>
        <v>0</v>
      </c>
      <c r="T66" s="20">
        <f>T19</f>
        <v>0</v>
      </c>
      <c r="V66" s="20">
        <f>V19</f>
        <v>0</v>
      </c>
      <c r="X66" s="20">
        <f>X19</f>
        <v>0</v>
      </c>
      <c r="Z66" s="20">
        <f>Z19</f>
        <v>0</v>
      </c>
      <c r="AB66" s="20">
        <f t="shared" si="1"/>
        <v>0</v>
      </c>
    </row>
    <row r="67" spans="1:41" s="1" customFormat="1" x14ac:dyDescent="0.2">
      <c r="A67" s="21"/>
      <c r="B67" s="20" t="s">
        <v>70</v>
      </c>
      <c r="C67" s="21"/>
      <c r="D67" s="39">
        <f>D54</f>
        <v>0</v>
      </c>
      <c r="E67" s="21"/>
      <c r="F67" s="39">
        <f>F54</f>
        <v>0</v>
      </c>
      <c r="G67" s="21"/>
      <c r="H67" s="39">
        <f>H54</f>
        <v>0</v>
      </c>
      <c r="I67" s="21"/>
      <c r="J67" s="39">
        <f>J54</f>
        <v>0</v>
      </c>
      <c r="K67" s="21"/>
      <c r="L67" s="39">
        <f>L54</f>
        <v>0</v>
      </c>
      <c r="M67" s="21"/>
      <c r="N67" s="39">
        <f>N54</f>
        <v>0</v>
      </c>
      <c r="O67" s="21"/>
      <c r="P67" s="39">
        <f>P54</f>
        <v>0</v>
      </c>
      <c r="Q67" s="21"/>
      <c r="R67" s="39">
        <f>R54</f>
        <v>0</v>
      </c>
      <c r="S67" s="21"/>
      <c r="T67" s="39">
        <f>T54</f>
        <v>0</v>
      </c>
      <c r="U67" s="21"/>
      <c r="V67" s="39">
        <f>V54</f>
        <v>0</v>
      </c>
      <c r="W67" s="21"/>
      <c r="X67" s="39">
        <f>X54</f>
        <v>0</v>
      </c>
      <c r="Y67" s="21"/>
      <c r="Z67" s="39">
        <f>Z54</f>
        <v>0</v>
      </c>
      <c r="AA67" s="21"/>
      <c r="AB67" s="20">
        <f t="shared" si="1"/>
        <v>0</v>
      </c>
    </row>
    <row r="68" spans="1:41" s="1" customFormat="1" x14ac:dyDescent="0.2">
      <c r="A68" s="21"/>
      <c r="B68" s="20" t="s">
        <v>19</v>
      </c>
      <c r="C68" s="21"/>
      <c r="D68" s="20">
        <f>-D27</f>
        <v>0</v>
      </c>
      <c r="E68" s="21"/>
      <c r="F68" s="20">
        <f>-F27</f>
        <v>0</v>
      </c>
      <c r="G68" s="21"/>
      <c r="H68" s="20">
        <f>-H27</f>
        <v>0</v>
      </c>
      <c r="I68" s="21"/>
      <c r="J68" s="20">
        <f>-J27</f>
        <v>0</v>
      </c>
      <c r="K68" s="21"/>
      <c r="L68" s="20">
        <f>-L27</f>
        <v>0</v>
      </c>
      <c r="M68" s="21"/>
      <c r="N68" s="20">
        <f>-N27</f>
        <v>0</v>
      </c>
      <c r="O68" s="21"/>
      <c r="P68" s="20">
        <f>-P27</f>
        <v>0</v>
      </c>
      <c r="Q68" s="21"/>
      <c r="R68" s="20">
        <f>-R27</f>
        <v>0</v>
      </c>
      <c r="S68" s="21"/>
      <c r="T68" s="20">
        <f>-T27</f>
        <v>0</v>
      </c>
      <c r="U68" s="21"/>
      <c r="V68" s="20">
        <f>-V27</f>
        <v>0</v>
      </c>
      <c r="W68" s="21"/>
      <c r="X68" s="20">
        <f>-X27</f>
        <v>0</v>
      </c>
      <c r="Y68" s="21"/>
      <c r="Z68" s="20">
        <f>-Z27</f>
        <v>0</v>
      </c>
      <c r="AA68" s="21"/>
      <c r="AB68" s="20">
        <f>SUM(D68:Z68)</f>
        <v>0</v>
      </c>
    </row>
    <row r="69" spans="1:41" s="1" customFormat="1" x14ac:dyDescent="0.2">
      <c r="A69" s="21"/>
      <c r="B69" s="20" t="s">
        <v>72</v>
      </c>
      <c r="C69" s="21"/>
      <c r="D69" s="22">
        <f>-D30</f>
        <v>0</v>
      </c>
      <c r="E69" s="21"/>
      <c r="F69" s="22">
        <f>-F30</f>
        <v>0</v>
      </c>
      <c r="G69" s="21"/>
      <c r="H69" s="22">
        <f>-H30</f>
        <v>0</v>
      </c>
      <c r="I69" s="21"/>
      <c r="J69" s="22">
        <f>-J30</f>
        <v>0</v>
      </c>
      <c r="K69" s="21"/>
      <c r="L69" s="22">
        <f>-L30</f>
        <v>0</v>
      </c>
      <c r="M69" s="21"/>
      <c r="N69" s="22">
        <f>-N30</f>
        <v>0</v>
      </c>
      <c r="O69" s="21"/>
      <c r="P69" s="22">
        <f>-P30</f>
        <v>0</v>
      </c>
      <c r="Q69" s="21"/>
      <c r="R69" s="22">
        <f>-R30</f>
        <v>0</v>
      </c>
      <c r="S69" s="21"/>
      <c r="T69" s="22">
        <f>-T30</f>
        <v>0</v>
      </c>
      <c r="U69" s="21"/>
      <c r="V69" s="22">
        <f>-V30</f>
        <v>0</v>
      </c>
      <c r="W69" s="21"/>
      <c r="X69" s="22">
        <f>-X30</f>
        <v>0</v>
      </c>
      <c r="Y69" s="21"/>
      <c r="Z69" s="22">
        <f>-Z30</f>
        <v>0</v>
      </c>
      <c r="AA69" s="21"/>
      <c r="AB69" s="20">
        <f>SUM(D69:Z69)</f>
        <v>0</v>
      </c>
    </row>
    <row r="70" spans="1:41" s="1" customFormat="1" x14ac:dyDescent="0.2">
      <c r="A70" s="21"/>
      <c r="B70" s="20" t="s">
        <v>71</v>
      </c>
      <c r="C70" s="21"/>
      <c r="D70" s="22">
        <v>0</v>
      </c>
      <c r="E70" s="21"/>
      <c r="F70" s="22">
        <v>0</v>
      </c>
      <c r="G70" s="21"/>
      <c r="H70" s="22">
        <v>0</v>
      </c>
      <c r="I70" s="21"/>
      <c r="J70" s="22">
        <v>0</v>
      </c>
      <c r="K70" s="21"/>
      <c r="L70" s="22">
        <v>0</v>
      </c>
      <c r="M70" s="21"/>
      <c r="N70" s="22">
        <v>0</v>
      </c>
      <c r="O70" s="21"/>
      <c r="P70" s="22">
        <v>0</v>
      </c>
      <c r="Q70" s="21"/>
      <c r="R70" s="22">
        <v>0</v>
      </c>
      <c r="S70" s="21"/>
      <c r="T70" s="22">
        <v>0</v>
      </c>
      <c r="U70" s="21"/>
      <c r="V70" s="22">
        <v>0</v>
      </c>
      <c r="W70" s="21"/>
      <c r="X70" s="22">
        <v>0</v>
      </c>
      <c r="Y70" s="21"/>
      <c r="Z70" s="22">
        <v>0</v>
      </c>
      <c r="AA70" s="21"/>
      <c r="AB70" s="20">
        <f t="shared" si="1"/>
        <v>0</v>
      </c>
    </row>
    <row r="71" spans="1:41" x14ac:dyDescent="0.2">
      <c r="B71" s="20" t="s">
        <v>91</v>
      </c>
    </row>
    <row r="72" spans="1:41" x14ac:dyDescent="0.2">
      <c r="C72" s="13" t="s">
        <v>103</v>
      </c>
      <c r="D72" s="22">
        <v>0</v>
      </c>
      <c r="E72" s="21"/>
      <c r="F72" s="22">
        <v>0</v>
      </c>
      <c r="G72" s="21"/>
      <c r="H72" s="22">
        <v>0</v>
      </c>
      <c r="I72" s="21"/>
      <c r="J72" s="22">
        <v>0</v>
      </c>
      <c r="K72" s="21"/>
      <c r="L72" s="22">
        <v>0</v>
      </c>
      <c r="M72" s="21"/>
      <c r="N72" s="22">
        <v>0</v>
      </c>
      <c r="O72" s="21"/>
      <c r="P72" s="22">
        <v>0</v>
      </c>
      <c r="Q72" s="21"/>
      <c r="R72" s="22">
        <v>0</v>
      </c>
      <c r="S72" s="21"/>
      <c r="T72" s="22">
        <v>0</v>
      </c>
      <c r="U72" s="21"/>
      <c r="V72" s="22">
        <v>0</v>
      </c>
      <c r="W72" s="21"/>
      <c r="X72" s="22">
        <v>0</v>
      </c>
      <c r="Y72" s="21"/>
      <c r="Z72" s="22">
        <v>0</v>
      </c>
      <c r="AA72" s="21"/>
      <c r="AB72" s="20">
        <f>SUM(D72:Z72)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s="1" customFormat="1" x14ac:dyDescent="0.2">
      <c r="A73" s="21"/>
      <c r="B73" s="20"/>
      <c r="C73" s="13" t="s">
        <v>13</v>
      </c>
      <c r="D73" s="22">
        <v>0</v>
      </c>
      <c r="E73" s="21"/>
      <c r="F73" s="22">
        <v>0</v>
      </c>
      <c r="G73" s="21"/>
      <c r="H73" s="22">
        <v>0</v>
      </c>
      <c r="I73" s="21"/>
      <c r="J73" s="22">
        <v>0</v>
      </c>
      <c r="K73" s="21"/>
      <c r="L73" s="22">
        <v>0</v>
      </c>
      <c r="M73" s="21"/>
      <c r="N73" s="22">
        <v>0</v>
      </c>
      <c r="O73" s="21"/>
      <c r="P73" s="22">
        <v>0</v>
      </c>
      <c r="Q73" s="21"/>
      <c r="R73" s="22">
        <v>0</v>
      </c>
      <c r="S73" s="21"/>
      <c r="T73" s="22">
        <v>0</v>
      </c>
      <c r="U73" s="21"/>
      <c r="V73" s="22">
        <v>0</v>
      </c>
      <c r="W73" s="21"/>
      <c r="X73" s="22">
        <v>0</v>
      </c>
      <c r="Y73" s="21"/>
      <c r="Z73" s="22">
        <v>0</v>
      </c>
      <c r="AA73" s="21"/>
      <c r="AB73" s="20">
        <f>SUM(D73:Z73)</f>
        <v>0</v>
      </c>
    </row>
    <row r="74" spans="1:41" s="1" customFormat="1" x14ac:dyDescent="0.2">
      <c r="A74" s="21"/>
      <c r="B74" s="20"/>
      <c r="C74" s="13" t="s">
        <v>14</v>
      </c>
      <c r="D74" s="22">
        <v>0</v>
      </c>
      <c r="E74" s="21"/>
      <c r="F74" s="22">
        <v>0</v>
      </c>
      <c r="G74" s="21"/>
      <c r="H74" s="22">
        <v>0</v>
      </c>
      <c r="I74" s="21"/>
      <c r="J74" s="22">
        <v>0</v>
      </c>
      <c r="K74" s="21"/>
      <c r="L74" s="22">
        <v>0</v>
      </c>
      <c r="M74" s="21"/>
      <c r="N74" s="22">
        <v>0</v>
      </c>
      <c r="O74" s="21"/>
      <c r="P74" s="22">
        <v>0</v>
      </c>
      <c r="Q74" s="21"/>
      <c r="R74" s="22">
        <v>0</v>
      </c>
      <c r="S74" s="21"/>
      <c r="T74" s="22">
        <v>0</v>
      </c>
      <c r="U74" s="21"/>
      <c r="V74" s="22">
        <v>0</v>
      </c>
      <c r="W74" s="21"/>
      <c r="X74" s="22">
        <v>0</v>
      </c>
      <c r="Y74" s="21"/>
      <c r="Z74" s="22">
        <v>0</v>
      </c>
      <c r="AA74" s="21"/>
      <c r="AB74" s="20">
        <f>SUM(D74:Z74)</f>
        <v>0</v>
      </c>
    </row>
    <row r="75" spans="1:41" s="1" customFormat="1" x14ac:dyDescent="0.2">
      <c r="A75" s="21"/>
      <c r="B75" s="20"/>
      <c r="C75" s="13" t="s">
        <v>104</v>
      </c>
      <c r="D75" s="22">
        <v>0</v>
      </c>
      <c r="E75" s="21"/>
      <c r="F75" s="22">
        <v>0</v>
      </c>
      <c r="G75" s="21"/>
      <c r="H75" s="22">
        <v>0</v>
      </c>
      <c r="I75" s="21"/>
      <c r="J75" s="22">
        <v>0</v>
      </c>
      <c r="K75" s="21"/>
      <c r="L75" s="22">
        <v>0</v>
      </c>
      <c r="M75" s="21"/>
      <c r="N75" s="22">
        <v>0</v>
      </c>
      <c r="O75" s="21"/>
      <c r="P75" s="22">
        <v>0</v>
      </c>
      <c r="Q75" s="21"/>
      <c r="R75" s="22">
        <v>0</v>
      </c>
      <c r="S75" s="21"/>
      <c r="T75" s="22">
        <v>0</v>
      </c>
      <c r="U75" s="21"/>
      <c r="V75" s="22">
        <v>0</v>
      </c>
      <c r="W75" s="21"/>
      <c r="X75" s="22">
        <v>0</v>
      </c>
      <c r="Y75" s="21"/>
      <c r="Z75" s="22">
        <v>0</v>
      </c>
      <c r="AA75" s="21"/>
      <c r="AB75" s="20">
        <f>SUM(D75:Z75)</f>
        <v>0</v>
      </c>
    </row>
    <row r="76" spans="1:41" s="1" customFormat="1" ht="5.0999999999999996" customHeight="1" x14ac:dyDescent="0.2">
      <c r="A76" s="21"/>
      <c r="B76" s="20"/>
      <c r="C76" s="13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</row>
    <row r="77" spans="1:41" s="1" customFormat="1" x14ac:dyDescent="0.2">
      <c r="A77" s="21"/>
      <c r="B77" s="20" t="s">
        <v>20</v>
      </c>
      <c r="C77" s="21"/>
      <c r="D77" s="22">
        <v>0</v>
      </c>
      <c r="E77" s="21"/>
      <c r="F77" s="22">
        <v>0</v>
      </c>
      <c r="G77" s="21"/>
      <c r="H77" s="22">
        <v>0</v>
      </c>
      <c r="I77" s="21"/>
      <c r="J77" s="22">
        <v>0</v>
      </c>
      <c r="K77" s="21"/>
      <c r="L77" s="22">
        <v>0</v>
      </c>
      <c r="M77" s="21"/>
      <c r="N77" s="22">
        <v>0</v>
      </c>
      <c r="O77" s="21"/>
      <c r="P77" s="22">
        <v>0</v>
      </c>
      <c r="Q77" s="21"/>
      <c r="R77" s="22">
        <v>0</v>
      </c>
      <c r="S77" s="21"/>
      <c r="T77" s="22">
        <v>0</v>
      </c>
      <c r="U77" s="21"/>
      <c r="V77" s="22">
        <v>0</v>
      </c>
      <c r="W77" s="21"/>
      <c r="X77" s="22">
        <v>0</v>
      </c>
      <c r="Y77" s="21"/>
      <c r="Z77" s="22">
        <v>0</v>
      </c>
      <c r="AA77" s="21"/>
      <c r="AB77" s="20">
        <f>SUM(D77:Z77)</f>
        <v>0</v>
      </c>
    </row>
    <row r="78" spans="1:41" s="1" customFormat="1" x14ac:dyDescent="0.2">
      <c r="A78" s="21"/>
      <c r="B78" s="20" t="s">
        <v>43</v>
      </c>
      <c r="C78" s="21"/>
      <c r="D78" s="22">
        <f>+D17</f>
        <v>0</v>
      </c>
      <c r="E78" s="21"/>
      <c r="F78" s="22">
        <f>+F17</f>
        <v>0</v>
      </c>
      <c r="G78" s="21"/>
      <c r="H78" s="22">
        <f>+H17</f>
        <v>0</v>
      </c>
      <c r="I78" s="21"/>
      <c r="J78" s="22">
        <f>+J17</f>
        <v>0</v>
      </c>
      <c r="K78" s="21"/>
      <c r="L78" s="22">
        <f>+L17</f>
        <v>0</v>
      </c>
      <c r="M78" s="21"/>
      <c r="N78" s="22">
        <f>+N17</f>
        <v>0</v>
      </c>
      <c r="O78" s="21"/>
      <c r="P78" s="22">
        <f>+P17</f>
        <v>0</v>
      </c>
      <c r="Q78" s="21"/>
      <c r="R78" s="22">
        <f>+R17</f>
        <v>0</v>
      </c>
      <c r="S78" s="21"/>
      <c r="T78" s="22">
        <f>+T17</f>
        <v>0</v>
      </c>
      <c r="U78" s="21"/>
      <c r="V78" s="22">
        <f>+V17</f>
        <v>0</v>
      </c>
      <c r="W78" s="21"/>
      <c r="X78" s="22">
        <f>+X17</f>
        <v>0</v>
      </c>
      <c r="Y78" s="21"/>
      <c r="Z78" s="22">
        <f>+Z17</f>
        <v>0</v>
      </c>
      <c r="AA78" s="21"/>
      <c r="AB78" s="20">
        <f>SUM(D78:Z78)</f>
        <v>0</v>
      </c>
    </row>
    <row r="79" spans="1:41" s="1" customFormat="1" x14ac:dyDescent="0.2">
      <c r="A79" s="21"/>
      <c r="B79" s="20" t="s">
        <v>92</v>
      </c>
      <c r="C79" s="21"/>
      <c r="D79" s="22">
        <v>0</v>
      </c>
      <c r="E79" s="21"/>
      <c r="F79" s="22">
        <v>0</v>
      </c>
      <c r="G79" s="21"/>
      <c r="H79" s="22">
        <v>0</v>
      </c>
      <c r="I79" s="21"/>
      <c r="J79" s="22">
        <v>0</v>
      </c>
      <c r="K79" s="21"/>
      <c r="L79" s="22">
        <v>0</v>
      </c>
      <c r="M79" s="21"/>
      <c r="N79" s="22">
        <v>0</v>
      </c>
      <c r="O79" s="21"/>
      <c r="P79" s="22">
        <v>0</v>
      </c>
      <c r="Q79" s="21"/>
      <c r="R79" s="22">
        <v>0</v>
      </c>
      <c r="S79" s="21"/>
      <c r="T79" s="22">
        <v>0</v>
      </c>
      <c r="U79" s="21"/>
      <c r="V79" s="22">
        <v>0</v>
      </c>
      <c r="W79" s="21"/>
      <c r="X79" s="22">
        <v>0</v>
      </c>
      <c r="Y79" s="21"/>
      <c r="Z79" s="22">
        <v>0</v>
      </c>
      <c r="AA79" s="21"/>
      <c r="AB79" s="20">
        <f>SUM(D79:Z79)</f>
        <v>0</v>
      </c>
    </row>
    <row r="80" spans="1:41" s="1" customFormat="1" x14ac:dyDescent="0.2">
      <c r="A80" s="21"/>
      <c r="B80" s="20" t="s">
        <v>93</v>
      </c>
      <c r="C80" s="21"/>
      <c r="D80" s="22">
        <v>0</v>
      </c>
      <c r="E80" s="21"/>
      <c r="F80" s="22">
        <v>0</v>
      </c>
      <c r="G80" s="21"/>
      <c r="H80" s="22">
        <v>0</v>
      </c>
      <c r="I80" s="21"/>
      <c r="J80" s="22">
        <v>0</v>
      </c>
      <c r="K80" s="21"/>
      <c r="L80" s="22">
        <v>0</v>
      </c>
      <c r="M80" s="21"/>
      <c r="N80" s="22">
        <v>0</v>
      </c>
      <c r="O80" s="21"/>
      <c r="P80" s="22">
        <v>0</v>
      </c>
      <c r="Q80" s="21"/>
      <c r="R80" s="22">
        <v>0</v>
      </c>
      <c r="S80" s="21"/>
      <c r="T80" s="22">
        <v>0</v>
      </c>
      <c r="U80" s="21"/>
      <c r="V80" s="22">
        <v>0</v>
      </c>
      <c r="W80" s="21"/>
      <c r="X80" s="22">
        <v>0</v>
      </c>
      <c r="Y80" s="21"/>
      <c r="Z80" s="22">
        <v>0</v>
      </c>
      <c r="AA80" s="21"/>
      <c r="AB80" s="20">
        <f>SUM(D80:Z80)</f>
        <v>0</v>
      </c>
    </row>
    <row r="81" spans="1:28" s="1" customFormat="1" x14ac:dyDescent="0.2">
      <c r="A81" s="21"/>
      <c r="B81" s="20" t="s">
        <v>100</v>
      </c>
      <c r="C81" s="21"/>
      <c r="D81" s="23">
        <v>0</v>
      </c>
      <c r="E81" s="21"/>
      <c r="F81" s="23">
        <v>0</v>
      </c>
      <c r="G81" s="21"/>
      <c r="H81" s="23">
        <v>0</v>
      </c>
      <c r="I81" s="21"/>
      <c r="J81" s="23">
        <v>0</v>
      </c>
      <c r="K81" s="21"/>
      <c r="L81" s="23">
        <v>0</v>
      </c>
      <c r="M81" s="21"/>
      <c r="N81" s="23">
        <v>0</v>
      </c>
      <c r="O81" s="21"/>
      <c r="P81" s="23">
        <v>0</v>
      </c>
      <c r="Q81" s="21"/>
      <c r="R81" s="23">
        <v>0</v>
      </c>
      <c r="S81" s="21"/>
      <c r="T81" s="23">
        <v>0</v>
      </c>
      <c r="U81" s="21"/>
      <c r="V81" s="23">
        <v>0</v>
      </c>
      <c r="W81" s="21"/>
      <c r="X81" s="23">
        <v>0</v>
      </c>
      <c r="Y81" s="21"/>
      <c r="Z81" s="23">
        <v>0</v>
      </c>
      <c r="AA81" s="21"/>
      <c r="AB81" s="24">
        <f>SUM(D81:Z81)</f>
        <v>0</v>
      </c>
    </row>
    <row r="82" spans="1:28" s="1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s="1" customFormat="1" x14ac:dyDescent="0.2">
      <c r="A83" s="21"/>
      <c r="B83" s="21"/>
      <c r="C83" s="25" t="s">
        <v>73</v>
      </c>
      <c r="D83" s="25">
        <f>SUM(D63:D82)</f>
        <v>0</v>
      </c>
      <c r="E83" s="21"/>
      <c r="F83" s="25">
        <f>SUM(F63:F82)</f>
        <v>0</v>
      </c>
      <c r="G83" s="21"/>
      <c r="H83" s="25">
        <f>SUM(H63:H82)</f>
        <v>-31.5</v>
      </c>
      <c r="I83" s="21"/>
      <c r="J83" s="25">
        <f>SUM(J63:J82)</f>
        <v>23.1</v>
      </c>
      <c r="K83" s="21"/>
      <c r="L83" s="25">
        <f>SUM(L63:L82)</f>
        <v>-29</v>
      </c>
      <c r="M83" s="21"/>
      <c r="N83" s="25">
        <f>SUM(N63:N82)</f>
        <v>-7.5000000000000009</v>
      </c>
      <c r="O83" s="21"/>
      <c r="P83" s="25">
        <f>SUM(P63:P82)</f>
        <v>-8.8999999999999986</v>
      </c>
      <c r="Q83" s="21"/>
      <c r="R83" s="25">
        <f>SUM(R63:R82)</f>
        <v>-8.8000000000000007</v>
      </c>
      <c r="S83" s="21"/>
      <c r="T83" s="25">
        <f>SUM(T63:T82)</f>
        <v>-6.1999999999999993</v>
      </c>
      <c r="U83" s="21"/>
      <c r="V83" s="25">
        <f>SUM(V63:V82)</f>
        <v>-8.9000000000000021</v>
      </c>
      <c r="W83" s="21"/>
      <c r="X83" s="25">
        <f>SUM(X63:X82)</f>
        <v>-9</v>
      </c>
      <c r="Y83" s="21"/>
      <c r="Z83" s="25">
        <f>SUM(Z63:Z82)</f>
        <v>-9.0999999999999979</v>
      </c>
      <c r="AA83" s="21"/>
      <c r="AB83" s="25">
        <f>SUM(AB63:AB82)</f>
        <v>-95.8</v>
      </c>
    </row>
    <row r="84" spans="1:28" s="1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s="1" customFormat="1" x14ac:dyDescent="0.2">
      <c r="A85" s="25" t="s">
        <v>74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</row>
    <row r="86" spans="1:28" s="1" customFormat="1" x14ac:dyDescent="0.2">
      <c r="A86" s="21"/>
      <c r="B86" s="20" t="s">
        <v>107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f t="shared" ref="AB86:AB94" si="2">SUM(D86:Z86)</f>
        <v>0</v>
      </c>
    </row>
    <row r="87" spans="1:28" s="1" customFormat="1" x14ac:dyDescent="0.2">
      <c r="A87" s="21"/>
      <c r="B87" s="20" t="s">
        <v>108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f t="shared" si="2"/>
        <v>0</v>
      </c>
    </row>
    <row r="88" spans="1:28" s="1" customFormat="1" x14ac:dyDescent="0.2">
      <c r="A88" s="21"/>
      <c r="B88" s="20" t="s">
        <v>109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f t="shared" si="2"/>
        <v>0</v>
      </c>
    </row>
    <row r="89" spans="1:28" s="1" customFormat="1" x14ac:dyDescent="0.2">
      <c r="A89" s="21"/>
      <c r="B89" s="20" t="s">
        <v>110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f t="shared" si="2"/>
        <v>0</v>
      </c>
    </row>
    <row r="90" spans="1:28" s="1" customFormat="1" x14ac:dyDescent="0.2">
      <c r="A90" s="21"/>
      <c r="B90" s="20" t="s">
        <v>111</v>
      </c>
      <c r="C90" s="21"/>
      <c r="D90" s="22">
        <v>-8.1999999999999993</v>
      </c>
      <c r="E90" s="21"/>
      <c r="F90" s="22">
        <v>-3.9</v>
      </c>
      <c r="G90" s="21"/>
      <c r="H90" s="22">
        <v>0.7</v>
      </c>
      <c r="I90" s="21"/>
      <c r="J90" s="22">
        <v>0.7</v>
      </c>
      <c r="K90" s="21"/>
      <c r="L90" s="22">
        <v>-1.1000000000000001</v>
      </c>
      <c r="M90" s="21"/>
      <c r="N90" s="22">
        <v>3.8</v>
      </c>
      <c r="O90" s="21"/>
      <c r="P90" s="22">
        <v>0</v>
      </c>
      <c r="Q90" s="21"/>
      <c r="R90" s="22">
        <v>0</v>
      </c>
      <c r="S90" s="21"/>
      <c r="T90" s="22">
        <v>3.8</v>
      </c>
      <c r="U90" s="21"/>
      <c r="V90" s="22">
        <v>0</v>
      </c>
      <c r="W90" s="21"/>
      <c r="X90" s="22">
        <v>0</v>
      </c>
      <c r="Y90" s="21"/>
      <c r="Z90" s="22">
        <v>4.2</v>
      </c>
      <c r="AA90" s="21"/>
      <c r="AB90" s="20">
        <f t="shared" si="2"/>
        <v>0</v>
      </c>
    </row>
    <row r="91" spans="1:28" s="1" customFormat="1" x14ac:dyDescent="0.2">
      <c r="A91" s="21"/>
      <c r="B91" s="20" t="s">
        <v>75</v>
      </c>
      <c r="C91" s="21"/>
      <c r="D91" s="22">
        <v>0</v>
      </c>
      <c r="E91" s="21"/>
      <c r="F91" s="22">
        <v>0</v>
      </c>
      <c r="G91" s="21"/>
      <c r="H91" s="22">
        <v>-13.6</v>
      </c>
      <c r="I91" s="21"/>
      <c r="J91" s="22">
        <v>13.6</v>
      </c>
      <c r="K91" s="21"/>
      <c r="L91" s="22">
        <v>-14.7</v>
      </c>
      <c r="M91" s="21"/>
      <c r="N91" s="22">
        <v>14.7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f>SUM(D91:Z91)</f>
        <v>0</v>
      </c>
    </row>
    <row r="92" spans="1:28" s="1" customFormat="1" x14ac:dyDescent="0.2">
      <c r="A92" s="21"/>
      <c r="B92" s="20" t="s">
        <v>112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f>SUM(D92:Z92)</f>
        <v>0</v>
      </c>
    </row>
    <row r="93" spans="1:28" s="1" customFormat="1" x14ac:dyDescent="0.2">
      <c r="A93" s="21"/>
      <c r="B93" s="20" t="s">
        <v>113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f>SUM(D93:Z93)</f>
        <v>0</v>
      </c>
    </row>
    <row r="94" spans="1:28" s="1" customFormat="1" x14ac:dyDescent="0.2">
      <c r="A94" s="21"/>
      <c r="B94" s="20" t="s">
        <v>114</v>
      </c>
      <c r="C94" s="21"/>
      <c r="D94" s="23">
        <v>0</v>
      </c>
      <c r="E94" s="21"/>
      <c r="F94" s="23">
        <v>0</v>
      </c>
      <c r="G94" s="21"/>
      <c r="H94" s="23">
        <v>0</v>
      </c>
      <c r="I94" s="21"/>
      <c r="J94" s="23">
        <v>0</v>
      </c>
      <c r="K94" s="21"/>
      <c r="L94" s="23">
        <v>0</v>
      </c>
      <c r="M94" s="21"/>
      <c r="N94" s="23">
        <v>0</v>
      </c>
      <c r="O94" s="21"/>
      <c r="P94" s="23">
        <v>0</v>
      </c>
      <c r="Q94" s="21"/>
      <c r="R94" s="23">
        <v>0</v>
      </c>
      <c r="S94" s="21"/>
      <c r="T94" s="23">
        <v>0</v>
      </c>
      <c r="U94" s="21"/>
      <c r="V94" s="23">
        <v>0</v>
      </c>
      <c r="W94" s="21"/>
      <c r="X94" s="23">
        <v>0</v>
      </c>
      <c r="Y94" s="21"/>
      <c r="Z94" s="23">
        <v>0</v>
      </c>
      <c r="AA94" s="21"/>
      <c r="AB94" s="24">
        <f t="shared" si="2"/>
        <v>0</v>
      </c>
    </row>
    <row r="95" spans="1:28" s="1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s="1" customFormat="1" x14ac:dyDescent="0.2">
      <c r="A96" s="26"/>
      <c r="B96" s="25" t="s">
        <v>76</v>
      </c>
      <c r="C96" s="21"/>
      <c r="D96" s="40">
        <f>SUM(D85:D95)</f>
        <v>-8.1999999999999993</v>
      </c>
      <c r="E96" s="21"/>
      <c r="F96" s="40">
        <f>SUM(F85:F95)</f>
        <v>-3.9</v>
      </c>
      <c r="G96" s="21"/>
      <c r="H96" s="40">
        <f>SUM(H85:H95)</f>
        <v>-12.9</v>
      </c>
      <c r="I96" s="21"/>
      <c r="J96" s="40">
        <f>SUM(J85:J95)</f>
        <v>14.299999999999999</v>
      </c>
      <c r="K96" s="21"/>
      <c r="L96" s="40">
        <f>SUM(L85:L95)</f>
        <v>-15.799999999999999</v>
      </c>
      <c r="M96" s="21"/>
      <c r="N96" s="40">
        <f>SUM(N85:N95)</f>
        <v>18.5</v>
      </c>
      <c r="O96" s="21"/>
      <c r="P96" s="40">
        <f>SUM(P85:P95)</f>
        <v>0</v>
      </c>
      <c r="Q96" s="21"/>
      <c r="R96" s="40">
        <f>SUM(R85:R95)</f>
        <v>0</v>
      </c>
      <c r="S96" s="21"/>
      <c r="T96" s="40">
        <f>SUM(T85:T95)</f>
        <v>3.8</v>
      </c>
      <c r="U96" s="21"/>
      <c r="V96" s="40">
        <f>SUM(V85:V95)</f>
        <v>0</v>
      </c>
      <c r="W96" s="21"/>
      <c r="X96" s="40">
        <f>SUM(X85:X95)</f>
        <v>0</v>
      </c>
      <c r="Y96" s="21"/>
      <c r="Z96" s="40">
        <f>SUM(Z85:Z95)</f>
        <v>4.2</v>
      </c>
      <c r="AA96" s="21"/>
      <c r="AB96" s="40">
        <f>SUM(AB85:AB95)</f>
        <v>0</v>
      </c>
    </row>
    <row r="97" spans="1:28" s="1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</row>
    <row r="98" spans="1:28" s="46" customFormat="1" x14ac:dyDescent="0.2">
      <c r="A98" s="54" t="s">
        <v>77</v>
      </c>
      <c r="B98" s="25"/>
      <c r="C98" s="26"/>
      <c r="D98" s="40">
        <f>D83+D96</f>
        <v>-8.1999999999999993</v>
      </c>
      <c r="E98" s="26"/>
      <c r="F98" s="40">
        <f>F83+F96</f>
        <v>-3.9</v>
      </c>
      <c r="G98" s="26"/>
      <c r="H98" s="40">
        <f>H83+H96</f>
        <v>-44.4</v>
      </c>
      <c r="I98" s="26"/>
      <c r="J98" s="40">
        <f>J83+J96</f>
        <v>37.4</v>
      </c>
      <c r="K98" s="26"/>
      <c r="L98" s="40">
        <f>L83+L96</f>
        <v>-44.8</v>
      </c>
      <c r="M98" s="26"/>
      <c r="N98" s="40">
        <f>N83+N96</f>
        <v>11</v>
      </c>
      <c r="O98" s="26"/>
      <c r="P98" s="40">
        <f>P83+P96</f>
        <v>-8.8999999999999986</v>
      </c>
      <c r="Q98" s="26"/>
      <c r="R98" s="40">
        <f>R83+R96</f>
        <v>-8.8000000000000007</v>
      </c>
      <c r="S98" s="26"/>
      <c r="T98" s="40">
        <f>T83+T96</f>
        <v>-2.3999999999999995</v>
      </c>
      <c r="U98" s="26"/>
      <c r="V98" s="40">
        <f>V83+V96</f>
        <v>-8.9000000000000021</v>
      </c>
      <c r="W98" s="26"/>
      <c r="X98" s="40">
        <f>X83+X96</f>
        <v>-9</v>
      </c>
      <c r="Y98" s="26"/>
      <c r="Z98" s="40">
        <f>Z83+Z96</f>
        <v>-4.8999999999999977</v>
      </c>
      <c r="AA98" s="26"/>
      <c r="AB98" s="40">
        <f>AB83+AB96</f>
        <v>-95.8</v>
      </c>
    </row>
    <row r="99" spans="1:28" s="1" customFormat="1" ht="5.0999999999999996" customHeigh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s="1" customFormat="1" x14ac:dyDescent="0.2">
      <c r="A100" s="25" t="s">
        <v>78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s="1" customFormat="1" x14ac:dyDescent="0.2">
      <c r="A101" s="21"/>
      <c r="B101" s="20" t="s">
        <v>79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f t="shared" ref="AB101:AB106" si="3">SUM(D101:Z101)</f>
        <v>0</v>
      </c>
    </row>
    <row r="102" spans="1:28" s="1" customFormat="1" x14ac:dyDescent="0.2">
      <c r="A102" s="21"/>
      <c r="B102" s="20" t="s">
        <v>15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f t="shared" si="3"/>
        <v>0</v>
      </c>
    </row>
    <row r="103" spans="1:28" s="1" customFormat="1" x14ac:dyDescent="0.2">
      <c r="A103" s="21"/>
      <c r="B103" s="20" t="s">
        <v>102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f t="shared" si="3"/>
        <v>0</v>
      </c>
    </row>
    <row r="104" spans="1:28" s="1" customFormat="1" x14ac:dyDescent="0.2">
      <c r="A104" s="21"/>
      <c r="B104" s="20" t="s">
        <v>16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f t="shared" si="3"/>
        <v>0</v>
      </c>
    </row>
    <row r="105" spans="1:28" s="1" customFormat="1" x14ac:dyDescent="0.2">
      <c r="A105" s="21"/>
      <c r="B105" s="20" t="s">
        <v>80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f t="shared" si="3"/>
        <v>0</v>
      </c>
    </row>
    <row r="106" spans="1:28" s="1" customFormat="1" x14ac:dyDescent="0.2">
      <c r="A106" s="21"/>
      <c r="B106" s="20" t="s">
        <v>18</v>
      </c>
      <c r="C106" s="21"/>
      <c r="D106" s="23">
        <v>0</v>
      </c>
      <c r="E106" s="21"/>
      <c r="F106" s="23">
        <v>0</v>
      </c>
      <c r="G106" s="21"/>
      <c r="H106" s="23">
        <v>0</v>
      </c>
      <c r="I106" s="21"/>
      <c r="J106" s="23">
        <v>0</v>
      </c>
      <c r="K106" s="21"/>
      <c r="L106" s="23">
        <v>0</v>
      </c>
      <c r="M106" s="21"/>
      <c r="N106" s="23">
        <v>0</v>
      </c>
      <c r="O106" s="21"/>
      <c r="P106" s="23">
        <v>0</v>
      </c>
      <c r="Q106" s="21"/>
      <c r="R106" s="23">
        <v>0</v>
      </c>
      <c r="S106" s="21"/>
      <c r="T106" s="23">
        <v>0</v>
      </c>
      <c r="U106" s="21"/>
      <c r="V106" s="23">
        <v>0</v>
      </c>
      <c r="W106" s="21"/>
      <c r="X106" s="23">
        <v>0</v>
      </c>
      <c r="Y106" s="21"/>
      <c r="Z106" s="23">
        <v>0</v>
      </c>
      <c r="AA106" s="21"/>
      <c r="AB106" s="24">
        <f t="shared" si="3"/>
        <v>0</v>
      </c>
    </row>
    <row r="107" spans="1:28" s="1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s="46" customFormat="1" x14ac:dyDescent="0.2">
      <c r="A108" s="26"/>
      <c r="B108" s="25" t="s">
        <v>78</v>
      </c>
      <c r="C108" s="26"/>
      <c r="D108" s="40">
        <f>SUM(D101:D106)</f>
        <v>0</v>
      </c>
      <c r="E108" s="26"/>
      <c r="F108" s="40">
        <f>SUM(F101:F106)</f>
        <v>0</v>
      </c>
      <c r="G108" s="26"/>
      <c r="H108" s="40">
        <f>SUM(H101:H106)</f>
        <v>0</v>
      </c>
      <c r="I108" s="26"/>
      <c r="J108" s="40">
        <f>SUM(J101:J106)</f>
        <v>0</v>
      </c>
      <c r="K108" s="26"/>
      <c r="L108" s="40">
        <f>SUM(L101:L106)</f>
        <v>0</v>
      </c>
      <c r="M108" s="26"/>
      <c r="N108" s="40">
        <f>SUM(N101:N106)</f>
        <v>0</v>
      </c>
      <c r="O108" s="26"/>
      <c r="P108" s="40">
        <f>SUM(P101:P106)</f>
        <v>0</v>
      </c>
      <c r="Q108" s="26"/>
      <c r="R108" s="40">
        <f>SUM(R101:R106)</f>
        <v>0</v>
      </c>
      <c r="S108" s="26"/>
      <c r="T108" s="40">
        <f>SUM(T101:T106)</f>
        <v>0</v>
      </c>
      <c r="U108" s="26"/>
      <c r="V108" s="40">
        <f>SUM(V101:V106)</f>
        <v>0</v>
      </c>
      <c r="W108" s="26"/>
      <c r="X108" s="40">
        <f>SUM(X101:X106)</f>
        <v>0</v>
      </c>
      <c r="Y108" s="26"/>
      <c r="Z108" s="40">
        <f>SUM(Z101:Z106)</f>
        <v>0</v>
      </c>
      <c r="AA108" s="26"/>
      <c r="AB108" s="40">
        <f>SUM(AB101:AB106)</f>
        <v>0</v>
      </c>
    </row>
    <row r="109" spans="1:28" s="1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s="1" customFormat="1" x14ac:dyDescent="0.2">
      <c r="A110" s="25" t="s">
        <v>81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s="1" customFormat="1" x14ac:dyDescent="0.2">
      <c r="A111" s="21"/>
      <c r="B111" s="20" t="s">
        <v>82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f t="shared" ref="AB111:AB116" si="4">SUM(D111:Z111)</f>
        <v>0</v>
      </c>
    </row>
    <row r="112" spans="1:28" s="1" customFormat="1" x14ac:dyDescent="0.2">
      <c r="A112" s="21"/>
      <c r="B112" s="20" t="s">
        <v>83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f t="shared" si="4"/>
        <v>0</v>
      </c>
    </row>
    <row r="113" spans="1:28" s="1" customFormat="1" x14ac:dyDescent="0.2">
      <c r="A113" s="21"/>
      <c r="B113" s="20" t="s">
        <v>84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f t="shared" si="4"/>
        <v>0</v>
      </c>
    </row>
    <row r="114" spans="1:28" s="1" customFormat="1" x14ac:dyDescent="0.2">
      <c r="A114" s="21"/>
      <c r="B114" s="20" t="s">
        <v>85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f t="shared" si="4"/>
        <v>0</v>
      </c>
    </row>
    <row r="115" spans="1:28" s="1" customFormat="1" x14ac:dyDescent="0.2">
      <c r="A115" s="21"/>
      <c r="B115" s="20" t="s">
        <v>86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f t="shared" si="4"/>
        <v>0</v>
      </c>
    </row>
    <row r="116" spans="1:28" s="1" customFormat="1" x14ac:dyDescent="0.2">
      <c r="A116" s="21"/>
      <c r="B116" s="20" t="s">
        <v>96</v>
      </c>
      <c r="C116" s="21"/>
      <c r="D116" s="23">
        <v>0</v>
      </c>
      <c r="E116" s="21"/>
      <c r="F116" s="23">
        <v>0</v>
      </c>
      <c r="G116" s="21"/>
      <c r="H116" s="23">
        <v>0</v>
      </c>
      <c r="I116" s="21"/>
      <c r="J116" s="23">
        <v>0</v>
      </c>
      <c r="K116" s="21"/>
      <c r="L116" s="23">
        <v>0</v>
      </c>
      <c r="M116" s="21"/>
      <c r="N116" s="23">
        <v>0</v>
      </c>
      <c r="O116" s="21"/>
      <c r="P116" s="23">
        <v>0</v>
      </c>
      <c r="Q116" s="21"/>
      <c r="R116" s="23">
        <v>0</v>
      </c>
      <c r="S116" s="21"/>
      <c r="T116" s="23">
        <v>0</v>
      </c>
      <c r="U116" s="21"/>
      <c r="V116" s="23">
        <v>0</v>
      </c>
      <c r="W116" s="21"/>
      <c r="X116" s="23">
        <v>0</v>
      </c>
      <c r="Y116" s="21"/>
      <c r="Z116" s="23">
        <v>0</v>
      </c>
      <c r="AA116" s="21"/>
      <c r="AB116" s="24">
        <f t="shared" si="4"/>
        <v>0</v>
      </c>
    </row>
    <row r="117" spans="1:28" s="1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s="46" customFormat="1" x14ac:dyDescent="0.2">
      <c r="A118" s="26"/>
      <c r="B118" s="25" t="s">
        <v>81</v>
      </c>
      <c r="C118" s="26"/>
      <c r="D118" s="40">
        <f>SUM(D111:D116)</f>
        <v>0</v>
      </c>
      <c r="E118" s="26"/>
      <c r="F118" s="40">
        <f>SUM(F111:F116)</f>
        <v>0</v>
      </c>
      <c r="G118" s="26"/>
      <c r="H118" s="40">
        <f>SUM(H111:H116)</f>
        <v>0</v>
      </c>
      <c r="I118" s="26"/>
      <c r="J118" s="40">
        <f>SUM(J111:J116)</f>
        <v>0</v>
      </c>
      <c r="K118" s="26"/>
      <c r="L118" s="40">
        <f>SUM(L111:L116)</f>
        <v>0</v>
      </c>
      <c r="M118" s="26"/>
      <c r="N118" s="40">
        <f>SUM(N111:N116)</f>
        <v>0</v>
      </c>
      <c r="O118" s="26"/>
      <c r="P118" s="40">
        <f>SUM(P111:P116)</f>
        <v>0</v>
      </c>
      <c r="Q118" s="26"/>
      <c r="R118" s="40">
        <f>SUM(R111:R116)</f>
        <v>0</v>
      </c>
      <c r="S118" s="26"/>
      <c r="T118" s="40">
        <f>SUM(T111:T116)</f>
        <v>0</v>
      </c>
      <c r="U118" s="26"/>
      <c r="V118" s="40">
        <f>SUM(V111:V116)</f>
        <v>0</v>
      </c>
      <c r="W118" s="26"/>
      <c r="X118" s="40">
        <f>SUM(X111:X116)</f>
        <v>0</v>
      </c>
      <c r="Y118" s="26"/>
      <c r="Z118" s="40">
        <f>SUM(Z111:Z116)</f>
        <v>0</v>
      </c>
      <c r="AA118" s="26"/>
      <c r="AB118" s="40">
        <f>SUM(AB111:AB116)</f>
        <v>0</v>
      </c>
    </row>
    <row r="119" spans="1:28" s="1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s="46" customFormat="1" x14ac:dyDescent="0.2">
      <c r="A120" s="54" t="s">
        <v>94</v>
      </c>
      <c r="B120" s="25"/>
      <c r="C120" s="26"/>
      <c r="D120" s="40">
        <f>+D98+D108+D118</f>
        <v>-8.1999999999999993</v>
      </c>
      <c r="E120" s="26"/>
      <c r="F120" s="40">
        <f>+F98+F108+F118</f>
        <v>-3.9</v>
      </c>
      <c r="G120" s="26"/>
      <c r="H120" s="40">
        <f>+H98+H108+H118</f>
        <v>-44.4</v>
      </c>
      <c r="I120" s="26"/>
      <c r="J120" s="40">
        <f>+J98+J108+J118</f>
        <v>37.4</v>
      </c>
      <c r="K120" s="26"/>
      <c r="L120" s="40">
        <f>+L98+L108+L118</f>
        <v>-44.8</v>
      </c>
      <c r="M120" s="26"/>
      <c r="N120" s="40">
        <f>+N98+N108+N118</f>
        <v>11</v>
      </c>
      <c r="O120" s="26"/>
      <c r="P120" s="40">
        <f>+P98+P108+P118</f>
        <v>-8.8999999999999986</v>
      </c>
      <c r="Q120" s="26"/>
      <c r="R120" s="40">
        <f>+R98+R108+R118</f>
        <v>-8.8000000000000007</v>
      </c>
      <c r="S120" s="26"/>
      <c r="T120" s="40">
        <f>+T98+T108+T118</f>
        <v>-2.3999999999999995</v>
      </c>
      <c r="U120" s="26"/>
      <c r="V120" s="40">
        <f>+V98+V108+V118</f>
        <v>-8.9000000000000021</v>
      </c>
      <c r="W120" s="26"/>
      <c r="X120" s="40">
        <f>+X98+X108+X118</f>
        <v>-9</v>
      </c>
      <c r="Y120" s="26"/>
      <c r="Z120" s="40">
        <f>+Z98+Z108+Z118</f>
        <v>-4.8999999999999977</v>
      </c>
      <c r="AA120" s="26"/>
      <c r="AB120" s="40">
        <f>+AB98+AB108+AB118</f>
        <v>-95.8</v>
      </c>
    </row>
    <row r="121" spans="1:28" s="1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s="52" customFormat="1" x14ac:dyDescent="0.2">
      <c r="A122" s="44" t="s">
        <v>95</v>
      </c>
      <c r="B122" s="50"/>
      <c r="C122" s="44"/>
      <c r="D122" s="51"/>
      <c r="E122" s="44"/>
      <c r="F122" s="51"/>
      <c r="G122" s="44"/>
      <c r="H122" s="51"/>
      <c r="I122" s="44"/>
      <c r="J122" s="51"/>
      <c r="K122" s="44"/>
      <c r="L122" s="51"/>
      <c r="M122" s="44"/>
      <c r="N122" s="51"/>
      <c r="O122" s="44"/>
      <c r="P122" s="51"/>
      <c r="Q122" s="44"/>
      <c r="R122" s="51"/>
      <c r="S122" s="44"/>
      <c r="T122" s="51"/>
      <c r="U122" s="44"/>
      <c r="V122" s="51"/>
      <c r="W122" s="44"/>
      <c r="X122" s="51"/>
      <c r="Y122" s="44"/>
      <c r="Z122" s="51"/>
      <c r="AA122" s="44"/>
      <c r="AB122" s="51"/>
    </row>
    <row r="123" spans="1:28" s="52" customFormat="1" x14ac:dyDescent="0.2">
      <c r="A123" s="44"/>
      <c r="B123" s="53" t="s">
        <v>97</v>
      </c>
      <c r="C123" s="44"/>
      <c r="D123" s="51">
        <v>72.2</v>
      </c>
      <c r="E123" s="44"/>
      <c r="F123" s="51">
        <v>2.7</v>
      </c>
      <c r="G123" s="44"/>
      <c r="H123" s="51">
        <v>23.5</v>
      </c>
      <c r="I123" s="44"/>
      <c r="J123" s="51">
        <v>416.8</v>
      </c>
      <c r="K123" s="44"/>
      <c r="L123" s="51">
        <v>1.7</v>
      </c>
      <c r="M123" s="44"/>
      <c r="N123" s="51">
        <v>0</v>
      </c>
      <c r="O123" s="44"/>
      <c r="P123" s="51">
        <v>0</v>
      </c>
      <c r="Q123" s="44"/>
      <c r="R123" s="51">
        <v>0</v>
      </c>
      <c r="S123" s="44"/>
      <c r="T123" s="51">
        <v>0</v>
      </c>
      <c r="U123" s="44"/>
      <c r="V123" s="51">
        <v>0</v>
      </c>
      <c r="W123" s="44"/>
      <c r="X123" s="51">
        <v>0</v>
      </c>
      <c r="Y123" s="44"/>
      <c r="Z123" s="51">
        <v>0</v>
      </c>
      <c r="AA123" s="44"/>
      <c r="AB123" s="53">
        <f>SUM(D123:Z123)</f>
        <v>516.90000000000009</v>
      </c>
    </row>
    <row r="124" spans="1:28" s="52" customFormat="1" x14ac:dyDescent="0.2">
      <c r="A124" s="44"/>
      <c r="B124" s="53" t="s">
        <v>98</v>
      </c>
      <c r="C124" s="44"/>
      <c r="D124" s="51">
        <v>0</v>
      </c>
      <c r="E124" s="44"/>
      <c r="F124" s="51">
        <v>0</v>
      </c>
      <c r="G124" s="44"/>
      <c r="H124" s="51">
        <v>0</v>
      </c>
      <c r="I124" s="44"/>
      <c r="J124" s="51">
        <v>0</v>
      </c>
      <c r="K124" s="44"/>
      <c r="L124" s="51">
        <v>0</v>
      </c>
      <c r="M124" s="44"/>
      <c r="N124" s="51">
        <v>0</v>
      </c>
      <c r="O124" s="44"/>
      <c r="P124" s="51">
        <v>0</v>
      </c>
      <c r="Q124" s="44"/>
      <c r="R124" s="51">
        <v>0</v>
      </c>
      <c r="S124" s="44"/>
      <c r="T124" s="51">
        <v>0</v>
      </c>
      <c r="U124" s="44"/>
      <c r="V124" s="51">
        <v>0</v>
      </c>
      <c r="W124" s="44"/>
      <c r="X124" s="51">
        <v>0</v>
      </c>
      <c r="Y124" s="44"/>
      <c r="Z124" s="51">
        <v>0</v>
      </c>
      <c r="AA124" s="44"/>
      <c r="AB124" s="53">
        <f>SUM(D124:Z124)</f>
        <v>0</v>
      </c>
    </row>
    <row r="125" spans="1:28" s="52" customFormat="1" x14ac:dyDescent="0.2">
      <c r="A125" s="44"/>
      <c r="B125" s="53" t="s">
        <v>99</v>
      </c>
      <c r="C125" s="44"/>
      <c r="D125" s="51">
        <v>-64</v>
      </c>
      <c r="E125" s="44"/>
      <c r="F125" s="51">
        <v>1.2</v>
      </c>
      <c r="G125" s="44"/>
      <c r="H125" s="51">
        <v>20.9</v>
      </c>
      <c r="I125" s="44"/>
      <c r="J125" s="51">
        <v>-454.3</v>
      </c>
      <c r="K125" s="44"/>
      <c r="L125" s="51">
        <v>43.1</v>
      </c>
      <c r="M125" s="44"/>
      <c r="N125" s="51">
        <f>-10+0.3</f>
        <v>-9.6999999999999993</v>
      </c>
      <c r="O125" s="44"/>
      <c r="P125" s="51">
        <f>8.1+0.9</f>
        <v>9</v>
      </c>
      <c r="Q125" s="44"/>
      <c r="R125" s="51">
        <v>8.8000000000000007</v>
      </c>
      <c r="S125" s="44"/>
      <c r="T125" s="51">
        <v>-2.5</v>
      </c>
      <c r="U125" s="44"/>
      <c r="V125" s="51">
        <v>1.2</v>
      </c>
      <c r="W125" s="44"/>
      <c r="X125" s="51">
        <v>1.1000000000000001</v>
      </c>
      <c r="Y125" s="44"/>
      <c r="Z125" s="51">
        <v>-3.1</v>
      </c>
      <c r="AA125" s="44"/>
      <c r="AB125" s="53">
        <f>SUM(D125:Z125)</f>
        <v>-448.29999999999995</v>
      </c>
    </row>
    <row r="126" spans="1:28" s="1" customFormat="1" ht="3.95" customHeight="1" x14ac:dyDescent="0.2">
      <c r="A126" s="21"/>
      <c r="B126" s="21"/>
      <c r="C126" s="21"/>
      <c r="D126" s="21">
        <v>0</v>
      </c>
      <c r="E126" s="21"/>
      <c r="F126" s="21">
        <v>0</v>
      </c>
      <c r="G126" s="21"/>
      <c r="H126" s="21">
        <v>0</v>
      </c>
      <c r="I126" s="21"/>
      <c r="J126" s="21">
        <v>0</v>
      </c>
      <c r="K126" s="21"/>
      <c r="L126" s="21">
        <v>0</v>
      </c>
      <c r="M126" s="21"/>
      <c r="N126" s="21">
        <v>0</v>
      </c>
      <c r="O126" s="21"/>
      <c r="P126" s="21">
        <v>0</v>
      </c>
      <c r="Q126" s="21"/>
      <c r="R126" s="21">
        <v>0</v>
      </c>
      <c r="S126" s="21"/>
      <c r="T126" s="21">
        <v>0</v>
      </c>
      <c r="U126" s="21"/>
      <c r="V126" s="21">
        <v>0</v>
      </c>
      <c r="W126" s="21"/>
      <c r="X126" s="21">
        <v>0</v>
      </c>
      <c r="Y126" s="21"/>
      <c r="Z126" s="21">
        <v>0</v>
      </c>
      <c r="AA126" s="21"/>
      <c r="AB126" s="21"/>
    </row>
    <row r="127" spans="1:28" s="1" customFormat="1" ht="13.5" thickBot="1" x14ac:dyDescent="0.25">
      <c r="A127" s="43"/>
      <c r="B127" s="44" t="s">
        <v>87</v>
      </c>
      <c r="C127" s="44"/>
      <c r="D127" s="49">
        <f>SUM(D122:D126)</f>
        <v>8.2000000000000028</v>
      </c>
      <c r="E127" s="44"/>
      <c r="F127" s="49">
        <f>SUM(F122:F126)</f>
        <v>3.9000000000000004</v>
      </c>
      <c r="G127" s="44"/>
      <c r="H127" s="49">
        <f>SUM(H122:H126)</f>
        <v>44.4</v>
      </c>
      <c r="I127" s="44"/>
      <c r="J127" s="49">
        <f>SUM(J122:J126)</f>
        <v>-37.5</v>
      </c>
      <c r="K127" s="44"/>
      <c r="L127" s="49">
        <f>SUM(L122:L126)</f>
        <v>44.800000000000004</v>
      </c>
      <c r="M127" s="44"/>
      <c r="N127" s="49">
        <f>SUM(N122:N126)</f>
        <v>-9.6999999999999993</v>
      </c>
      <c r="O127" s="44"/>
      <c r="P127" s="49">
        <f>SUM(P122:P126)</f>
        <v>9</v>
      </c>
      <c r="Q127" s="44"/>
      <c r="R127" s="49">
        <f>SUM(R122:R126)</f>
        <v>8.8000000000000007</v>
      </c>
      <c r="S127" s="44"/>
      <c r="T127" s="49">
        <f>SUM(T122:T126)</f>
        <v>-2.5</v>
      </c>
      <c r="U127" s="44"/>
      <c r="V127" s="49">
        <f>SUM(V122:V126)</f>
        <v>1.2</v>
      </c>
      <c r="W127" s="44"/>
      <c r="X127" s="49">
        <f>SUM(X122:X126)</f>
        <v>1.1000000000000001</v>
      </c>
      <c r="Y127" s="44"/>
      <c r="Z127" s="49">
        <f>SUM(Z122:Z126)</f>
        <v>-3.1</v>
      </c>
      <c r="AA127" s="21"/>
      <c r="AB127" s="49">
        <f>SUM(AB122:AB126)</f>
        <v>68.600000000000136</v>
      </c>
    </row>
    <row r="128" spans="1:28" s="1" customFormat="1" ht="3.95" customHeight="1" thickTop="1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s="1" customFormat="1" ht="15" customHeight="1" x14ac:dyDescent="0.2">
      <c r="A129" s="25"/>
      <c r="B129" s="55" t="s">
        <v>101</v>
      </c>
      <c r="C129" s="26"/>
      <c r="D129" s="41">
        <f>-D127-D120</f>
        <v>0</v>
      </c>
      <c r="E129" s="31"/>
      <c r="F129" s="41">
        <f>-F127-F120</f>
        <v>0</v>
      </c>
      <c r="G129" s="31"/>
      <c r="H129" s="41">
        <f>-H127-H120</f>
        <v>0</v>
      </c>
      <c r="I129" s="31"/>
      <c r="J129" s="41">
        <f>-J127-J120</f>
        <v>0.10000000000000142</v>
      </c>
      <c r="K129" s="31"/>
      <c r="L129" s="41">
        <f>-L127-L120</f>
        <v>0</v>
      </c>
      <c r="M129" s="31"/>
      <c r="N129" s="41">
        <f>-N127-N120</f>
        <v>-1.3000000000000007</v>
      </c>
      <c r="O129" s="31"/>
      <c r="P129" s="41">
        <f>-P127-P120</f>
        <v>-0.10000000000000142</v>
      </c>
      <c r="Q129" s="31"/>
      <c r="R129" s="41">
        <f>-R127-R120</f>
        <v>0</v>
      </c>
      <c r="S129" s="31"/>
      <c r="T129" s="41">
        <f>-T127-T120</f>
        <v>4.8999999999999995</v>
      </c>
      <c r="U129" s="31"/>
      <c r="V129" s="41">
        <f>-V127-V120</f>
        <v>7.700000000000002</v>
      </c>
      <c r="W129" s="31"/>
      <c r="X129" s="41">
        <f>-X127-X120</f>
        <v>7.9</v>
      </c>
      <c r="Y129" s="31"/>
      <c r="Z129" s="41">
        <f>-Z127-Z120</f>
        <v>7.9999999999999982</v>
      </c>
      <c r="AA129" s="21"/>
      <c r="AB129" s="24">
        <f>SUM(D129:Z129)</f>
        <v>27.200000000000003</v>
      </c>
    </row>
    <row r="130" spans="1:28" s="1" customFormat="1" ht="3.95" customHeight="1" x14ac:dyDescent="0.2">
      <c r="A130" s="20"/>
      <c r="B130" s="21"/>
      <c r="C130" s="21"/>
      <c r="D130" s="42"/>
      <c r="E130" s="21"/>
      <c r="F130" s="42"/>
      <c r="G130" s="21"/>
      <c r="H130" s="42"/>
      <c r="I130" s="21"/>
      <c r="J130" s="42"/>
      <c r="K130" s="21"/>
      <c r="L130" s="42"/>
      <c r="M130" s="21"/>
      <c r="N130" s="42"/>
      <c r="O130" s="21"/>
      <c r="P130" s="42"/>
      <c r="Q130" s="21"/>
      <c r="R130" s="42"/>
      <c r="S130" s="21"/>
      <c r="T130" s="42"/>
      <c r="U130" s="21"/>
      <c r="V130" s="42"/>
      <c r="W130" s="21"/>
      <c r="X130" s="42"/>
      <c r="Y130" s="21"/>
      <c r="Z130" s="42"/>
      <c r="AA130" s="21"/>
      <c r="AB130" s="21"/>
    </row>
    <row r="131" spans="1:28" x14ac:dyDescent="0.2">
      <c r="D131" s="45"/>
      <c r="F131" s="45"/>
      <c r="H131" s="45"/>
      <c r="J131" s="45"/>
      <c r="L131" s="45"/>
      <c r="N131" s="45"/>
      <c r="P131" s="45"/>
      <c r="R131" s="45"/>
      <c r="T131" s="45"/>
      <c r="V131" s="45"/>
      <c r="X131" s="45"/>
      <c r="Z131" s="45"/>
    </row>
    <row r="132" spans="1:28" x14ac:dyDescent="0.2">
      <c r="D132" s="45"/>
      <c r="F132" s="45"/>
      <c r="H132" s="45"/>
      <c r="J132" s="45"/>
      <c r="L132" s="45"/>
      <c r="N132" s="45"/>
      <c r="P132" s="45"/>
      <c r="R132" s="45"/>
      <c r="T132" s="45"/>
      <c r="V132" s="45"/>
      <c r="X132" s="45"/>
      <c r="Z132" s="45"/>
    </row>
    <row r="133" spans="1:28" x14ac:dyDescent="0.2">
      <c r="D133" s="45"/>
      <c r="F133" s="45"/>
      <c r="H133" s="45"/>
      <c r="J133" s="45"/>
      <c r="L133" s="45"/>
      <c r="N133" s="45"/>
      <c r="P133" s="45"/>
      <c r="R133" s="45"/>
      <c r="T133" s="45"/>
      <c r="V133" s="45"/>
      <c r="X133" s="45"/>
      <c r="Z133" s="45"/>
    </row>
    <row r="134" spans="1:28" x14ac:dyDescent="0.2">
      <c r="D134" s="45"/>
      <c r="F134" s="45"/>
      <c r="H134" s="45"/>
      <c r="J134" s="45"/>
      <c r="L134" s="45"/>
      <c r="N134" s="45"/>
      <c r="P134" s="45"/>
      <c r="R134" s="45"/>
      <c r="T134" s="45"/>
      <c r="V134" s="45"/>
      <c r="X134" s="45"/>
      <c r="Z134" s="45"/>
    </row>
    <row r="135" spans="1:28" x14ac:dyDescent="0.2">
      <c r="D135" s="45"/>
      <c r="F135" s="45"/>
      <c r="H135" s="45"/>
      <c r="J135" s="45"/>
      <c r="L135" s="45"/>
      <c r="N135" s="45"/>
      <c r="P135" s="45"/>
      <c r="R135" s="45"/>
      <c r="T135" s="45"/>
      <c r="V135" s="45"/>
      <c r="X135" s="45"/>
      <c r="Z135" s="45"/>
    </row>
    <row r="136" spans="1:28" x14ac:dyDescent="0.2">
      <c r="D136" s="45"/>
      <c r="F136" s="45"/>
      <c r="H136" s="45"/>
      <c r="J136" s="45"/>
      <c r="L136" s="45"/>
      <c r="N136" s="45"/>
      <c r="P136" s="45"/>
      <c r="R136" s="45"/>
      <c r="T136" s="45"/>
      <c r="V136" s="45"/>
      <c r="X136" s="45"/>
      <c r="Z136" s="45"/>
    </row>
    <row r="137" spans="1:28" x14ac:dyDescent="0.2">
      <c r="D137" s="45"/>
      <c r="F137" s="45"/>
      <c r="H137" s="45"/>
      <c r="J137" s="45"/>
      <c r="L137" s="45"/>
      <c r="N137" s="45"/>
      <c r="P137" s="45"/>
      <c r="R137" s="45"/>
      <c r="T137" s="45"/>
      <c r="V137" s="45"/>
      <c r="X137" s="45"/>
      <c r="Z137" s="45"/>
    </row>
    <row r="138" spans="1:28" x14ac:dyDescent="0.2">
      <c r="D138" s="45"/>
      <c r="F138" s="45"/>
      <c r="H138" s="45"/>
      <c r="J138" s="45"/>
      <c r="L138" s="45"/>
      <c r="N138" s="45"/>
      <c r="P138" s="45"/>
      <c r="R138" s="45"/>
      <c r="T138" s="45"/>
      <c r="V138" s="45"/>
      <c r="X138" s="45"/>
      <c r="Z138" s="45"/>
    </row>
    <row r="139" spans="1:28" x14ac:dyDescent="0.2">
      <c r="D139" s="45"/>
      <c r="F139" s="45"/>
      <c r="H139" s="45"/>
      <c r="J139" s="45"/>
      <c r="L139" s="45"/>
      <c r="N139" s="45"/>
      <c r="P139" s="45"/>
      <c r="R139" s="45"/>
      <c r="T139" s="45"/>
      <c r="V139" s="45"/>
      <c r="X139" s="45"/>
      <c r="Z139" s="45"/>
    </row>
    <row r="140" spans="1:28" x14ac:dyDescent="0.2">
      <c r="D140" s="45"/>
      <c r="F140" s="45"/>
      <c r="H140" s="45"/>
      <c r="J140" s="45"/>
      <c r="L140" s="45"/>
      <c r="N140" s="45"/>
      <c r="P140" s="45"/>
      <c r="R140" s="45"/>
      <c r="T140" s="45"/>
      <c r="V140" s="45"/>
      <c r="X140" s="45"/>
      <c r="Z140" s="45"/>
    </row>
    <row r="141" spans="1:28" x14ac:dyDescent="0.2">
      <c r="D141" s="45"/>
      <c r="F141" s="45"/>
      <c r="H141" s="45"/>
      <c r="J141" s="45"/>
      <c r="L141" s="45"/>
      <c r="N141" s="45"/>
      <c r="P141" s="45"/>
      <c r="R141" s="45"/>
      <c r="T141" s="45"/>
      <c r="V141" s="45"/>
      <c r="X141" s="45"/>
      <c r="Z141" s="45"/>
    </row>
    <row r="142" spans="1:28" x14ac:dyDescent="0.2">
      <c r="D142" s="45"/>
      <c r="F142" s="45"/>
      <c r="H142" s="45"/>
      <c r="J142" s="45"/>
      <c r="L142" s="45"/>
      <c r="N142" s="45"/>
      <c r="P142" s="45"/>
      <c r="R142" s="45"/>
      <c r="T142" s="45"/>
      <c r="V142" s="45"/>
      <c r="X142" s="45"/>
      <c r="Z142" s="45"/>
    </row>
    <row r="143" spans="1:28" x14ac:dyDescent="0.2">
      <c r="D143" s="45"/>
      <c r="F143" s="45"/>
      <c r="H143" s="45"/>
      <c r="J143" s="45"/>
      <c r="L143" s="45"/>
      <c r="N143" s="45"/>
      <c r="P143" s="45"/>
      <c r="R143" s="45"/>
      <c r="T143" s="45"/>
      <c r="V143" s="45"/>
      <c r="X143" s="45"/>
      <c r="Z143" s="45"/>
    </row>
    <row r="144" spans="1:28" x14ac:dyDescent="0.2">
      <c r="D144" s="45"/>
      <c r="F144" s="45"/>
      <c r="H144" s="45"/>
      <c r="J144" s="45"/>
      <c r="L144" s="45"/>
      <c r="N144" s="45"/>
      <c r="P144" s="45"/>
      <c r="R144" s="45"/>
      <c r="T144" s="45"/>
      <c r="V144" s="45"/>
      <c r="X144" s="45"/>
      <c r="Z144" s="45"/>
    </row>
    <row r="145" spans="4:26" x14ac:dyDescent="0.2">
      <c r="D145" s="45"/>
      <c r="F145" s="45"/>
      <c r="H145" s="45"/>
      <c r="J145" s="45"/>
      <c r="L145" s="45"/>
      <c r="N145" s="45"/>
      <c r="P145" s="45"/>
      <c r="R145" s="45"/>
      <c r="T145" s="45"/>
      <c r="V145" s="45"/>
      <c r="X145" s="45"/>
      <c r="Z145" s="45"/>
    </row>
    <row r="146" spans="4:26" x14ac:dyDescent="0.2">
      <c r="D146" s="45"/>
      <c r="F146" s="45"/>
      <c r="H146" s="45"/>
      <c r="J146" s="45"/>
      <c r="L146" s="45"/>
      <c r="N146" s="45"/>
      <c r="P146" s="45"/>
      <c r="R146" s="45"/>
      <c r="T146" s="45"/>
      <c r="V146" s="45"/>
      <c r="X146" s="45"/>
      <c r="Z146" s="45"/>
    </row>
  </sheetData>
  <phoneticPr fontId="0" type="noConversion"/>
  <pageMargins left="0.44" right="0.49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Jan Havlíček</cp:lastModifiedBy>
  <cp:lastPrinted>2001-07-18T22:45:10Z</cp:lastPrinted>
  <dcterms:created xsi:type="dcterms:W3CDTF">1999-04-06T19:27:31Z</dcterms:created>
  <dcterms:modified xsi:type="dcterms:W3CDTF">2023-09-15T19:31:23Z</dcterms:modified>
</cp:coreProperties>
</file>