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9908E0-2F09-47D5-AF5E-F5F5F6EA115A}" xr6:coauthVersionLast="47" xr6:coauthVersionMax="47" xr10:uidLastSave="{00000000-0000-0000-0000-000000000000}"/>
  <bookViews>
    <workbookView xWindow="-120" yWindow="-120" windowWidth="38640" windowHeight="15720" tabRatio="840" activeTab="1"/>
  </bookViews>
  <sheets>
    <sheet name="Sum" sheetId="22734" r:id="rId1"/>
    <sheet name="Total" sheetId="22731" r:id="rId2"/>
    <sheet name="ETS-EGPG4" sheetId="22732" r:id="rId3"/>
    <sheet name="Americas-EGSVC4" sheetId="22706" r:id="rId4"/>
    <sheet name="Europe-ECINT4" sheetId="22719" r:id="rId5"/>
    <sheet name="Global Assets-EGA4" sheetId="22720" r:id="rId6"/>
    <sheet name="EGM-EGBLM4" sheetId="22721" r:id="rId7"/>
    <sheet name="EIM-EIM4" sheetId="22722" r:id="rId8"/>
    <sheet name="Networks-ENTWK4" sheetId="22723" r:id="rId9"/>
    <sheet name="EES-RETAIL4" sheetId="22724" r:id="rId10"/>
    <sheet name="EEOS-EENGC4" sheetId="22725" r:id="rId11"/>
    <sheet name="EBS-ECI4" sheetId="22726" r:id="rId12"/>
    <sheet name="EGEP-EGEPG4" sheetId="22727" r:id="rId13"/>
    <sheet name="EREC-EREC4" sheetId="22728" r:id="rId14"/>
    <sheet name="Clean Fuels-EVCORP4" sheetId="22729" r:id="rId15"/>
    <sheet name="EES-WHSEES4" sheetId="22733" r:id="rId16"/>
  </sheets>
  <definedNames>
    <definedName name="_xlnm.Print_Area" localSheetId="3">'Americas-EGSVC4'!$A$1:$AE$117</definedName>
    <definedName name="_xlnm.Print_Area" localSheetId="14">'Clean Fuels-EVCORP4'!$A$1:$AF$117</definedName>
    <definedName name="_xlnm.Print_Area" localSheetId="11">'EBS-ECI4'!$A$1:$AE$117</definedName>
    <definedName name="_xlnm.Print_Area" localSheetId="10">'EEOS-EENGC4'!$A$1:$AE$117</definedName>
    <definedName name="_xlnm.Print_Area" localSheetId="9">'EES-RETAIL4'!$A$1:$AE$117</definedName>
    <definedName name="_xlnm.Print_Area" localSheetId="15">'EES-WHSEES4'!$A$1:$AE$117</definedName>
    <definedName name="_xlnm.Print_Area" localSheetId="12">'EGEP-EGEPG4'!$A$1:$AE$117</definedName>
    <definedName name="_xlnm.Print_Area" localSheetId="6">'EGM-EGBLM4'!$A$1:$AE$117</definedName>
    <definedName name="_xlnm.Print_Area" localSheetId="7">'EIM-EIM4'!$A$1:$AE$117</definedName>
    <definedName name="_xlnm.Print_Area" localSheetId="13">'EREC-EREC4'!$A$1:$AE$117</definedName>
    <definedName name="_xlnm.Print_Area" localSheetId="2">'ETS-EGPG4'!$A$1:$AE$117</definedName>
    <definedName name="_xlnm.Print_Area" localSheetId="4">'Europe-ECINT4'!$A$1:$AE$117</definedName>
    <definedName name="_xlnm.Print_Area" localSheetId="5">'Global Assets-EGA4'!$A$1:$AE$117</definedName>
    <definedName name="_xlnm.Print_Area" localSheetId="8">'Networks-ENTWK4'!$A$1:$AE$117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2706" l="1"/>
  <c r="G6" i="22706"/>
  <c r="I6" i="22706"/>
  <c r="K6" i="22706"/>
  <c r="M6" i="22706"/>
  <c r="O6" i="22706"/>
  <c r="Q6" i="22706"/>
  <c r="S6" i="22706"/>
  <c r="U6" i="22706"/>
  <c r="W6" i="22706"/>
  <c r="Y6" i="22706"/>
  <c r="AA6" i="22706"/>
  <c r="D13" i="22706"/>
  <c r="D14" i="22706"/>
  <c r="D15" i="22706"/>
  <c r="D16" i="22706"/>
  <c r="D17" i="22706"/>
  <c r="D18" i="22706"/>
  <c r="D19" i="22706"/>
  <c r="D20" i="22706"/>
  <c r="D21" i="22706"/>
  <c r="D22" i="22706"/>
  <c r="D23" i="22706"/>
  <c r="D24" i="22706"/>
  <c r="D25" i="22706"/>
  <c r="D26" i="22706"/>
  <c r="D27" i="22706"/>
  <c r="D28" i="22706"/>
  <c r="D31" i="22706"/>
  <c r="E31" i="22706"/>
  <c r="D35" i="22706"/>
  <c r="E35" i="22706"/>
  <c r="G39" i="22706"/>
  <c r="I39" i="22706"/>
  <c r="K39" i="22706"/>
  <c r="M39" i="22706"/>
  <c r="O39" i="22706"/>
  <c r="Q39" i="22706"/>
  <c r="S39" i="22706"/>
  <c r="U39" i="22706"/>
  <c r="W39" i="22706"/>
  <c r="Y39" i="22706"/>
  <c r="AA39" i="22706"/>
  <c r="E41" i="22706"/>
  <c r="G41" i="22706"/>
  <c r="I41" i="22706"/>
  <c r="K41" i="22706"/>
  <c r="M41" i="22706"/>
  <c r="O41" i="22706"/>
  <c r="Q41" i="22706"/>
  <c r="S41" i="22706"/>
  <c r="U41" i="22706"/>
  <c r="W41" i="22706"/>
  <c r="Y41" i="22706"/>
  <c r="AA41" i="22706"/>
  <c r="E43" i="22706"/>
  <c r="G43" i="22706"/>
  <c r="I43" i="22706"/>
  <c r="K43" i="22706"/>
  <c r="M43" i="22706"/>
  <c r="O43" i="22706"/>
  <c r="Q43" i="22706"/>
  <c r="S43" i="22706"/>
  <c r="U43" i="22706"/>
  <c r="W43" i="22706"/>
  <c r="Y43" i="22706"/>
  <c r="AA43" i="22706"/>
  <c r="E45" i="22706"/>
  <c r="G45" i="22706"/>
  <c r="I45" i="22706"/>
  <c r="K45" i="22706"/>
  <c r="M45" i="22706"/>
  <c r="O45" i="22706"/>
  <c r="Q45" i="22706"/>
  <c r="S45" i="22706"/>
  <c r="U45" i="22706"/>
  <c r="W45" i="22706"/>
  <c r="Y45" i="22706"/>
  <c r="AA45" i="22706"/>
  <c r="E47" i="22706"/>
  <c r="G47" i="22706"/>
  <c r="I47" i="22706"/>
  <c r="K47" i="22706"/>
  <c r="M47" i="22706"/>
  <c r="O47" i="22706"/>
  <c r="Q47" i="22706"/>
  <c r="S47" i="22706"/>
  <c r="U47" i="22706"/>
  <c r="W47" i="22706"/>
  <c r="Y47" i="22706"/>
  <c r="AA47" i="22706"/>
  <c r="E51" i="22706"/>
  <c r="G51" i="22706"/>
  <c r="I51" i="22706"/>
  <c r="K51" i="22706"/>
  <c r="M51" i="22706"/>
  <c r="O51" i="22706"/>
  <c r="Q51" i="22706"/>
  <c r="S51" i="22706"/>
  <c r="U51" i="22706"/>
  <c r="W51" i="22706"/>
  <c r="Y51" i="22706"/>
  <c r="AA51" i="22706"/>
  <c r="AC51" i="22706"/>
  <c r="E54" i="22706"/>
  <c r="G54" i="22706"/>
  <c r="I54" i="22706"/>
  <c r="K54" i="22706"/>
  <c r="M54" i="22706"/>
  <c r="O54" i="22706"/>
  <c r="Q54" i="22706"/>
  <c r="S54" i="22706"/>
  <c r="U54" i="22706"/>
  <c r="W54" i="22706"/>
  <c r="Y54" i="22706"/>
  <c r="AA54" i="22706"/>
  <c r="AC54" i="22706"/>
  <c r="E55" i="22706"/>
  <c r="G55" i="22706"/>
  <c r="I55" i="22706"/>
  <c r="K55" i="22706"/>
  <c r="M55" i="22706"/>
  <c r="O55" i="22706"/>
  <c r="Q55" i="22706"/>
  <c r="S55" i="22706"/>
  <c r="U55" i="22706"/>
  <c r="W55" i="22706"/>
  <c r="Y55" i="22706"/>
  <c r="AA55" i="22706"/>
  <c r="AC55" i="22706"/>
  <c r="E56" i="22706"/>
  <c r="G56" i="22706"/>
  <c r="I56" i="22706"/>
  <c r="K56" i="22706"/>
  <c r="M56" i="22706"/>
  <c r="O56" i="22706"/>
  <c r="Q56" i="22706"/>
  <c r="S56" i="22706"/>
  <c r="U56" i="22706"/>
  <c r="W56" i="22706"/>
  <c r="Y56" i="22706"/>
  <c r="AA56" i="22706"/>
  <c r="AC56" i="22706"/>
  <c r="E58" i="22706"/>
  <c r="G58" i="22706"/>
  <c r="I58" i="22706"/>
  <c r="K58" i="22706"/>
  <c r="M58" i="22706"/>
  <c r="O58" i="22706"/>
  <c r="Q58" i="22706"/>
  <c r="S58" i="22706"/>
  <c r="U58" i="22706"/>
  <c r="W58" i="22706"/>
  <c r="Y58" i="22706"/>
  <c r="AA58" i="22706"/>
  <c r="C64" i="22706"/>
  <c r="E64" i="22706"/>
  <c r="G64" i="22706"/>
  <c r="I64" i="22706"/>
  <c r="K64" i="22706"/>
  <c r="M64" i="22706"/>
  <c r="O64" i="22706"/>
  <c r="Q64" i="22706"/>
  <c r="S64" i="22706"/>
  <c r="U64" i="22706"/>
  <c r="W64" i="22706"/>
  <c r="Y64" i="22706"/>
  <c r="AA64" i="22706"/>
  <c r="AC64" i="22706"/>
  <c r="AE64" i="22706"/>
  <c r="AG64" i="22706"/>
  <c r="AI64" i="22706"/>
  <c r="AK64" i="22706"/>
  <c r="AM64" i="22706"/>
  <c r="AO64" i="22706"/>
  <c r="AQ64" i="22706"/>
  <c r="AS64" i="22706"/>
  <c r="AU64" i="22706"/>
  <c r="AW64" i="22706"/>
  <c r="AY64" i="22706"/>
  <c r="C65" i="22706"/>
  <c r="E65" i="22706"/>
  <c r="G65" i="22706"/>
  <c r="I65" i="22706"/>
  <c r="K65" i="22706"/>
  <c r="M65" i="22706"/>
  <c r="O65" i="22706"/>
  <c r="Q65" i="22706"/>
  <c r="S65" i="22706"/>
  <c r="U65" i="22706"/>
  <c r="W65" i="22706"/>
  <c r="Y65" i="22706"/>
  <c r="AA65" i="22706"/>
  <c r="AC65" i="22706"/>
  <c r="AE65" i="22706"/>
  <c r="AG65" i="22706"/>
  <c r="AI65" i="22706"/>
  <c r="AK65" i="22706"/>
  <c r="AM65" i="22706"/>
  <c r="AO65" i="22706"/>
  <c r="AQ65" i="22706"/>
  <c r="AS65" i="22706"/>
  <c r="AU65" i="22706"/>
  <c r="AW65" i="22706"/>
  <c r="AY65" i="22706"/>
  <c r="C66" i="22706"/>
  <c r="E66" i="22706"/>
  <c r="G66" i="22706"/>
  <c r="I66" i="22706"/>
  <c r="K66" i="22706"/>
  <c r="M66" i="22706"/>
  <c r="O66" i="22706"/>
  <c r="Q66" i="22706"/>
  <c r="S66" i="22706"/>
  <c r="U66" i="22706"/>
  <c r="W66" i="22706"/>
  <c r="Y66" i="22706"/>
  <c r="AA66" i="22706"/>
  <c r="AC66" i="22706"/>
  <c r="AE66" i="22706"/>
  <c r="AG66" i="22706"/>
  <c r="AI66" i="22706"/>
  <c r="AK66" i="22706"/>
  <c r="AM66" i="22706"/>
  <c r="AO66" i="22706"/>
  <c r="AQ66" i="22706"/>
  <c r="AS66" i="22706"/>
  <c r="AU66" i="22706"/>
  <c r="AW66" i="22706"/>
  <c r="AY66" i="22706"/>
  <c r="C67" i="22706"/>
  <c r="E67" i="22706"/>
  <c r="G67" i="22706"/>
  <c r="I67" i="22706"/>
  <c r="K67" i="22706"/>
  <c r="M67" i="22706"/>
  <c r="O67" i="22706"/>
  <c r="Q67" i="22706"/>
  <c r="S67" i="22706"/>
  <c r="U67" i="22706"/>
  <c r="W67" i="22706"/>
  <c r="Y67" i="22706"/>
  <c r="AA67" i="22706"/>
  <c r="AC67" i="22706"/>
  <c r="AE67" i="22706"/>
  <c r="AG67" i="22706"/>
  <c r="AI67" i="22706"/>
  <c r="AK67" i="22706"/>
  <c r="AM67" i="22706"/>
  <c r="AO67" i="22706"/>
  <c r="AQ67" i="22706"/>
  <c r="AS67" i="22706"/>
  <c r="AU67" i="22706"/>
  <c r="AW67" i="22706"/>
  <c r="AY67" i="22706"/>
  <c r="C68" i="22706"/>
  <c r="E68" i="22706"/>
  <c r="G68" i="22706"/>
  <c r="I68" i="22706"/>
  <c r="K68" i="22706"/>
  <c r="M68" i="22706"/>
  <c r="O68" i="22706"/>
  <c r="Q68" i="22706"/>
  <c r="S68" i="22706"/>
  <c r="U68" i="22706"/>
  <c r="W68" i="22706"/>
  <c r="Y68" i="22706"/>
  <c r="AA68" i="22706"/>
  <c r="AC68" i="22706"/>
  <c r="AE68" i="22706"/>
  <c r="AG68" i="22706"/>
  <c r="AI68" i="22706"/>
  <c r="AK68" i="22706"/>
  <c r="AM68" i="22706"/>
  <c r="AO68" i="22706"/>
  <c r="AQ68" i="22706"/>
  <c r="AS68" i="22706"/>
  <c r="AU68" i="22706"/>
  <c r="AW68" i="22706"/>
  <c r="AY68" i="22706"/>
  <c r="C69" i="22706"/>
  <c r="E69" i="22706"/>
  <c r="G69" i="22706"/>
  <c r="I69" i="22706"/>
  <c r="K69" i="22706"/>
  <c r="M69" i="22706"/>
  <c r="O69" i="22706"/>
  <c r="Q69" i="22706"/>
  <c r="S69" i="22706"/>
  <c r="U69" i="22706"/>
  <c r="W69" i="22706"/>
  <c r="Y69" i="22706"/>
  <c r="AA69" i="22706"/>
  <c r="AC69" i="22706"/>
  <c r="AE69" i="22706"/>
  <c r="AG69" i="22706"/>
  <c r="AI69" i="22706"/>
  <c r="AK69" i="22706"/>
  <c r="AM69" i="22706"/>
  <c r="AO69" i="22706"/>
  <c r="AQ69" i="22706"/>
  <c r="AS69" i="22706"/>
  <c r="AU69" i="22706"/>
  <c r="AW69" i="22706"/>
  <c r="AY69" i="22706"/>
  <c r="C70" i="22706"/>
  <c r="E70" i="22706"/>
  <c r="G70" i="22706"/>
  <c r="I70" i="22706"/>
  <c r="K70" i="22706"/>
  <c r="M70" i="22706"/>
  <c r="O70" i="22706"/>
  <c r="Q70" i="22706"/>
  <c r="S70" i="22706"/>
  <c r="U70" i="22706"/>
  <c r="W70" i="22706"/>
  <c r="Y70" i="22706"/>
  <c r="AA70" i="22706"/>
  <c r="AC70" i="22706"/>
  <c r="AE70" i="22706"/>
  <c r="AG70" i="22706"/>
  <c r="AI70" i="22706"/>
  <c r="AK70" i="22706"/>
  <c r="AM70" i="22706"/>
  <c r="AO70" i="22706"/>
  <c r="AQ70" i="22706"/>
  <c r="AS70" i="22706"/>
  <c r="AU70" i="22706"/>
  <c r="AW70" i="22706"/>
  <c r="AY70" i="22706"/>
  <c r="C71" i="22706"/>
  <c r="E71" i="22706"/>
  <c r="G71" i="22706"/>
  <c r="I71" i="22706"/>
  <c r="K71" i="22706"/>
  <c r="M71" i="22706"/>
  <c r="O71" i="22706"/>
  <c r="Q71" i="22706"/>
  <c r="S71" i="22706"/>
  <c r="U71" i="22706"/>
  <c r="W71" i="22706"/>
  <c r="Y71" i="22706"/>
  <c r="AA71" i="22706"/>
  <c r="AC71" i="22706"/>
  <c r="AE71" i="22706"/>
  <c r="AG71" i="22706"/>
  <c r="AI71" i="22706"/>
  <c r="AK71" i="22706"/>
  <c r="AM71" i="22706"/>
  <c r="AO71" i="22706"/>
  <c r="AQ71" i="22706"/>
  <c r="AS71" i="22706"/>
  <c r="AU71" i="22706"/>
  <c r="AW71" i="22706"/>
  <c r="AY71" i="22706"/>
  <c r="C72" i="22706"/>
  <c r="E72" i="22706"/>
  <c r="G72" i="22706"/>
  <c r="I72" i="22706"/>
  <c r="K72" i="22706"/>
  <c r="M72" i="22706"/>
  <c r="O72" i="22706"/>
  <c r="Q72" i="22706"/>
  <c r="S72" i="22706"/>
  <c r="U72" i="22706"/>
  <c r="W72" i="22706"/>
  <c r="Y72" i="22706"/>
  <c r="AA72" i="22706"/>
  <c r="AC72" i="22706"/>
  <c r="AE72" i="22706"/>
  <c r="AG72" i="22706"/>
  <c r="AI72" i="22706"/>
  <c r="AK72" i="22706"/>
  <c r="AM72" i="22706"/>
  <c r="AO72" i="22706"/>
  <c r="AQ72" i="22706"/>
  <c r="AS72" i="22706"/>
  <c r="AU72" i="22706"/>
  <c r="AW72" i="22706"/>
  <c r="AY72" i="22706"/>
  <c r="C73" i="22706"/>
  <c r="E73" i="22706"/>
  <c r="G73" i="22706"/>
  <c r="I73" i="22706"/>
  <c r="K73" i="22706"/>
  <c r="M73" i="22706"/>
  <c r="O73" i="22706"/>
  <c r="Q73" i="22706"/>
  <c r="S73" i="22706"/>
  <c r="U73" i="22706"/>
  <c r="W73" i="22706"/>
  <c r="Y73" i="22706"/>
  <c r="AA73" i="22706"/>
  <c r="AC73" i="22706"/>
  <c r="AE73" i="22706"/>
  <c r="AG73" i="22706"/>
  <c r="AI73" i="22706"/>
  <c r="AK73" i="22706"/>
  <c r="AM73" i="22706"/>
  <c r="AO73" i="22706"/>
  <c r="AQ73" i="22706"/>
  <c r="AS73" i="22706"/>
  <c r="AU73" i="22706"/>
  <c r="AW73" i="22706"/>
  <c r="AY73" i="22706"/>
  <c r="C74" i="22706"/>
  <c r="E74" i="22706"/>
  <c r="G74" i="22706"/>
  <c r="I74" i="22706"/>
  <c r="K74" i="22706"/>
  <c r="M74" i="22706"/>
  <c r="O74" i="22706"/>
  <c r="Q74" i="22706"/>
  <c r="S74" i="22706"/>
  <c r="U74" i="22706"/>
  <c r="W74" i="22706"/>
  <c r="Y74" i="22706"/>
  <c r="AA74" i="22706"/>
  <c r="AC74" i="22706"/>
  <c r="AE74" i="22706"/>
  <c r="AG74" i="22706"/>
  <c r="AI74" i="22706"/>
  <c r="AK74" i="22706"/>
  <c r="AM74" i="22706"/>
  <c r="AO74" i="22706"/>
  <c r="AQ74" i="22706"/>
  <c r="AS74" i="22706"/>
  <c r="AU74" i="22706"/>
  <c r="AW74" i="22706"/>
  <c r="AY74" i="22706"/>
  <c r="C75" i="22706"/>
  <c r="E75" i="22706"/>
  <c r="G75" i="22706"/>
  <c r="I75" i="22706"/>
  <c r="K75" i="22706"/>
  <c r="M75" i="22706"/>
  <c r="O75" i="22706"/>
  <c r="Q75" i="22706"/>
  <c r="S75" i="22706"/>
  <c r="U75" i="22706"/>
  <c r="W75" i="22706"/>
  <c r="Y75" i="22706"/>
  <c r="AA75" i="22706"/>
  <c r="AC75" i="22706"/>
  <c r="AE75" i="22706"/>
  <c r="AG75" i="22706"/>
  <c r="AI75" i="22706"/>
  <c r="AK75" i="22706"/>
  <c r="AM75" i="22706"/>
  <c r="AO75" i="22706"/>
  <c r="AQ75" i="22706"/>
  <c r="AS75" i="22706"/>
  <c r="AU75" i="22706"/>
  <c r="AW75" i="22706"/>
  <c r="AY75" i="22706"/>
  <c r="C76" i="22706"/>
  <c r="E76" i="22706"/>
  <c r="G76" i="22706"/>
  <c r="I76" i="22706"/>
  <c r="K76" i="22706"/>
  <c r="M76" i="22706"/>
  <c r="O76" i="22706"/>
  <c r="Q76" i="22706"/>
  <c r="S76" i="22706"/>
  <c r="U76" i="22706"/>
  <c r="W76" i="22706"/>
  <c r="Y76" i="22706"/>
  <c r="AA76" i="22706"/>
  <c r="AC76" i="22706"/>
  <c r="AE76" i="22706"/>
  <c r="AG76" i="22706"/>
  <c r="AI76" i="22706"/>
  <c r="AK76" i="22706"/>
  <c r="AM76" i="22706"/>
  <c r="AO76" i="22706"/>
  <c r="AQ76" i="22706"/>
  <c r="AS76" i="22706"/>
  <c r="AU76" i="22706"/>
  <c r="AW76" i="22706"/>
  <c r="AY76" i="22706"/>
  <c r="C77" i="22706"/>
  <c r="E77" i="22706"/>
  <c r="G77" i="22706"/>
  <c r="I77" i="22706"/>
  <c r="K77" i="22706"/>
  <c r="M77" i="22706"/>
  <c r="O77" i="22706"/>
  <c r="Q77" i="22706"/>
  <c r="S77" i="22706"/>
  <c r="U77" i="22706"/>
  <c r="W77" i="22706"/>
  <c r="Y77" i="22706"/>
  <c r="AA77" i="22706"/>
  <c r="AC77" i="22706"/>
  <c r="AE77" i="22706"/>
  <c r="AG77" i="22706"/>
  <c r="AI77" i="22706"/>
  <c r="AK77" i="22706"/>
  <c r="AM77" i="22706"/>
  <c r="AO77" i="22706"/>
  <c r="AQ77" i="22706"/>
  <c r="AS77" i="22706"/>
  <c r="AU77" i="22706"/>
  <c r="AW77" i="22706"/>
  <c r="AY77" i="22706"/>
  <c r="C78" i="22706"/>
  <c r="E78" i="22706"/>
  <c r="G78" i="22706"/>
  <c r="I78" i="22706"/>
  <c r="K78" i="22706"/>
  <c r="M78" i="22706"/>
  <c r="O78" i="22706"/>
  <c r="Q78" i="22706"/>
  <c r="S78" i="22706"/>
  <c r="U78" i="22706"/>
  <c r="W78" i="22706"/>
  <c r="Y78" i="22706"/>
  <c r="AA78" i="22706"/>
  <c r="AC78" i="22706"/>
  <c r="AE78" i="22706"/>
  <c r="AG78" i="22706"/>
  <c r="AI78" i="22706"/>
  <c r="AK78" i="22706"/>
  <c r="AM78" i="22706"/>
  <c r="AO78" i="22706"/>
  <c r="AQ78" i="22706"/>
  <c r="AS78" i="22706"/>
  <c r="AU78" i="22706"/>
  <c r="AW78" i="22706"/>
  <c r="AY78" i="22706"/>
  <c r="C79" i="22706"/>
  <c r="E79" i="22706"/>
  <c r="G79" i="22706"/>
  <c r="I79" i="22706"/>
  <c r="K79" i="22706"/>
  <c r="M79" i="22706"/>
  <c r="O79" i="22706"/>
  <c r="Q79" i="22706"/>
  <c r="S79" i="22706"/>
  <c r="U79" i="22706"/>
  <c r="W79" i="22706"/>
  <c r="Y79" i="22706"/>
  <c r="AA79" i="22706"/>
  <c r="AC79" i="22706"/>
  <c r="AE79" i="22706"/>
  <c r="AG79" i="22706"/>
  <c r="AI79" i="22706"/>
  <c r="AK79" i="22706"/>
  <c r="AM79" i="22706"/>
  <c r="AO79" i="22706"/>
  <c r="AQ79" i="22706"/>
  <c r="AS79" i="22706"/>
  <c r="AU79" i="22706"/>
  <c r="AW79" i="22706"/>
  <c r="AY79" i="22706"/>
  <c r="C80" i="22706"/>
  <c r="E80" i="22706"/>
  <c r="G80" i="22706"/>
  <c r="I80" i="22706"/>
  <c r="K80" i="22706"/>
  <c r="M80" i="22706"/>
  <c r="O80" i="22706"/>
  <c r="Q80" i="22706"/>
  <c r="S80" i="22706"/>
  <c r="U80" i="22706"/>
  <c r="W80" i="22706"/>
  <c r="Y80" i="22706"/>
  <c r="AA80" i="22706"/>
  <c r="AC80" i="22706"/>
  <c r="AE80" i="22706"/>
  <c r="AG80" i="22706"/>
  <c r="AI80" i="22706"/>
  <c r="AK80" i="22706"/>
  <c r="AM80" i="22706"/>
  <c r="AO80" i="22706"/>
  <c r="AQ80" i="22706"/>
  <c r="AS80" i="22706"/>
  <c r="AU80" i="22706"/>
  <c r="AW80" i="22706"/>
  <c r="AY80" i="22706"/>
  <c r="C81" i="22706"/>
  <c r="E81" i="22706"/>
  <c r="G81" i="22706"/>
  <c r="I81" i="22706"/>
  <c r="K81" i="22706"/>
  <c r="M81" i="22706"/>
  <c r="O81" i="22706"/>
  <c r="Q81" i="22706"/>
  <c r="S81" i="22706"/>
  <c r="U81" i="22706"/>
  <c r="W81" i="22706"/>
  <c r="Y81" i="22706"/>
  <c r="AA81" i="22706"/>
  <c r="AC81" i="22706"/>
  <c r="AE81" i="22706"/>
  <c r="AG81" i="22706"/>
  <c r="AI81" i="22706"/>
  <c r="AK81" i="22706"/>
  <c r="AM81" i="22706"/>
  <c r="AO81" i="22706"/>
  <c r="AQ81" i="22706"/>
  <c r="AS81" i="22706"/>
  <c r="AU81" i="22706"/>
  <c r="AW81" i="22706"/>
  <c r="AY81" i="22706"/>
  <c r="E82" i="22706"/>
  <c r="G82" i="22706"/>
  <c r="I82" i="22706"/>
  <c r="K82" i="22706"/>
  <c r="M82" i="22706"/>
  <c r="O82" i="22706"/>
  <c r="Q82" i="22706"/>
  <c r="S82" i="22706"/>
  <c r="U82" i="22706"/>
  <c r="W82" i="22706"/>
  <c r="Y82" i="22706"/>
  <c r="AA82" i="22706"/>
  <c r="AC82" i="22706"/>
  <c r="AE82" i="22706"/>
  <c r="AG82" i="22706"/>
  <c r="AI82" i="22706"/>
  <c r="AK82" i="22706"/>
  <c r="AM82" i="22706"/>
  <c r="AO82" i="22706"/>
  <c r="AQ82" i="22706"/>
  <c r="AS82" i="22706"/>
  <c r="AU82" i="22706"/>
  <c r="AW82" i="22706"/>
  <c r="AY82" i="22706"/>
  <c r="E83" i="22706"/>
  <c r="G83" i="22706"/>
  <c r="I83" i="22706"/>
  <c r="K83" i="22706"/>
  <c r="M83" i="22706"/>
  <c r="O83" i="22706"/>
  <c r="Q83" i="22706"/>
  <c r="S83" i="22706"/>
  <c r="U83" i="22706"/>
  <c r="W83" i="22706"/>
  <c r="Y83" i="22706"/>
  <c r="AA83" i="22706"/>
  <c r="AC83" i="22706"/>
  <c r="AE83" i="22706"/>
  <c r="AG83" i="22706"/>
  <c r="AI83" i="22706"/>
  <c r="AK83" i="22706"/>
  <c r="AM83" i="22706"/>
  <c r="AO83" i="22706"/>
  <c r="AQ83" i="22706"/>
  <c r="AS83" i="22706"/>
  <c r="AU83" i="22706"/>
  <c r="AW83" i="22706"/>
  <c r="AY83" i="22706"/>
  <c r="E84" i="22706"/>
  <c r="G84" i="22706"/>
  <c r="I84" i="22706"/>
  <c r="K84" i="22706"/>
  <c r="M84" i="22706"/>
  <c r="O84" i="22706"/>
  <c r="Q84" i="22706"/>
  <c r="S84" i="22706"/>
  <c r="U84" i="22706"/>
  <c r="W84" i="22706"/>
  <c r="Y84" i="22706"/>
  <c r="AA84" i="22706"/>
  <c r="AC84" i="22706"/>
  <c r="AE84" i="22706"/>
  <c r="AG84" i="22706"/>
  <c r="AI84" i="22706"/>
  <c r="AK84" i="22706"/>
  <c r="AM84" i="22706"/>
  <c r="AO84" i="22706"/>
  <c r="AQ84" i="22706"/>
  <c r="AS84" i="22706"/>
  <c r="AU84" i="22706"/>
  <c r="AW84" i="22706"/>
  <c r="AY84" i="22706"/>
  <c r="C85" i="22706"/>
  <c r="E85" i="22706"/>
  <c r="G85" i="22706"/>
  <c r="I85" i="22706"/>
  <c r="K85" i="22706"/>
  <c r="M85" i="22706"/>
  <c r="O85" i="22706"/>
  <c r="Q85" i="22706"/>
  <c r="S85" i="22706"/>
  <c r="U85" i="22706"/>
  <c r="W85" i="22706"/>
  <c r="Y85" i="22706"/>
  <c r="AA85" i="22706"/>
  <c r="AC85" i="22706"/>
  <c r="AE85" i="22706"/>
  <c r="AG85" i="22706"/>
  <c r="AI85" i="22706"/>
  <c r="AK85" i="22706"/>
  <c r="AM85" i="22706"/>
  <c r="AO85" i="22706"/>
  <c r="AQ85" i="22706"/>
  <c r="AS85" i="22706"/>
  <c r="AU85" i="22706"/>
  <c r="AW85" i="22706"/>
  <c r="AY85" i="22706"/>
  <c r="C86" i="22706"/>
  <c r="E86" i="22706"/>
  <c r="G86" i="22706"/>
  <c r="I86" i="22706"/>
  <c r="K86" i="22706"/>
  <c r="M86" i="22706"/>
  <c r="O86" i="22706"/>
  <c r="Q86" i="22706"/>
  <c r="S86" i="22706"/>
  <c r="U86" i="22706"/>
  <c r="W86" i="22706"/>
  <c r="Y86" i="22706"/>
  <c r="AA86" i="22706"/>
  <c r="AC86" i="22706"/>
  <c r="AE86" i="22706"/>
  <c r="AG86" i="22706"/>
  <c r="AI86" i="22706"/>
  <c r="AK86" i="22706"/>
  <c r="AM86" i="22706"/>
  <c r="AO86" i="22706"/>
  <c r="AQ86" i="22706"/>
  <c r="AS86" i="22706"/>
  <c r="AU86" i="22706"/>
  <c r="AW86" i="22706"/>
  <c r="AY86" i="22706"/>
  <c r="C87" i="22706"/>
  <c r="G87" i="22706"/>
  <c r="K87" i="22706"/>
  <c r="O87" i="22706"/>
  <c r="S87" i="22706"/>
  <c r="W87" i="22706"/>
  <c r="AA87" i="22706"/>
  <c r="AE87" i="22706"/>
  <c r="AI87" i="22706"/>
  <c r="AM87" i="22706"/>
  <c r="AQ87" i="22706"/>
  <c r="AU87" i="22706"/>
  <c r="AY87" i="22706"/>
  <c r="C88" i="22706"/>
  <c r="G88" i="22706"/>
  <c r="K88" i="22706"/>
  <c r="O88" i="22706"/>
  <c r="S88" i="22706"/>
  <c r="W88" i="22706"/>
  <c r="AA88" i="22706"/>
  <c r="AE88" i="22706"/>
  <c r="AI88" i="22706"/>
  <c r="AM88" i="22706"/>
  <c r="AQ88" i="22706"/>
  <c r="AU88" i="22706"/>
  <c r="AY88" i="22706"/>
  <c r="C89" i="22706"/>
  <c r="E89" i="22706"/>
  <c r="G89" i="22706"/>
  <c r="K89" i="22706"/>
  <c r="O89" i="22706"/>
  <c r="S89" i="22706"/>
  <c r="W89" i="22706"/>
  <c r="AA89" i="22706"/>
  <c r="AE89" i="22706"/>
  <c r="AI89" i="22706"/>
  <c r="AM89" i="22706"/>
  <c r="AQ89" i="22706"/>
  <c r="AU89" i="22706"/>
  <c r="AY89" i="22706"/>
  <c r="G91" i="22706"/>
  <c r="K91" i="22706"/>
  <c r="O91" i="22706"/>
  <c r="S91" i="22706"/>
  <c r="W91" i="22706"/>
  <c r="AA91" i="22706"/>
  <c r="AE91" i="22706"/>
  <c r="AI91" i="22706"/>
  <c r="AM91" i="22706"/>
  <c r="AQ91" i="22706"/>
  <c r="AU91" i="22706"/>
  <c r="AY91" i="22706"/>
  <c r="G92" i="22706"/>
  <c r="K92" i="22706"/>
  <c r="O92" i="22706"/>
  <c r="S92" i="22706"/>
  <c r="W92" i="22706"/>
  <c r="AA92" i="22706"/>
  <c r="AE92" i="22706"/>
  <c r="AI92" i="22706"/>
  <c r="AM92" i="22706"/>
  <c r="AQ92" i="22706"/>
  <c r="AU92" i="22706"/>
  <c r="AY92" i="22706"/>
  <c r="E100" i="22706"/>
  <c r="G100" i="22706"/>
  <c r="I100" i="22706"/>
  <c r="K100" i="22706"/>
  <c r="M100" i="22706"/>
  <c r="O100" i="22706"/>
  <c r="Q100" i="22706"/>
  <c r="S100" i="22706"/>
  <c r="U100" i="22706"/>
  <c r="W100" i="22706"/>
  <c r="Y100" i="22706"/>
  <c r="AA100" i="22706"/>
  <c r="AC100" i="22706"/>
  <c r="AE100" i="22706"/>
  <c r="AG100" i="22706"/>
  <c r="AI100" i="22706"/>
  <c r="AK100" i="22706"/>
  <c r="AM100" i="22706"/>
  <c r="AO100" i="22706"/>
  <c r="AQ100" i="22706"/>
  <c r="AS100" i="22706"/>
  <c r="AU100" i="22706"/>
  <c r="AW100" i="22706"/>
  <c r="AY100" i="22706"/>
  <c r="E101" i="22706"/>
  <c r="G101" i="22706"/>
  <c r="I101" i="22706"/>
  <c r="K101" i="22706"/>
  <c r="M101" i="22706"/>
  <c r="O101" i="22706"/>
  <c r="Q101" i="22706"/>
  <c r="S101" i="22706"/>
  <c r="U101" i="22706"/>
  <c r="W101" i="22706"/>
  <c r="Y101" i="22706"/>
  <c r="AA101" i="22706"/>
  <c r="AC101" i="22706"/>
  <c r="AE101" i="22706"/>
  <c r="AG101" i="22706"/>
  <c r="AI101" i="22706"/>
  <c r="AK101" i="22706"/>
  <c r="AM101" i="22706"/>
  <c r="AO101" i="22706"/>
  <c r="AQ101" i="22706"/>
  <c r="AS101" i="22706"/>
  <c r="AU101" i="22706"/>
  <c r="AW101" i="22706"/>
  <c r="AY101" i="22706"/>
  <c r="E102" i="22706"/>
  <c r="G102" i="22706"/>
  <c r="I102" i="22706"/>
  <c r="K102" i="22706"/>
  <c r="M102" i="22706"/>
  <c r="O102" i="22706"/>
  <c r="Q102" i="22706"/>
  <c r="S102" i="22706"/>
  <c r="U102" i="22706"/>
  <c r="W102" i="22706"/>
  <c r="Y102" i="22706"/>
  <c r="AA102" i="22706"/>
  <c r="AC102" i="22706"/>
  <c r="AE102" i="22706"/>
  <c r="AG102" i="22706"/>
  <c r="AI102" i="22706"/>
  <c r="AK102" i="22706"/>
  <c r="AM102" i="22706"/>
  <c r="AO102" i="22706"/>
  <c r="AQ102" i="22706"/>
  <c r="AS102" i="22706"/>
  <c r="AU102" i="22706"/>
  <c r="AW102" i="22706"/>
  <c r="AY102" i="22706"/>
  <c r="E103" i="22706"/>
  <c r="G103" i="22706"/>
  <c r="I103" i="22706"/>
  <c r="K103" i="22706"/>
  <c r="M103" i="22706"/>
  <c r="O103" i="22706"/>
  <c r="Q103" i="22706"/>
  <c r="S103" i="22706"/>
  <c r="U103" i="22706"/>
  <c r="W103" i="22706"/>
  <c r="Y103" i="22706"/>
  <c r="AA103" i="22706"/>
  <c r="AC103" i="22706"/>
  <c r="AE103" i="22706"/>
  <c r="AG103" i="22706"/>
  <c r="AI103" i="22706"/>
  <c r="AK103" i="22706"/>
  <c r="AM103" i="22706"/>
  <c r="AO103" i="22706"/>
  <c r="AQ103" i="22706"/>
  <c r="AS103" i="22706"/>
  <c r="AU103" i="22706"/>
  <c r="AW103" i="22706"/>
  <c r="AY103" i="22706"/>
  <c r="G104" i="22706"/>
  <c r="K104" i="22706"/>
  <c r="O104" i="22706"/>
  <c r="S104" i="22706"/>
  <c r="W104" i="22706"/>
  <c r="AA104" i="22706"/>
  <c r="AE104" i="22706"/>
  <c r="AI104" i="22706"/>
  <c r="AM104" i="22706"/>
  <c r="AQ104" i="22706"/>
  <c r="AU104" i="22706"/>
  <c r="AY104" i="22706"/>
  <c r="E108" i="22706"/>
  <c r="G108" i="22706"/>
  <c r="I108" i="22706"/>
  <c r="K108" i="22706"/>
  <c r="M108" i="22706"/>
  <c r="O108" i="22706"/>
  <c r="Q108" i="22706"/>
  <c r="S108" i="22706"/>
  <c r="U108" i="22706"/>
  <c r="W108" i="22706"/>
  <c r="Y108" i="22706"/>
  <c r="AA108" i="22706"/>
  <c r="AC108" i="22706"/>
  <c r="AE108" i="22706"/>
  <c r="AG108" i="22706"/>
  <c r="AI108" i="22706"/>
  <c r="AK108" i="22706"/>
  <c r="AM108" i="22706"/>
  <c r="AO108" i="22706"/>
  <c r="AQ108" i="22706"/>
  <c r="AS108" i="22706"/>
  <c r="AU108" i="22706"/>
  <c r="AW108" i="22706"/>
  <c r="AY108" i="22706"/>
  <c r="E109" i="22706"/>
  <c r="G109" i="22706"/>
  <c r="I109" i="22706"/>
  <c r="K109" i="22706"/>
  <c r="M109" i="22706"/>
  <c r="O109" i="22706"/>
  <c r="Q109" i="22706"/>
  <c r="S109" i="22706"/>
  <c r="U109" i="22706"/>
  <c r="W109" i="22706"/>
  <c r="Y109" i="22706"/>
  <c r="AA109" i="22706"/>
  <c r="AC109" i="22706"/>
  <c r="AE109" i="22706"/>
  <c r="AG109" i="22706"/>
  <c r="AI109" i="22706"/>
  <c r="AK109" i="22706"/>
  <c r="AM109" i="22706"/>
  <c r="AO109" i="22706"/>
  <c r="AQ109" i="22706"/>
  <c r="AS109" i="22706"/>
  <c r="AU109" i="22706"/>
  <c r="AW109" i="22706"/>
  <c r="AY109" i="22706"/>
  <c r="E110" i="22706"/>
  <c r="G110" i="22706"/>
  <c r="I110" i="22706"/>
  <c r="K110" i="22706"/>
  <c r="M110" i="22706"/>
  <c r="O110" i="22706"/>
  <c r="Q110" i="22706"/>
  <c r="S110" i="22706"/>
  <c r="U110" i="22706"/>
  <c r="W110" i="22706"/>
  <c r="Y110" i="22706"/>
  <c r="AA110" i="22706"/>
  <c r="AC110" i="22706"/>
  <c r="AE110" i="22706"/>
  <c r="AG110" i="22706"/>
  <c r="AI110" i="22706"/>
  <c r="AK110" i="22706"/>
  <c r="AM110" i="22706"/>
  <c r="AO110" i="22706"/>
  <c r="AQ110" i="22706"/>
  <c r="AS110" i="22706"/>
  <c r="AU110" i="22706"/>
  <c r="AW110" i="22706"/>
  <c r="AY110" i="22706"/>
  <c r="E111" i="22706"/>
  <c r="G111" i="22706"/>
  <c r="I111" i="22706"/>
  <c r="K111" i="22706"/>
  <c r="M111" i="22706"/>
  <c r="O111" i="22706"/>
  <c r="Q111" i="22706"/>
  <c r="S111" i="22706"/>
  <c r="U111" i="22706"/>
  <c r="W111" i="22706"/>
  <c r="Y111" i="22706"/>
  <c r="AA111" i="22706"/>
  <c r="AC111" i="22706"/>
  <c r="AE111" i="22706"/>
  <c r="AG111" i="22706"/>
  <c r="AI111" i="22706"/>
  <c r="AK111" i="22706"/>
  <c r="AM111" i="22706"/>
  <c r="AO111" i="22706"/>
  <c r="AQ111" i="22706"/>
  <c r="AS111" i="22706"/>
  <c r="AU111" i="22706"/>
  <c r="AW111" i="22706"/>
  <c r="AY111" i="22706"/>
  <c r="E112" i="22706"/>
  <c r="G112" i="22706"/>
  <c r="I112" i="22706"/>
  <c r="K112" i="22706"/>
  <c r="M112" i="22706"/>
  <c r="O112" i="22706"/>
  <c r="Q112" i="22706"/>
  <c r="S112" i="22706"/>
  <c r="U112" i="22706"/>
  <c r="W112" i="22706"/>
  <c r="Y112" i="22706"/>
  <c r="AA112" i="22706"/>
  <c r="AC112" i="22706"/>
  <c r="AE112" i="22706"/>
  <c r="AG112" i="22706"/>
  <c r="AI112" i="22706"/>
  <c r="AK112" i="22706"/>
  <c r="AM112" i="22706"/>
  <c r="AO112" i="22706"/>
  <c r="AQ112" i="22706"/>
  <c r="AS112" i="22706"/>
  <c r="AU112" i="22706"/>
  <c r="AW112" i="22706"/>
  <c r="AY112" i="22706"/>
  <c r="E113" i="22706"/>
  <c r="G113" i="22706"/>
  <c r="I113" i="22706"/>
  <c r="K113" i="22706"/>
  <c r="M113" i="22706"/>
  <c r="O113" i="22706"/>
  <c r="Q113" i="22706"/>
  <c r="S113" i="22706"/>
  <c r="U113" i="22706"/>
  <c r="W113" i="22706"/>
  <c r="Y113" i="22706"/>
  <c r="AA113" i="22706"/>
  <c r="AC113" i="22706"/>
  <c r="AE113" i="22706"/>
  <c r="AG113" i="22706"/>
  <c r="AI113" i="22706"/>
  <c r="AK113" i="22706"/>
  <c r="AM113" i="22706"/>
  <c r="AO113" i="22706"/>
  <c r="AQ113" i="22706"/>
  <c r="AS113" i="22706"/>
  <c r="AU113" i="22706"/>
  <c r="AW113" i="22706"/>
  <c r="AY113" i="22706"/>
  <c r="G114" i="22706"/>
  <c r="K114" i="22706"/>
  <c r="O114" i="22706"/>
  <c r="S114" i="22706"/>
  <c r="W114" i="22706"/>
  <c r="AA114" i="22706"/>
  <c r="AE114" i="22706"/>
  <c r="AI114" i="22706"/>
  <c r="AM114" i="22706"/>
  <c r="AQ114" i="22706"/>
  <c r="AU114" i="22706"/>
  <c r="AY114" i="22706"/>
  <c r="O117" i="22706"/>
  <c r="S117" i="22706"/>
  <c r="W117" i="22706"/>
  <c r="AA117" i="22706"/>
  <c r="AE117" i="22706"/>
  <c r="AI117" i="22706"/>
  <c r="AM117" i="22706"/>
  <c r="AQ117" i="22706"/>
  <c r="AU117" i="22706"/>
  <c r="AY117" i="22706"/>
  <c r="C125" i="22706"/>
  <c r="E125" i="22706"/>
  <c r="G125" i="22706"/>
  <c r="I125" i="22706"/>
  <c r="K125" i="22706"/>
  <c r="M125" i="22706"/>
  <c r="O125" i="22706"/>
  <c r="Q125" i="22706"/>
  <c r="S125" i="22706"/>
  <c r="U125" i="22706"/>
  <c r="W125" i="22706"/>
  <c r="Y125" i="22706"/>
  <c r="AA125" i="22706"/>
  <c r="AC125" i="22706"/>
  <c r="AE125" i="22706"/>
  <c r="AG125" i="22706"/>
  <c r="AI125" i="22706"/>
  <c r="AK125" i="22706"/>
  <c r="AM125" i="22706"/>
  <c r="AO125" i="22706"/>
  <c r="AQ125" i="22706"/>
  <c r="AS125" i="22706"/>
  <c r="AU125" i="22706"/>
  <c r="AW125" i="22706"/>
  <c r="AY125" i="22706"/>
  <c r="C126" i="22706"/>
  <c r="E126" i="22706"/>
  <c r="G126" i="22706"/>
  <c r="I126" i="22706"/>
  <c r="K126" i="22706"/>
  <c r="M126" i="22706"/>
  <c r="O126" i="22706"/>
  <c r="Q126" i="22706"/>
  <c r="S126" i="22706"/>
  <c r="U126" i="22706"/>
  <c r="W126" i="22706"/>
  <c r="Y126" i="22706"/>
  <c r="AA126" i="22706"/>
  <c r="AC126" i="22706"/>
  <c r="AE126" i="22706"/>
  <c r="AG126" i="22706"/>
  <c r="AI126" i="22706"/>
  <c r="AK126" i="22706"/>
  <c r="AM126" i="22706"/>
  <c r="AO126" i="22706"/>
  <c r="AQ126" i="22706"/>
  <c r="AS126" i="22706"/>
  <c r="AU126" i="22706"/>
  <c r="AW126" i="22706"/>
  <c r="AY126" i="22706"/>
  <c r="C127" i="22706"/>
  <c r="E127" i="22706"/>
  <c r="G127" i="22706"/>
  <c r="I127" i="22706"/>
  <c r="K127" i="22706"/>
  <c r="M127" i="22706"/>
  <c r="O127" i="22706"/>
  <c r="Q127" i="22706"/>
  <c r="S127" i="22706"/>
  <c r="U127" i="22706"/>
  <c r="W127" i="22706"/>
  <c r="Y127" i="22706"/>
  <c r="AA127" i="22706"/>
  <c r="AC127" i="22706"/>
  <c r="AE127" i="22706"/>
  <c r="AG127" i="22706"/>
  <c r="AI127" i="22706"/>
  <c r="AK127" i="22706"/>
  <c r="AM127" i="22706"/>
  <c r="AO127" i="22706"/>
  <c r="AQ127" i="22706"/>
  <c r="AS127" i="22706"/>
  <c r="AU127" i="22706"/>
  <c r="AW127" i="22706"/>
  <c r="AY127" i="22706"/>
  <c r="C128" i="22706"/>
  <c r="E128" i="22706"/>
  <c r="G128" i="22706"/>
  <c r="I128" i="22706"/>
  <c r="K128" i="22706"/>
  <c r="M128" i="22706"/>
  <c r="O128" i="22706"/>
  <c r="Q128" i="22706"/>
  <c r="S128" i="22706"/>
  <c r="U128" i="22706"/>
  <c r="W128" i="22706"/>
  <c r="Y128" i="22706"/>
  <c r="AA128" i="22706"/>
  <c r="AC128" i="22706"/>
  <c r="AE128" i="22706"/>
  <c r="AG128" i="22706"/>
  <c r="AI128" i="22706"/>
  <c r="AK128" i="22706"/>
  <c r="AM128" i="22706"/>
  <c r="AO128" i="22706"/>
  <c r="AQ128" i="22706"/>
  <c r="AS128" i="22706"/>
  <c r="AU128" i="22706"/>
  <c r="AW128" i="22706"/>
  <c r="AY128" i="22706"/>
  <c r="C129" i="22706"/>
  <c r="E129" i="22706"/>
  <c r="G129" i="22706"/>
  <c r="I129" i="22706"/>
  <c r="K129" i="22706"/>
  <c r="M129" i="22706"/>
  <c r="O129" i="22706"/>
  <c r="Q129" i="22706"/>
  <c r="S129" i="22706"/>
  <c r="U129" i="22706"/>
  <c r="W129" i="22706"/>
  <c r="Y129" i="22706"/>
  <c r="AA129" i="22706"/>
  <c r="AC129" i="22706"/>
  <c r="AE129" i="22706"/>
  <c r="AG129" i="22706"/>
  <c r="AI129" i="22706"/>
  <c r="AK129" i="22706"/>
  <c r="AM129" i="22706"/>
  <c r="AO129" i="22706"/>
  <c r="AQ129" i="22706"/>
  <c r="AS129" i="22706"/>
  <c r="AU129" i="22706"/>
  <c r="AW129" i="22706"/>
  <c r="AY129" i="22706"/>
  <c r="C130" i="22706"/>
  <c r="E130" i="22706"/>
  <c r="G130" i="22706"/>
  <c r="I130" i="22706"/>
  <c r="K130" i="22706"/>
  <c r="M130" i="22706"/>
  <c r="O130" i="22706"/>
  <c r="Q130" i="22706"/>
  <c r="S130" i="22706"/>
  <c r="U130" i="22706"/>
  <c r="W130" i="22706"/>
  <c r="Y130" i="22706"/>
  <c r="AA130" i="22706"/>
  <c r="AC130" i="22706"/>
  <c r="AE130" i="22706"/>
  <c r="AG130" i="22706"/>
  <c r="AI130" i="22706"/>
  <c r="AK130" i="22706"/>
  <c r="AM130" i="22706"/>
  <c r="AO130" i="22706"/>
  <c r="AQ130" i="22706"/>
  <c r="AS130" i="22706"/>
  <c r="AU130" i="22706"/>
  <c r="AW130" i="22706"/>
  <c r="AY130" i="22706"/>
  <c r="C131" i="22706"/>
  <c r="E131" i="22706"/>
  <c r="G131" i="22706"/>
  <c r="I131" i="22706"/>
  <c r="K131" i="22706"/>
  <c r="M131" i="22706"/>
  <c r="O131" i="22706"/>
  <c r="Q131" i="22706"/>
  <c r="S131" i="22706"/>
  <c r="U131" i="22706"/>
  <c r="W131" i="22706"/>
  <c r="Y131" i="22706"/>
  <c r="AA131" i="22706"/>
  <c r="AC131" i="22706"/>
  <c r="AE131" i="22706"/>
  <c r="AG131" i="22706"/>
  <c r="AI131" i="22706"/>
  <c r="AK131" i="22706"/>
  <c r="AM131" i="22706"/>
  <c r="AO131" i="22706"/>
  <c r="AQ131" i="22706"/>
  <c r="AS131" i="22706"/>
  <c r="AU131" i="22706"/>
  <c r="AW131" i="22706"/>
  <c r="AY131" i="22706"/>
  <c r="C132" i="22706"/>
  <c r="E132" i="22706"/>
  <c r="G132" i="22706"/>
  <c r="I132" i="22706"/>
  <c r="K132" i="22706"/>
  <c r="M132" i="22706"/>
  <c r="O132" i="22706"/>
  <c r="Q132" i="22706"/>
  <c r="S132" i="22706"/>
  <c r="U132" i="22706"/>
  <c r="W132" i="22706"/>
  <c r="Y132" i="22706"/>
  <c r="AA132" i="22706"/>
  <c r="AC132" i="22706"/>
  <c r="AE132" i="22706"/>
  <c r="AG132" i="22706"/>
  <c r="AI132" i="22706"/>
  <c r="AK132" i="22706"/>
  <c r="AM132" i="22706"/>
  <c r="AO132" i="22706"/>
  <c r="AQ132" i="22706"/>
  <c r="AS132" i="22706"/>
  <c r="AU132" i="22706"/>
  <c r="AW132" i="22706"/>
  <c r="AY132" i="22706"/>
  <c r="C133" i="22706"/>
  <c r="E133" i="22706"/>
  <c r="G133" i="22706"/>
  <c r="I133" i="22706"/>
  <c r="K133" i="22706"/>
  <c r="M133" i="22706"/>
  <c r="O133" i="22706"/>
  <c r="Q133" i="22706"/>
  <c r="S133" i="22706"/>
  <c r="U133" i="22706"/>
  <c r="W133" i="22706"/>
  <c r="Y133" i="22706"/>
  <c r="AA133" i="22706"/>
  <c r="AC133" i="22706"/>
  <c r="AE133" i="22706"/>
  <c r="AG133" i="22706"/>
  <c r="AI133" i="22706"/>
  <c r="AK133" i="22706"/>
  <c r="AM133" i="22706"/>
  <c r="AO133" i="22706"/>
  <c r="AQ133" i="22706"/>
  <c r="AS133" i="22706"/>
  <c r="AU133" i="22706"/>
  <c r="AW133" i="22706"/>
  <c r="AY133" i="22706"/>
  <c r="C134" i="22706"/>
  <c r="E134" i="22706"/>
  <c r="G134" i="22706"/>
  <c r="I134" i="22706"/>
  <c r="K134" i="22706"/>
  <c r="M134" i="22706"/>
  <c r="O134" i="22706"/>
  <c r="Q134" i="22706"/>
  <c r="S134" i="22706"/>
  <c r="U134" i="22706"/>
  <c r="W134" i="22706"/>
  <c r="Y134" i="22706"/>
  <c r="AA134" i="22706"/>
  <c r="AC134" i="22706"/>
  <c r="AE134" i="22706"/>
  <c r="AG134" i="22706"/>
  <c r="AI134" i="22706"/>
  <c r="AK134" i="22706"/>
  <c r="AM134" i="22706"/>
  <c r="AO134" i="22706"/>
  <c r="AQ134" i="22706"/>
  <c r="AS134" i="22706"/>
  <c r="AU134" i="22706"/>
  <c r="AW134" i="22706"/>
  <c r="AY134" i="22706"/>
  <c r="C135" i="22706"/>
  <c r="E135" i="22706"/>
  <c r="G135" i="22706"/>
  <c r="I135" i="22706"/>
  <c r="K135" i="22706"/>
  <c r="M135" i="22706"/>
  <c r="O135" i="22706"/>
  <c r="Q135" i="22706"/>
  <c r="S135" i="22706"/>
  <c r="U135" i="22706"/>
  <c r="W135" i="22706"/>
  <c r="Y135" i="22706"/>
  <c r="AA135" i="22706"/>
  <c r="AC135" i="22706"/>
  <c r="AE135" i="22706"/>
  <c r="AG135" i="22706"/>
  <c r="AI135" i="22706"/>
  <c r="AK135" i="22706"/>
  <c r="AM135" i="22706"/>
  <c r="AO135" i="22706"/>
  <c r="AQ135" i="22706"/>
  <c r="AS135" i="22706"/>
  <c r="AU135" i="22706"/>
  <c r="AW135" i="22706"/>
  <c r="AY135" i="22706"/>
  <c r="C136" i="22706"/>
  <c r="E136" i="22706"/>
  <c r="G136" i="22706"/>
  <c r="I136" i="22706"/>
  <c r="K136" i="22706"/>
  <c r="M136" i="22706"/>
  <c r="O136" i="22706"/>
  <c r="Q136" i="22706"/>
  <c r="S136" i="22706"/>
  <c r="U136" i="22706"/>
  <c r="W136" i="22706"/>
  <c r="Y136" i="22706"/>
  <c r="AA136" i="22706"/>
  <c r="AC136" i="22706"/>
  <c r="AE136" i="22706"/>
  <c r="AG136" i="22706"/>
  <c r="AI136" i="22706"/>
  <c r="AK136" i="22706"/>
  <c r="AM136" i="22706"/>
  <c r="AO136" i="22706"/>
  <c r="AQ136" i="22706"/>
  <c r="AS136" i="22706"/>
  <c r="AU136" i="22706"/>
  <c r="AW136" i="22706"/>
  <c r="AY136" i="22706"/>
  <c r="C137" i="22706"/>
  <c r="E137" i="22706"/>
  <c r="G137" i="22706"/>
  <c r="I137" i="22706"/>
  <c r="K137" i="22706"/>
  <c r="M137" i="22706"/>
  <c r="O137" i="22706"/>
  <c r="Q137" i="22706"/>
  <c r="S137" i="22706"/>
  <c r="U137" i="22706"/>
  <c r="W137" i="22706"/>
  <c r="Y137" i="22706"/>
  <c r="AA137" i="22706"/>
  <c r="AC137" i="22706"/>
  <c r="AE137" i="22706"/>
  <c r="AG137" i="22706"/>
  <c r="AI137" i="22706"/>
  <c r="AK137" i="22706"/>
  <c r="AM137" i="22706"/>
  <c r="AO137" i="22706"/>
  <c r="AQ137" i="22706"/>
  <c r="AS137" i="22706"/>
  <c r="AU137" i="22706"/>
  <c r="AW137" i="22706"/>
  <c r="AY137" i="22706"/>
  <c r="C138" i="22706"/>
  <c r="E138" i="22706"/>
  <c r="G138" i="22706"/>
  <c r="I138" i="22706"/>
  <c r="K138" i="22706"/>
  <c r="M138" i="22706"/>
  <c r="O138" i="22706"/>
  <c r="Q138" i="22706"/>
  <c r="S138" i="22706"/>
  <c r="U138" i="22706"/>
  <c r="W138" i="22706"/>
  <c r="Y138" i="22706"/>
  <c r="AA138" i="22706"/>
  <c r="AC138" i="22706"/>
  <c r="AE138" i="22706"/>
  <c r="AG138" i="22706"/>
  <c r="AI138" i="22706"/>
  <c r="AK138" i="22706"/>
  <c r="AM138" i="22706"/>
  <c r="AO138" i="22706"/>
  <c r="AQ138" i="22706"/>
  <c r="AS138" i="22706"/>
  <c r="AU138" i="22706"/>
  <c r="AW138" i="22706"/>
  <c r="AY138" i="22706"/>
  <c r="C139" i="22706"/>
  <c r="E139" i="22706"/>
  <c r="G139" i="22706"/>
  <c r="I139" i="22706"/>
  <c r="K139" i="22706"/>
  <c r="M139" i="22706"/>
  <c r="O139" i="22706"/>
  <c r="Q139" i="22706"/>
  <c r="S139" i="22706"/>
  <c r="U139" i="22706"/>
  <c r="W139" i="22706"/>
  <c r="Y139" i="22706"/>
  <c r="AA139" i="22706"/>
  <c r="AC139" i="22706"/>
  <c r="AE139" i="22706"/>
  <c r="AG139" i="22706"/>
  <c r="AI139" i="22706"/>
  <c r="AK139" i="22706"/>
  <c r="AM139" i="22706"/>
  <c r="AO139" i="22706"/>
  <c r="AQ139" i="22706"/>
  <c r="AS139" i="22706"/>
  <c r="AU139" i="22706"/>
  <c r="AW139" i="22706"/>
  <c r="AY139" i="22706"/>
  <c r="C140" i="22706"/>
  <c r="E140" i="22706"/>
  <c r="G140" i="22706"/>
  <c r="I140" i="22706"/>
  <c r="K140" i="22706"/>
  <c r="M140" i="22706"/>
  <c r="O140" i="22706"/>
  <c r="Q140" i="22706"/>
  <c r="S140" i="22706"/>
  <c r="U140" i="22706"/>
  <c r="W140" i="22706"/>
  <c r="Y140" i="22706"/>
  <c r="AA140" i="22706"/>
  <c r="AC140" i="22706"/>
  <c r="AE140" i="22706"/>
  <c r="AG140" i="22706"/>
  <c r="AI140" i="22706"/>
  <c r="AK140" i="22706"/>
  <c r="AM140" i="22706"/>
  <c r="AO140" i="22706"/>
  <c r="AQ140" i="22706"/>
  <c r="AS140" i="22706"/>
  <c r="AU140" i="22706"/>
  <c r="AW140" i="22706"/>
  <c r="AY140" i="22706"/>
  <c r="C141" i="22706"/>
  <c r="E141" i="22706"/>
  <c r="G141" i="22706"/>
  <c r="I141" i="22706"/>
  <c r="K141" i="22706"/>
  <c r="M141" i="22706"/>
  <c r="O141" i="22706"/>
  <c r="Q141" i="22706"/>
  <c r="S141" i="22706"/>
  <c r="U141" i="22706"/>
  <c r="W141" i="22706"/>
  <c r="Y141" i="22706"/>
  <c r="AA141" i="22706"/>
  <c r="AC141" i="22706"/>
  <c r="AE141" i="22706"/>
  <c r="AG141" i="22706"/>
  <c r="AI141" i="22706"/>
  <c r="AK141" i="22706"/>
  <c r="AM141" i="22706"/>
  <c r="AO141" i="22706"/>
  <c r="AQ141" i="22706"/>
  <c r="AS141" i="22706"/>
  <c r="AU141" i="22706"/>
  <c r="AW141" i="22706"/>
  <c r="AY141" i="22706"/>
  <c r="C142" i="22706"/>
  <c r="E142" i="22706"/>
  <c r="G142" i="22706"/>
  <c r="I142" i="22706"/>
  <c r="K142" i="22706"/>
  <c r="M142" i="22706"/>
  <c r="O142" i="22706"/>
  <c r="Q142" i="22706"/>
  <c r="S142" i="22706"/>
  <c r="U142" i="22706"/>
  <c r="W142" i="22706"/>
  <c r="Y142" i="22706"/>
  <c r="AA142" i="22706"/>
  <c r="AC142" i="22706"/>
  <c r="AE142" i="22706"/>
  <c r="AG142" i="22706"/>
  <c r="AI142" i="22706"/>
  <c r="AK142" i="22706"/>
  <c r="AM142" i="22706"/>
  <c r="AO142" i="22706"/>
  <c r="AQ142" i="22706"/>
  <c r="AS142" i="22706"/>
  <c r="AU142" i="22706"/>
  <c r="AW142" i="22706"/>
  <c r="AY142" i="22706"/>
  <c r="C143" i="22706"/>
  <c r="E143" i="22706"/>
  <c r="G143" i="22706"/>
  <c r="I143" i="22706"/>
  <c r="K143" i="22706"/>
  <c r="M143" i="22706"/>
  <c r="O143" i="22706"/>
  <c r="Q143" i="22706"/>
  <c r="S143" i="22706"/>
  <c r="U143" i="22706"/>
  <c r="W143" i="22706"/>
  <c r="Y143" i="22706"/>
  <c r="AA143" i="22706"/>
  <c r="AC143" i="22706"/>
  <c r="AE143" i="22706"/>
  <c r="AG143" i="22706"/>
  <c r="AI143" i="22706"/>
  <c r="AK143" i="22706"/>
  <c r="AM143" i="22706"/>
  <c r="AO143" i="22706"/>
  <c r="AQ143" i="22706"/>
  <c r="AS143" i="22706"/>
  <c r="AU143" i="22706"/>
  <c r="AW143" i="22706"/>
  <c r="AY143" i="22706"/>
  <c r="C144" i="22706"/>
  <c r="E144" i="22706"/>
  <c r="G144" i="22706"/>
  <c r="I144" i="22706"/>
  <c r="K144" i="22706"/>
  <c r="M144" i="22706"/>
  <c r="O144" i="22706"/>
  <c r="Q144" i="22706"/>
  <c r="S144" i="22706"/>
  <c r="U144" i="22706"/>
  <c r="W144" i="22706"/>
  <c r="Y144" i="22706"/>
  <c r="AA144" i="22706"/>
  <c r="AC144" i="22706"/>
  <c r="AE144" i="22706"/>
  <c r="AG144" i="22706"/>
  <c r="AI144" i="22706"/>
  <c r="AK144" i="22706"/>
  <c r="AM144" i="22706"/>
  <c r="AO144" i="22706"/>
  <c r="AQ144" i="22706"/>
  <c r="AS144" i="22706"/>
  <c r="AU144" i="22706"/>
  <c r="AW144" i="22706"/>
  <c r="AY144" i="22706"/>
  <c r="C145" i="22706"/>
  <c r="E145" i="22706"/>
  <c r="G145" i="22706"/>
  <c r="I145" i="22706"/>
  <c r="K145" i="22706"/>
  <c r="M145" i="22706"/>
  <c r="O145" i="22706"/>
  <c r="Q145" i="22706"/>
  <c r="S145" i="22706"/>
  <c r="U145" i="22706"/>
  <c r="W145" i="22706"/>
  <c r="Y145" i="22706"/>
  <c r="AA145" i="22706"/>
  <c r="AC145" i="22706"/>
  <c r="AE145" i="22706"/>
  <c r="AG145" i="22706"/>
  <c r="AI145" i="22706"/>
  <c r="AK145" i="22706"/>
  <c r="AM145" i="22706"/>
  <c r="AO145" i="22706"/>
  <c r="AQ145" i="22706"/>
  <c r="AS145" i="22706"/>
  <c r="AU145" i="22706"/>
  <c r="AW145" i="22706"/>
  <c r="AY145" i="22706"/>
  <c r="C146" i="22706"/>
  <c r="E146" i="22706"/>
  <c r="G146" i="22706"/>
  <c r="I146" i="22706"/>
  <c r="K146" i="22706"/>
  <c r="M146" i="22706"/>
  <c r="O146" i="22706"/>
  <c r="Q146" i="22706"/>
  <c r="S146" i="22706"/>
  <c r="U146" i="22706"/>
  <c r="W146" i="22706"/>
  <c r="Y146" i="22706"/>
  <c r="AA146" i="22706"/>
  <c r="AC146" i="22706"/>
  <c r="AE146" i="22706"/>
  <c r="AG146" i="22706"/>
  <c r="AI146" i="22706"/>
  <c r="AK146" i="22706"/>
  <c r="AM146" i="22706"/>
  <c r="AO146" i="22706"/>
  <c r="AQ146" i="22706"/>
  <c r="AS146" i="22706"/>
  <c r="AU146" i="22706"/>
  <c r="AW146" i="22706"/>
  <c r="AY146" i="22706"/>
  <c r="C147" i="22706"/>
  <c r="E147" i="22706"/>
  <c r="G147" i="22706"/>
  <c r="I147" i="22706"/>
  <c r="K147" i="22706"/>
  <c r="M147" i="22706"/>
  <c r="O147" i="22706"/>
  <c r="Q147" i="22706"/>
  <c r="S147" i="22706"/>
  <c r="U147" i="22706"/>
  <c r="W147" i="22706"/>
  <c r="Y147" i="22706"/>
  <c r="AA147" i="22706"/>
  <c r="AC147" i="22706"/>
  <c r="AE147" i="22706"/>
  <c r="AG147" i="22706"/>
  <c r="AI147" i="22706"/>
  <c r="AK147" i="22706"/>
  <c r="AM147" i="22706"/>
  <c r="AO147" i="22706"/>
  <c r="AQ147" i="22706"/>
  <c r="AS147" i="22706"/>
  <c r="AU147" i="22706"/>
  <c r="AW147" i="22706"/>
  <c r="AY147" i="22706"/>
  <c r="C148" i="22706"/>
  <c r="G148" i="22706"/>
  <c r="K148" i="22706"/>
  <c r="O148" i="22706"/>
  <c r="S148" i="22706"/>
  <c r="W148" i="22706"/>
  <c r="AA148" i="22706"/>
  <c r="AE148" i="22706"/>
  <c r="AI148" i="22706"/>
  <c r="AM148" i="22706"/>
  <c r="AQ148" i="22706"/>
  <c r="AU148" i="22706"/>
  <c r="AY148" i="22706"/>
  <c r="C149" i="22706"/>
  <c r="E149" i="22706"/>
  <c r="G149" i="22706"/>
  <c r="K149" i="22706"/>
  <c r="O149" i="22706"/>
  <c r="S149" i="22706"/>
  <c r="W149" i="22706"/>
  <c r="AA149" i="22706"/>
  <c r="AE149" i="22706"/>
  <c r="AI149" i="22706"/>
  <c r="AM149" i="22706"/>
  <c r="AQ149" i="22706"/>
  <c r="AU149" i="22706"/>
  <c r="AY149" i="22706"/>
  <c r="G150" i="22706"/>
  <c r="K150" i="22706"/>
  <c r="O150" i="22706"/>
  <c r="S150" i="22706"/>
  <c r="W150" i="22706"/>
  <c r="AA150" i="22706"/>
  <c r="AE150" i="22706"/>
  <c r="AI150" i="22706"/>
  <c r="AM150" i="22706"/>
  <c r="AQ150" i="22706"/>
  <c r="AU150" i="22706"/>
  <c r="AY150" i="22706"/>
  <c r="E159" i="22706"/>
  <c r="G159" i="22706"/>
  <c r="I159" i="22706"/>
  <c r="K159" i="22706"/>
  <c r="M159" i="22706"/>
  <c r="O159" i="22706"/>
  <c r="Q159" i="22706"/>
  <c r="S159" i="22706"/>
  <c r="U159" i="22706"/>
  <c r="W159" i="22706"/>
  <c r="Y159" i="22706"/>
  <c r="AA159" i="22706"/>
  <c r="AC159" i="22706"/>
  <c r="AE159" i="22706"/>
  <c r="AG159" i="22706"/>
  <c r="AI159" i="22706"/>
  <c r="AK159" i="22706"/>
  <c r="AM159" i="22706"/>
  <c r="AO159" i="22706"/>
  <c r="AQ159" i="22706"/>
  <c r="AS159" i="22706"/>
  <c r="AU159" i="22706"/>
  <c r="AW159" i="22706"/>
  <c r="AY159" i="22706"/>
  <c r="E160" i="22706"/>
  <c r="G160" i="22706"/>
  <c r="I160" i="22706"/>
  <c r="K160" i="22706"/>
  <c r="M160" i="22706"/>
  <c r="O160" i="22706"/>
  <c r="Q160" i="22706"/>
  <c r="S160" i="22706"/>
  <c r="U160" i="22706"/>
  <c r="W160" i="22706"/>
  <c r="Y160" i="22706"/>
  <c r="AA160" i="22706"/>
  <c r="AC160" i="22706"/>
  <c r="AE160" i="22706"/>
  <c r="AG160" i="22706"/>
  <c r="AI160" i="22706"/>
  <c r="AK160" i="22706"/>
  <c r="AM160" i="22706"/>
  <c r="AO160" i="22706"/>
  <c r="AQ160" i="22706"/>
  <c r="AS160" i="22706"/>
  <c r="AU160" i="22706"/>
  <c r="AW160" i="22706"/>
  <c r="AY160" i="22706"/>
  <c r="E161" i="22706"/>
  <c r="G161" i="22706"/>
  <c r="I161" i="22706"/>
  <c r="K161" i="22706"/>
  <c r="M161" i="22706"/>
  <c r="O161" i="22706"/>
  <c r="Q161" i="22706"/>
  <c r="S161" i="22706"/>
  <c r="U161" i="22706"/>
  <c r="W161" i="22706"/>
  <c r="Y161" i="22706"/>
  <c r="AA161" i="22706"/>
  <c r="AC161" i="22706"/>
  <c r="AE161" i="22706"/>
  <c r="AG161" i="22706"/>
  <c r="AI161" i="22706"/>
  <c r="AK161" i="22706"/>
  <c r="AM161" i="22706"/>
  <c r="AO161" i="22706"/>
  <c r="AQ161" i="22706"/>
  <c r="AS161" i="22706"/>
  <c r="AU161" i="22706"/>
  <c r="AW161" i="22706"/>
  <c r="AY161" i="22706"/>
  <c r="E162" i="22706"/>
  <c r="G162" i="22706"/>
  <c r="I162" i="22706"/>
  <c r="K162" i="22706"/>
  <c r="M162" i="22706"/>
  <c r="O162" i="22706"/>
  <c r="Q162" i="22706"/>
  <c r="S162" i="22706"/>
  <c r="U162" i="22706"/>
  <c r="W162" i="22706"/>
  <c r="Y162" i="22706"/>
  <c r="AA162" i="22706"/>
  <c r="AC162" i="22706"/>
  <c r="AE162" i="22706"/>
  <c r="AG162" i="22706"/>
  <c r="AI162" i="22706"/>
  <c r="AK162" i="22706"/>
  <c r="AM162" i="22706"/>
  <c r="AO162" i="22706"/>
  <c r="AQ162" i="22706"/>
  <c r="AS162" i="22706"/>
  <c r="AU162" i="22706"/>
  <c r="AW162" i="22706"/>
  <c r="AY162" i="22706"/>
  <c r="G163" i="22706"/>
  <c r="K163" i="22706"/>
  <c r="O163" i="22706"/>
  <c r="S163" i="22706"/>
  <c r="W163" i="22706"/>
  <c r="AA163" i="22706"/>
  <c r="AE163" i="22706"/>
  <c r="AI163" i="22706"/>
  <c r="AM163" i="22706"/>
  <c r="AQ163" i="22706"/>
  <c r="AU163" i="22706"/>
  <c r="AY163" i="22706"/>
  <c r="E167" i="22706"/>
  <c r="G167" i="22706"/>
  <c r="I167" i="22706"/>
  <c r="K167" i="22706"/>
  <c r="M167" i="22706"/>
  <c r="O167" i="22706"/>
  <c r="Q167" i="22706"/>
  <c r="S167" i="22706"/>
  <c r="U167" i="22706"/>
  <c r="W167" i="22706"/>
  <c r="Y167" i="22706"/>
  <c r="AA167" i="22706"/>
  <c r="AC167" i="22706"/>
  <c r="AE167" i="22706"/>
  <c r="AG167" i="22706"/>
  <c r="AI167" i="22706"/>
  <c r="AK167" i="22706"/>
  <c r="AM167" i="22706"/>
  <c r="AO167" i="22706"/>
  <c r="AQ167" i="22706"/>
  <c r="AS167" i="22706"/>
  <c r="AU167" i="22706"/>
  <c r="AW167" i="22706"/>
  <c r="AY167" i="22706"/>
  <c r="E168" i="22706"/>
  <c r="G168" i="22706"/>
  <c r="I168" i="22706"/>
  <c r="K168" i="22706"/>
  <c r="M168" i="22706"/>
  <c r="O168" i="22706"/>
  <c r="Q168" i="22706"/>
  <c r="S168" i="22706"/>
  <c r="U168" i="22706"/>
  <c r="W168" i="22706"/>
  <c r="Y168" i="22706"/>
  <c r="AA168" i="22706"/>
  <c r="AC168" i="22706"/>
  <c r="AE168" i="22706"/>
  <c r="AG168" i="22706"/>
  <c r="AI168" i="22706"/>
  <c r="AK168" i="22706"/>
  <c r="AM168" i="22706"/>
  <c r="AO168" i="22706"/>
  <c r="AQ168" i="22706"/>
  <c r="AS168" i="22706"/>
  <c r="AU168" i="22706"/>
  <c r="AW168" i="22706"/>
  <c r="AY168" i="22706"/>
  <c r="E169" i="22706"/>
  <c r="G169" i="22706"/>
  <c r="I169" i="22706"/>
  <c r="K169" i="22706"/>
  <c r="M169" i="22706"/>
  <c r="O169" i="22706"/>
  <c r="Q169" i="22706"/>
  <c r="S169" i="22706"/>
  <c r="U169" i="22706"/>
  <c r="W169" i="22706"/>
  <c r="Y169" i="22706"/>
  <c r="AA169" i="22706"/>
  <c r="AC169" i="22706"/>
  <c r="AE169" i="22706"/>
  <c r="AG169" i="22706"/>
  <c r="AI169" i="22706"/>
  <c r="AK169" i="22706"/>
  <c r="AM169" i="22706"/>
  <c r="AO169" i="22706"/>
  <c r="AQ169" i="22706"/>
  <c r="AS169" i="22706"/>
  <c r="AU169" i="22706"/>
  <c r="AW169" i="22706"/>
  <c r="AY169" i="22706"/>
  <c r="E170" i="22706"/>
  <c r="G170" i="22706"/>
  <c r="I170" i="22706"/>
  <c r="K170" i="22706"/>
  <c r="M170" i="22706"/>
  <c r="O170" i="22706"/>
  <c r="Q170" i="22706"/>
  <c r="S170" i="22706"/>
  <c r="U170" i="22706"/>
  <c r="W170" i="22706"/>
  <c r="Y170" i="22706"/>
  <c r="AA170" i="22706"/>
  <c r="AC170" i="22706"/>
  <c r="AE170" i="22706"/>
  <c r="AG170" i="22706"/>
  <c r="AI170" i="22706"/>
  <c r="AK170" i="22706"/>
  <c r="AM170" i="22706"/>
  <c r="AO170" i="22706"/>
  <c r="AQ170" i="22706"/>
  <c r="AS170" i="22706"/>
  <c r="AU170" i="22706"/>
  <c r="AW170" i="22706"/>
  <c r="AY170" i="22706"/>
  <c r="E171" i="22706"/>
  <c r="G171" i="22706"/>
  <c r="I171" i="22706"/>
  <c r="K171" i="22706"/>
  <c r="M171" i="22706"/>
  <c r="O171" i="22706"/>
  <c r="Q171" i="22706"/>
  <c r="S171" i="22706"/>
  <c r="U171" i="22706"/>
  <c r="W171" i="22706"/>
  <c r="Y171" i="22706"/>
  <c r="AA171" i="22706"/>
  <c r="AC171" i="22706"/>
  <c r="AE171" i="22706"/>
  <c r="AG171" i="22706"/>
  <c r="AI171" i="22706"/>
  <c r="AK171" i="22706"/>
  <c r="AM171" i="22706"/>
  <c r="AO171" i="22706"/>
  <c r="AQ171" i="22706"/>
  <c r="AS171" i="22706"/>
  <c r="AU171" i="22706"/>
  <c r="AW171" i="22706"/>
  <c r="AY171" i="22706"/>
  <c r="E172" i="22706"/>
  <c r="G172" i="22706"/>
  <c r="I172" i="22706"/>
  <c r="K172" i="22706"/>
  <c r="M172" i="22706"/>
  <c r="O172" i="22706"/>
  <c r="Q172" i="22706"/>
  <c r="S172" i="22706"/>
  <c r="U172" i="22706"/>
  <c r="W172" i="22706"/>
  <c r="Y172" i="22706"/>
  <c r="AA172" i="22706"/>
  <c r="AC172" i="22706"/>
  <c r="AE172" i="22706"/>
  <c r="AG172" i="22706"/>
  <c r="AI172" i="22706"/>
  <c r="AK172" i="22706"/>
  <c r="AM172" i="22706"/>
  <c r="AO172" i="22706"/>
  <c r="AQ172" i="22706"/>
  <c r="AS172" i="22706"/>
  <c r="AU172" i="22706"/>
  <c r="AW172" i="22706"/>
  <c r="AY172" i="22706"/>
  <c r="G173" i="22706"/>
  <c r="K173" i="22706"/>
  <c r="O173" i="22706"/>
  <c r="S173" i="22706"/>
  <c r="W173" i="22706"/>
  <c r="AA173" i="22706"/>
  <c r="AE173" i="22706"/>
  <c r="AI173" i="22706"/>
  <c r="AM173" i="22706"/>
  <c r="AQ173" i="22706"/>
  <c r="AU173" i="22706"/>
  <c r="AY173" i="22706"/>
  <c r="E6" i="22729"/>
  <c r="G6" i="22729"/>
  <c r="I6" i="22729"/>
  <c r="K6" i="22729"/>
  <c r="M6" i="22729"/>
  <c r="O6" i="22729"/>
  <c r="Q6" i="22729"/>
  <c r="S6" i="22729"/>
  <c r="U6" i="22729"/>
  <c r="W6" i="22729"/>
  <c r="Y6" i="22729"/>
  <c r="AA6" i="22729"/>
  <c r="D13" i="22729"/>
  <c r="D14" i="22729"/>
  <c r="D15" i="22729"/>
  <c r="D16" i="22729"/>
  <c r="D17" i="22729"/>
  <c r="D18" i="22729"/>
  <c r="D19" i="22729"/>
  <c r="D20" i="22729"/>
  <c r="D21" i="22729"/>
  <c r="D22" i="22729"/>
  <c r="D23" i="22729"/>
  <c r="D24" i="22729"/>
  <c r="D25" i="22729"/>
  <c r="D26" i="22729"/>
  <c r="D27" i="22729"/>
  <c r="D28" i="22729"/>
  <c r="D31" i="22729"/>
  <c r="E31" i="22729"/>
  <c r="D35" i="22729"/>
  <c r="E35" i="22729"/>
  <c r="G39" i="22729"/>
  <c r="I39" i="22729"/>
  <c r="K39" i="22729"/>
  <c r="M39" i="22729"/>
  <c r="O39" i="22729"/>
  <c r="Q39" i="22729"/>
  <c r="S39" i="22729"/>
  <c r="U39" i="22729"/>
  <c r="W39" i="22729"/>
  <c r="Y39" i="22729"/>
  <c r="AA39" i="22729"/>
  <c r="E41" i="22729"/>
  <c r="G41" i="22729"/>
  <c r="I41" i="22729"/>
  <c r="K41" i="22729"/>
  <c r="M41" i="22729"/>
  <c r="O41" i="22729"/>
  <c r="Q41" i="22729"/>
  <c r="S41" i="22729"/>
  <c r="U41" i="22729"/>
  <c r="W41" i="22729"/>
  <c r="Y41" i="22729"/>
  <c r="AA41" i="22729"/>
  <c r="E43" i="22729"/>
  <c r="G43" i="22729"/>
  <c r="I43" i="22729"/>
  <c r="K43" i="22729"/>
  <c r="M43" i="22729"/>
  <c r="O43" i="22729"/>
  <c r="Q43" i="22729"/>
  <c r="S43" i="22729"/>
  <c r="U43" i="22729"/>
  <c r="W43" i="22729"/>
  <c r="Y43" i="22729"/>
  <c r="AA43" i="22729"/>
  <c r="E45" i="22729"/>
  <c r="G45" i="22729"/>
  <c r="I45" i="22729"/>
  <c r="K45" i="22729"/>
  <c r="M45" i="22729"/>
  <c r="O45" i="22729"/>
  <c r="Q45" i="22729"/>
  <c r="S45" i="22729"/>
  <c r="U45" i="22729"/>
  <c r="W45" i="22729"/>
  <c r="Y45" i="22729"/>
  <c r="AA45" i="22729"/>
  <c r="E47" i="22729"/>
  <c r="G47" i="22729"/>
  <c r="I47" i="22729"/>
  <c r="K47" i="22729"/>
  <c r="M47" i="22729"/>
  <c r="O47" i="22729"/>
  <c r="Q47" i="22729"/>
  <c r="S47" i="22729"/>
  <c r="U47" i="22729"/>
  <c r="W47" i="22729"/>
  <c r="Y47" i="22729"/>
  <c r="AA47" i="22729"/>
  <c r="E51" i="22729"/>
  <c r="G51" i="22729"/>
  <c r="I51" i="22729"/>
  <c r="K51" i="22729"/>
  <c r="M51" i="22729"/>
  <c r="O51" i="22729"/>
  <c r="Q51" i="22729"/>
  <c r="S51" i="22729"/>
  <c r="U51" i="22729"/>
  <c r="W51" i="22729"/>
  <c r="Y51" i="22729"/>
  <c r="AA51" i="22729"/>
  <c r="AC51" i="22729"/>
  <c r="E54" i="22729"/>
  <c r="G54" i="22729"/>
  <c r="I54" i="22729"/>
  <c r="K54" i="22729"/>
  <c r="M54" i="22729"/>
  <c r="O54" i="22729"/>
  <c r="Q54" i="22729"/>
  <c r="S54" i="22729"/>
  <c r="U54" i="22729"/>
  <c r="W54" i="22729"/>
  <c r="Y54" i="22729"/>
  <c r="AA54" i="22729"/>
  <c r="AC54" i="22729"/>
  <c r="E55" i="22729"/>
  <c r="G55" i="22729"/>
  <c r="I55" i="22729"/>
  <c r="K55" i="22729"/>
  <c r="M55" i="22729"/>
  <c r="O55" i="22729"/>
  <c r="Q55" i="22729"/>
  <c r="S55" i="22729"/>
  <c r="U55" i="22729"/>
  <c r="W55" i="22729"/>
  <c r="Y55" i="22729"/>
  <c r="AA55" i="22729"/>
  <c r="AC55" i="22729"/>
  <c r="E56" i="22729"/>
  <c r="G56" i="22729"/>
  <c r="I56" i="22729"/>
  <c r="K56" i="22729"/>
  <c r="M56" i="22729"/>
  <c r="O56" i="22729"/>
  <c r="Q56" i="22729"/>
  <c r="S56" i="22729"/>
  <c r="U56" i="22729"/>
  <c r="W56" i="22729"/>
  <c r="Y56" i="22729"/>
  <c r="AA56" i="22729"/>
  <c r="AC56" i="22729"/>
  <c r="E58" i="22729"/>
  <c r="G58" i="22729"/>
  <c r="I58" i="22729"/>
  <c r="K58" i="22729"/>
  <c r="M58" i="22729"/>
  <c r="O58" i="22729"/>
  <c r="Q58" i="22729"/>
  <c r="S58" i="22729"/>
  <c r="U58" i="22729"/>
  <c r="W58" i="22729"/>
  <c r="Y58" i="22729"/>
  <c r="AA58" i="22729"/>
  <c r="C64" i="22729"/>
  <c r="E64" i="22729"/>
  <c r="G64" i="22729"/>
  <c r="I64" i="22729"/>
  <c r="K64" i="22729"/>
  <c r="M64" i="22729"/>
  <c r="O64" i="22729"/>
  <c r="Q64" i="22729"/>
  <c r="S64" i="22729"/>
  <c r="U64" i="22729"/>
  <c r="W64" i="22729"/>
  <c r="Y64" i="22729"/>
  <c r="AA64" i="22729"/>
  <c r="AC64" i="22729"/>
  <c r="AE64" i="22729"/>
  <c r="AG64" i="22729"/>
  <c r="AI64" i="22729"/>
  <c r="AK64" i="22729"/>
  <c r="AM64" i="22729"/>
  <c r="AO64" i="22729"/>
  <c r="AQ64" i="22729"/>
  <c r="AS64" i="22729"/>
  <c r="AU64" i="22729"/>
  <c r="AW64" i="22729"/>
  <c r="AY64" i="22729"/>
  <c r="C65" i="22729"/>
  <c r="E65" i="22729"/>
  <c r="G65" i="22729"/>
  <c r="I65" i="22729"/>
  <c r="K65" i="22729"/>
  <c r="M65" i="22729"/>
  <c r="O65" i="22729"/>
  <c r="Q65" i="22729"/>
  <c r="S65" i="22729"/>
  <c r="U65" i="22729"/>
  <c r="W65" i="22729"/>
  <c r="Y65" i="22729"/>
  <c r="AA65" i="22729"/>
  <c r="AC65" i="22729"/>
  <c r="AE65" i="22729"/>
  <c r="AG65" i="22729"/>
  <c r="AI65" i="22729"/>
  <c r="AK65" i="22729"/>
  <c r="AM65" i="22729"/>
  <c r="AO65" i="22729"/>
  <c r="AQ65" i="22729"/>
  <c r="AS65" i="22729"/>
  <c r="AU65" i="22729"/>
  <c r="AW65" i="22729"/>
  <c r="AY65" i="22729"/>
  <c r="C66" i="22729"/>
  <c r="E66" i="22729"/>
  <c r="G66" i="22729"/>
  <c r="I66" i="22729"/>
  <c r="K66" i="22729"/>
  <c r="M66" i="22729"/>
  <c r="O66" i="22729"/>
  <c r="Q66" i="22729"/>
  <c r="S66" i="22729"/>
  <c r="U66" i="22729"/>
  <c r="W66" i="22729"/>
  <c r="Y66" i="22729"/>
  <c r="AA66" i="22729"/>
  <c r="AC66" i="22729"/>
  <c r="AE66" i="22729"/>
  <c r="AG66" i="22729"/>
  <c r="AI66" i="22729"/>
  <c r="AK66" i="22729"/>
  <c r="AM66" i="22729"/>
  <c r="AO66" i="22729"/>
  <c r="AQ66" i="22729"/>
  <c r="AS66" i="22729"/>
  <c r="AU66" i="22729"/>
  <c r="AW66" i="22729"/>
  <c r="AY66" i="22729"/>
  <c r="C67" i="22729"/>
  <c r="E67" i="22729"/>
  <c r="G67" i="22729"/>
  <c r="I67" i="22729"/>
  <c r="K67" i="22729"/>
  <c r="M67" i="22729"/>
  <c r="O67" i="22729"/>
  <c r="Q67" i="22729"/>
  <c r="S67" i="22729"/>
  <c r="U67" i="22729"/>
  <c r="W67" i="22729"/>
  <c r="Y67" i="22729"/>
  <c r="AA67" i="22729"/>
  <c r="AC67" i="22729"/>
  <c r="AE67" i="22729"/>
  <c r="AG67" i="22729"/>
  <c r="AI67" i="22729"/>
  <c r="AK67" i="22729"/>
  <c r="AM67" i="22729"/>
  <c r="AO67" i="22729"/>
  <c r="AQ67" i="22729"/>
  <c r="AS67" i="22729"/>
  <c r="AU67" i="22729"/>
  <c r="AW67" i="22729"/>
  <c r="AY67" i="22729"/>
  <c r="C68" i="22729"/>
  <c r="E68" i="22729"/>
  <c r="G68" i="22729"/>
  <c r="I68" i="22729"/>
  <c r="K68" i="22729"/>
  <c r="M68" i="22729"/>
  <c r="O68" i="22729"/>
  <c r="Q68" i="22729"/>
  <c r="S68" i="22729"/>
  <c r="U68" i="22729"/>
  <c r="W68" i="22729"/>
  <c r="Y68" i="22729"/>
  <c r="AA68" i="22729"/>
  <c r="AC68" i="22729"/>
  <c r="AE68" i="22729"/>
  <c r="AG68" i="22729"/>
  <c r="AI68" i="22729"/>
  <c r="AK68" i="22729"/>
  <c r="AM68" i="22729"/>
  <c r="AO68" i="22729"/>
  <c r="AQ68" i="22729"/>
  <c r="AS68" i="22729"/>
  <c r="AU68" i="22729"/>
  <c r="AW68" i="22729"/>
  <c r="AY68" i="22729"/>
  <c r="C69" i="22729"/>
  <c r="E69" i="22729"/>
  <c r="G69" i="22729"/>
  <c r="I69" i="22729"/>
  <c r="K69" i="22729"/>
  <c r="M69" i="22729"/>
  <c r="O69" i="22729"/>
  <c r="Q69" i="22729"/>
  <c r="S69" i="22729"/>
  <c r="U69" i="22729"/>
  <c r="W69" i="22729"/>
  <c r="Y69" i="22729"/>
  <c r="AA69" i="22729"/>
  <c r="AC69" i="22729"/>
  <c r="AE69" i="22729"/>
  <c r="AG69" i="22729"/>
  <c r="AI69" i="22729"/>
  <c r="AK69" i="22729"/>
  <c r="AM69" i="22729"/>
  <c r="AO69" i="22729"/>
  <c r="AQ69" i="22729"/>
  <c r="AS69" i="22729"/>
  <c r="AU69" i="22729"/>
  <c r="AW69" i="22729"/>
  <c r="AY69" i="22729"/>
  <c r="C70" i="22729"/>
  <c r="E70" i="22729"/>
  <c r="G70" i="22729"/>
  <c r="I70" i="22729"/>
  <c r="K70" i="22729"/>
  <c r="M70" i="22729"/>
  <c r="O70" i="22729"/>
  <c r="Q70" i="22729"/>
  <c r="S70" i="22729"/>
  <c r="U70" i="22729"/>
  <c r="W70" i="22729"/>
  <c r="Y70" i="22729"/>
  <c r="AA70" i="22729"/>
  <c r="AC70" i="22729"/>
  <c r="AE70" i="22729"/>
  <c r="AG70" i="22729"/>
  <c r="AI70" i="22729"/>
  <c r="AK70" i="22729"/>
  <c r="AM70" i="22729"/>
  <c r="AO70" i="22729"/>
  <c r="AQ70" i="22729"/>
  <c r="AS70" i="22729"/>
  <c r="AU70" i="22729"/>
  <c r="AW70" i="22729"/>
  <c r="AY70" i="22729"/>
  <c r="C71" i="22729"/>
  <c r="E71" i="22729"/>
  <c r="G71" i="22729"/>
  <c r="I71" i="22729"/>
  <c r="K71" i="22729"/>
  <c r="M71" i="22729"/>
  <c r="O71" i="22729"/>
  <c r="Q71" i="22729"/>
  <c r="S71" i="22729"/>
  <c r="U71" i="22729"/>
  <c r="W71" i="22729"/>
  <c r="Y71" i="22729"/>
  <c r="AA71" i="22729"/>
  <c r="AC71" i="22729"/>
  <c r="AE71" i="22729"/>
  <c r="AG71" i="22729"/>
  <c r="AI71" i="22729"/>
  <c r="AK71" i="22729"/>
  <c r="AM71" i="22729"/>
  <c r="AO71" i="22729"/>
  <c r="AQ71" i="22729"/>
  <c r="AS71" i="22729"/>
  <c r="AU71" i="22729"/>
  <c r="AW71" i="22729"/>
  <c r="AY71" i="22729"/>
  <c r="C72" i="22729"/>
  <c r="E72" i="22729"/>
  <c r="G72" i="22729"/>
  <c r="I72" i="22729"/>
  <c r="K72" i="22729"/>
  <c r="M72" i="22729"/>
  <c r="O72" i="22729"/>
  <c r="Q72" i="22729"/>
  <c r="S72" i="22729"/>
  <c r="U72" i="22729"/>
  <c r="W72" i="22729"/>
  <c r="Y72" i="22729"/>
  <c r="AA72" i="22729"/>
  <c r="AC72" i="22729"/>
  <c r="AE72" i="22729"/>
  <c r="AG72" i="22729"/>
  <c r="AI72" i="22729"/>
  <c r="AK72" i="22729"/>
  <c r="AM72" i="22729"/>
  <c r="AO72" i="22729"/>
  <c r="AQ72" i="22729"/>
  <c r="AS72" i="22729"/>
  <c r="AU72" i="22729"/>
  <c r="AW72" i="22729"/>
  <c r="AY72" i="22729"/>
  <c r="C73" i="22729"/>
  <c r="E73" i="22729"/>
  <c r="G73" i="22729"/>
  <c r="I73" i="22729"/>
  <c r="K73" i="22729"/>
  <c r="M73" i="22729"/>
  <c r="O73" i="22729"/>
  <c r="Q73" i="22729"/>
  <c r="S73" i="22729"/>
  <c r="U73" i="22729"/>
  <c r="W73" i="22729"/>
  <c r="Y73" i="22729"/>
  <c r="AA73" i="22729"/>
  <c r="AC73" i="22729"/>
  <c r="AE73" i="22729"/>
  <c r="AG73" i="22729"/>
  <c r="AI73" i="22729"/>
  <c r="AK73" i="22729"/>
  <c r="AM73" i="22729"/>
  <c r="AO73" i="22729"/>
  <c r="AQ73" i="22729"/>
  <c r="AS73" i="22729"/>
  <c r="AU73" i="22729"/>
  <c r="AW73" i="22729"/>
  <c r="AY73" i="22729"/>
  <c r="C74" i="22729"/>
  <c r="E74" i="22729"/>
  <c r="G74" i="22729"/>
  <c r="I74" i="22729"/>
  <c r="K74" i="22729"/>
  <c r="M74" i="22729"/>
  <c r="O74" i="22729"/>
  <c r="Q74" i="22729"/>
  <c r="S74" i="22729"/>
  <c r="U74" i="22729"/>
  <c r="W74" i="22729"/>
  <c r="Y74" i="22729"/>
  <c r="AA74" i="22729"/>
  <c r="AC74" i="22729"/>
  <c r="AE74" i="22729"/>
  <c r="AG74" i="22729"/>
  <c r="AI74" i="22729"/>
  <c r="AK74" i="22729"/>
  <c r="AM74" i="22729"/>
  <c r="AO74" i="22729"/>
  <c r="AQ74" i="22729"/>
  <c r="AS74" i="22729"/>
  <c r="AU74" i="22729"/>
  <c r="AW74" i="22729"/>
  <c r="AY74" i="22729"/>
  <c r="C75" i="22729"/>
  <c r="E75" i="22729"/>
  <c r="G75" i="22729"/>
  <c r="I75" i="22729"/>
  <c r="K75" i="22729"/>
  <c r="M75" i="22729"/>
  <c r="O75" i="22729"/>
  <c r="Q75" i="22729"/>
  <c r="S75" i="22729"/>
  <c r="U75" i="22729"/>
  <c r="W75" i="22729"/>
  <c r="Y75" i="22729"/>
  <c r="AA75" i="22729"/>
  <c r="AC75" i="22729"/>
  <c r="AE75" i="22729"/>
  <c r="AG75" i="22729"/>
  <c r="AI75" i="22729"/>
  <c r="AK75" i="22729"/>
  <c r="AM75" i="22729"/>
  <c r="AO75" i="22729"/>
  <c r="AQ75" i="22729"/>
  <c r="AS75" i="22729"/>
  <c r="AU75" i="22729"/>
  <c r="AW75" i="22729"/>
  <c r="AY75" i="22729"/>
  <c r="C76" i="22729"/>
  <c r="E76" i="22729"/>
  <c r="G76" i="22729"/>
  <c r="I76" i="22729"/>
  <c r="K76" i="22729"/>
  <c r="M76" i="22729"/>
  <c r="O76" i="22729"/>
  <c r="Q76" i="22729"/>
  <c r="S76" i="22729"/>
  <c r="U76" i="22729"/>
  <c r="W76" i="22729"/>
  <c r="Y76" i="22729"/>
  <c r="AA76" i="22729"/>
  <c r="AC76" i="22729"/>
  <c r="AE76" i="22729"/>
  <c r="AG76" i="22729"/>
  <c r="AI76" i="22729"/>
  <c r="AK76" i="22729"/>
  <c r="AM76" i="22729"/>
  <c r="AO76" i="22729"/>
  <c r="AQ76" i="22729"/>
  <c r="AS76" i="22729"/>
  <c r="AU76" i="22729"/>
  <c r="AW76" i="22729"/>
  <c r="AY76" i="22729"/>
  <c r="C77" i="22729"/>
  <c r="E77" i="22729"/>
  <c r="G77" i="22729"/>
  <c r="I77" i="22729"/>
  <c r="K77" i="22729"/>
  <c r="M77" i="22729"/>
  <c r="O77" i="22729"/>
  <c r="Q77" i="22729"/>
  <c r="S77" i="22729"/>
  <c r="U77" i="22729"/>
  <c r="W77" i="22729"/>
  <c r="Y77" i="22729"/>
  <c r="AA77" i="22729"/>
  <c r="AC77" i="22729"/>
  <c r="AE77" i="22729"/>
  <c r="AG77" i="22729"/>
  <c r="AI77" i="22729"/>
  <c r="AK77" i="22729"/>
  <c r="AM77" i="22729"/>
  <c r="AO77" i="22729"/>
  <c r="AQ77" i="22729"/>
  <c r="AS77" i="22729"/>
  <c r="AU77" i="22729"/>
  <c r="AW77" i="22729"/>
  <c r="AY77" i="22729"/>
  <c r="C78" i="22729"/>
  <c r="E78" i="22729"/>
  <c r="G78" i="22729"/>
  <c r="I78" i="22729"/>
  <c r="K78" i="22729"/>
  <c r="M78" i="22729"/>
  <c r="O78" i="22729"/>
  <c r="Q78" i="22729"/>
  <c r="S78" i="22729"/>
  <c r="U78" i="22729"/>
  <c r="W78" i="22729"/>
  <c r="Y78" i="22729"/>
  <c r="AA78" i="22729"/>
  <c r="AC78" i="22729"/>
  <c r="AE78" i="22729"/>
  <c r="AG78" i="22729"/>
  <c r="AI78" i="22729"/>
  <c r="AK78" i="22729"/>
  <c r="AM78" i="22729"/>
  <c r="AO78" i="22729"/>
  <c r="AQ78" i="22729"/>
  <c r="AS78" i="22729"/>
  <c r="AU78" i="22729"/>
  <c r="AW78" i="22729"/>
  <c r="AY78" i="22729"/>
  <c r="C79" i="22729"/>
  <c r="E79" i="22729"/>
  <c r="G79" i="22729"/>
  <c r="I79" i="22729"/>
  <c r="K79" i="22729"/>
  <c r="M79" i="22729"/>
  <c r="O79" i="22729"/>
  <c r="Q79" i="22729"/>
  <c r="S79" i="22729"/>
  <c r="U79" i="22729"/>
  <c r="W79" i="22729"/>
  <c r="Y79" i="22729"/>
  <c r="AA79" i="22729"/>
  <c r="AC79" i="22729"/>
  <c r="AE79" i="22729"/>
  <c r="AG79" i="22729"/>
  <c r="AI79" i="22729"/>
  <c r="AK79" i="22729"/>
  <c r="AM79" i="22729"/>
  <c r="AO79" i="22729"/>
  <c r="AQ79" i="22729"/>
  <c r="AS79" i="22729"/>
  <c r="AU79" i="22729"/>
  <c r="AW79" i="22729"/>
  <c r="AY79" i="22729"/>
  <c r="C80" i="22729"/>
  <c r="E80" i="22729"/>
  <c r="G80" i="22729"/>
  <c r="I80" i="22729"/>
  <c r="K80" i="22729"/>
  <c r="M80" i="22729"/>
  <c r="O80" i="22729"/>
  <c r="Q80" i="22729"/>
  <c r="S80" i="22729"/>
  <c r="U80" i="22729"/>
  <c r="W80" i="22729"/>
  <c r="Y80" i="22729"/>
  <c r="AA80" i="22729"/>
  <c r="AC80" i="22729"/>
  <c r="AE80" i="22729"/>
  <c r="AG80" i="22729"/>
  <c r="AI80" i="22729"/>
  <c r="AK80" i="22729"/>
  <c r="AM80" i="22729"/>
  <c r="AO80" i="22729"/>
  <c r="AQ80" i="22729"/>
  <c r="AS80" i="22729"/>
  <c r="AU80" i="22729"/>
  <c r="AW80" i="22729"/>
  <c r="AY80" i="22729"/>
  <c r="C81" i="22729"/>
  <c r="E81" i="22729"/>
  <c r="G81" i="22729"/>
  <c r="I81" i="22729"/>
  <c r="K81" i="22729"/>
  <c r="M81" i="22729"/>
  <c r="O81" i="22729"/>
  <c r="Q81" i="22729"/>
  <c r="S81" i="22729"/>
  <c r="U81" i="22729"/>
  <c r="W81" i="22729"/>
  <c r="Y81" i="22729"/>
  <c r="AA81" i="22729"/>
  <c r="AC81" i="22729"/>
  <c r="AE81" i="22729"/>
  <c r="AG81" i="22729"/>
  <c r="AI81" i="22729"/>
  <c r="AK81" i="22729"/>
  <c r="AM81" i="22729"/>
  <c r="AO81" i="22729"/>
  <c r="AQ81" i="22729"/>
  <c r="AS81" i="22729"/>
  <c r="AU81" i="22729"/>
  <c r="AW81" i="22729"/>
  <c r="AY81" i="22729"/>
  <c r="E82" i="22729"/>
  <c r="G82" i="22729"/>
  <c r="I82" i="22729"/>
  <c r="K82" i="22729"/>
  <c r="M82" i="22729"/>
  <c r="O82" i="22729"/>
  <c r="Q82" i="22729"/>
  <c r="S82" i="22729"/>
  <c r="U82" i="22729"/>
  <c r="W82" i="22729"/>
  <c r="Y82" i="22729"/>
  <c r="AA82" i="22729"/>
  <c r="AC82" i="22729"/>
  <c r="AE82" i="22729"/>
  <c r="AG82" i="22729"/>
  <c r="AI82" i="22729"/>
  <c r="AK82" i="22729"/>
  <c r="AM82" i="22729"/>
  <c r="AO82" i="22729"/>
  <c r="AQ82" i="22729"/>
  <c r="AS82" i="22729"/>
  <c r="AU82" i="22729"/>
  <c r="AW82" i="22729"/>
  <c r="AY82" i="22729"/>
  <c r="E83" i="22729"/>
  <c r="G83" i="22729"/>
  <c r="I83" i="22729"/>
  <c r="K83" i="22729"/>
  <c r="M83" i="22729"/>
  <c r="O83" i="22729"/>
  <c r="Q83" i="22729"/>
  <c r="S83" i="22729"/>
  <c r="U83" i="22729"/>
  <c r="W83" i="22729"/>
  <c r="Y83" i="22729"/>
  <c r="AA83" i="22729"/>
  <c r="AC83" i="22729"/>
  <c r="AE83" i="22729"/>
  <c r="AG83" i="22729"/>
  <c r="AI83" i="22729"/>
  <c r="AK83" i="22729"/>
  <c r="AM83" i="22729"/>
  <c r="AO83" i="22729"/>
  <c r="AQ83" i="22729"/>
  <c r="AS83" i="22729"/>
  <c r="AU83" i="22729"/>
  <c r="AW83" i="22729"/>
  <c r="AY83" i="22729"/>
  <c r="E84" i="22729"/>
  <c r="G84" i="22729"/>
  <c r="I84" i="22729"/>
  <c r="K84" i="22729"/>
  <c r="M84" i="22729"/>
  <c r="O84" i="22729"/>
  <c r="Q84" i="22729"/>
  <c r="S84" i="22729"/>
  <c r="U84" i="22729"/>
  <c r="W84" i="22729"/>
  <c r="Y84" i="22729"/>
  <c r="AA84" i="22729"/>
  <c r="AC84" i="22729"/>
  <c r="AE84" i="22729"/>
  <c r="AG84" i="22729"/>
  <c r="AI84" i="22729"/>
  <c r="AK84" i="22729"/>
  <c r="AM84" i="22729"/>
  <c r="AO84" i="22729"/>
  <c r="AQ84" i="22729"/>
  <c r="AS84" i="22729"/>
  <c r="AU84" i="22729"/>
  <c r="AW84" i="22729"/>
  <c r="AY84" i="22729"/>
  <c r="C85" i="22729"/>
  <c r="E85" i="22729"/>
  <c r="G85" i="22729"/>
  <c r="I85" i="22729"/>
  <c r="K85" i="22729"/>
  <c r="M85" i="22729"/>
  <c r="O85" i="22729"/>
  <c r="Q85" i="22729"/>
  <c r="S85" i="22729"/>
  <c r="U85" i="22729"/>
  <c r="W85" i="22729"/>
  <c r="Y85" i="22729"/>
  <c r="AA85" i="22729"/>
  <c r="AC85" i="22729"/>
  <c r="AE85" i="22729"/>
  <c r="AG85" i="22729"/>
  <c r="AI85" i="22729"/>
  <c r="AK85" i="22729"/>
  <c r="AM85" i="22729"/>
  <c r="AO85" i="22729"/>
  <c r="AQ85" i="22729"/>
  <c r="AS85" i="22729"/>
  <c r="AU85" i="22729"/>
  <c r="AW85" i="22729"/>
  <c r="AY85" i="22729"/>
  <c r="C86" i="22729"/>
  <c r="E86" i="22729"/>
  <c r="G86" i="22729"/>
  <c r="I86" i="22729"/>
  <c r="K86" i="22729"/>
  <c r="M86" i="22729"/>
  <c r="O86" i="22729"/>
  <c r="Q86" i="22729"/>
  <c r="S86" i="22729"/>
  <c r="U86" i="22729"/>
  <c r="W86" i="22729"/>
  <c r="Y86" i="22729"/>
  <c r="AA86" i="22729"/>
  <c r="AC86" i="22729"/>
  <c r="AE86" i="22729"/>
  <c r="AG86" i="22729"/>
  <c r="AI86" i="22729"/>
  <c r="AK86" i="22729"/>
  <c r="AM86" i="22729"/>
  <c r="AO86" i="22729"/>
  <c r="AQ86" i="22729"/>
  <c r="AS86" i="22729"/>
  <c r="AU86" i="22729"/>
  <c r="AW86" i="22729"/>
  <c r="AY86" i="22729"/>
  <c r="C87" i="22729"/>
  <c r="G87" i="22729"/>
  <c r="K87" i="22729"/>
  <c r="O87" i="22729"/>
  <c r="S87" i="22729"/>
  <c r="W87" i="22729"/>
  <c r="AA87" i="22729"/>
  <c r="AE87" i="22729"/>
  <c r="AI87" i="22729"/>
  <c r="AM87" i="22729"/>
  <c r="AQ87" i="22729"/>
  <c r="AU87" i="22729"/>
  <c r="AY87" i="22729"/>
  <c r="C88" i="22729"/>
  <c r="G88" i="22729"/>
  <c r="K88" i="22729"/>
  <c r="O88" i="22729"/>
  <c r="S88" i="22729"/>
  <c r="W88" i="22729"/>
  <c r="AA88" i="22729"/>
  <c r="AE88" i="22729"/>
  <c r="AI88" i="22729"/>
  <c r="AM88" i="22729"/>
  <c r="AQ88" i="22729"/>
  <c r="AU88" i="22729"/>
  <c r="AY88" i="22729"/>
  <c r="C89" i="22729"/>
  <c r="E89" i="22729"/>
  <c r="G89" i="22729"/>
  <c r="K89" i="22729"/>
  <c r="O89" i="22729"/>
  <c r="S89" i="22729"/>
  <c r="W89" i="22729"/>
  <c r="AA89" i="22729"/>
  <c r="AE89" i="22729"/>
  <c r="AI89" i="22729"/>
  <c r="AM89" i="22729"/>
  <c r="AQ89" i="22729"/>
  <c r="AU89" i="22729"/>
  <c r="AY89" i="22729"/>
  <c r="G91" i="22729"/>
  <c r="K91" i="22729"/>
  <c r="O91" i="22729"/>
  <c r="S91" i="22729"/>
  <c r="W91" i="22729"/>
  <c r="AA91" i="22729"/>
  <c r="AE91" i="22729"/>
  <c r="AI91" i="22729"/>
  <c r="AM91" i="22729"/>
  <c r="AQ91" i="22729"/>
  <c r="AU91" i="22729"/>
  <c r="AY91" i="22729"/>
  <c r="G92" i="22729"/>
  <c r="K92" i="22729"/>
  <c r="O92" i="22729"/>
  <c r="S92" i="22729"/>
  <c r="W92" i="22729"/>
  <c r="AA92" i="22729"/>
  <c r="AE92" i="22729"/>
  <c r="AI92" i="22729"/>
  <c r="AM92" i="22729"/>
  <c r="AQ92" i="22729"/>
  <c r="AU92" i="22729"/>
  <c r="AY92" i="22729"/>
  <c r="E100" i="22729"/>
  <c r="G100" i="22729"/>
  <c r="I100" i="22729"/>
  <c r="K100" i="22729"/>
  <c r="M100" i="22729"/>
  <c r="O100" i="22729"/>
  <c r="Q100" i="22729"/>
  <c r="S100" i="22729"/>
  <c r="U100" i="22729"/>
  <c r="W100" i="22729"/>
  <c r="Y100" i="22729"/>
  <c r="AA100" i="22729"/>
  <c r="AC100" i="22729"/>
  <c r="AE100" i="22729"/>
  <c r="AG100" i="22729"/>
  <c r="AI100" i="22729"/>
  <c r="AK100" i="22729"/>
  <c r="AM100" i="22729"/>
  <c r="AO100" i="22729"/>
  <c r="AQ100" i="22729"/>
  <c r="AS100" i="22729"/>
  <c r="AU100" i="22729"/>
  <c r="AW100" i="22729"/>
  <c r="AY100" i="22729"/>
  <c r="E101" i="22729"/>
  <c r="G101" i="22729"/>
  <c r="I101" i="22729"/>
  <c r="K101" i="22729"/>
  <c r="M101" i="22729"/>
  <c r="O101" i="22729"/>
  <c r="Q101" i="22729"/>
  <c r="S101" i="22729"/>
  <c r="U101" i="22729"/>
  <c r="W101" i="22729"/>
  <c r="Y101" i="22729"/>
  <c r="AA101" i="22729"/>
  <c r="AC101" i="22729"/>
  <c r="AE101" i="22729"/>
  <c r="AG101" i="22729"/>
  <c r="AI101" i="22729"/>
  <c r="AK101" i="22729"/>
  <c r="AM101" i="22729"/>
  <c r="AO101" i="22729"/>
  <c r="AQ101" i="22729"/>
  <c r="AS101" i="22729"/>
  <c r="AU101" i="22729"/>
  <c r="AW101" i="22729"/>
  <c r="AY101" i="22729"/>
  <c r="E102" i="22729"/>
  <c r="G102" i="22729"/>
  <c r="I102" i="22729"/>
  <c r="K102" i="22729"/>
  <c r="M102" i="22729"/>
  <c r="O102" i="22729"/>
  <c r="Q102" i="22729"/>
  <c r="S102" i="22729"/>
  <c r="U102" i="22729"/>
  <c r="W102" i="22729"/>
  <c r="Y102" i="22729"/>
  <c r="AA102" i="22729"/>
  <c r="AC102" i="22729"/>
  <c r="AE102" i="22729"/>
  <c r="AG102" i="22729"/>
  <c r="AI102" i="22729"/>
  <c r="AK102" i="22729"/>
  <c r="AM102" i="22729"/>
  <c r="AO102" i="22729"/>
  <c r="AQ102" i="22729"/>
  <c r="AS102" i="22729"/>
  <c r="AU102" i="22729"/>
  <c r="AW102" i="22729"/>
  <c r="AY102" i="22729"/>
  <c r="E103" i="22729"/>
  <c r="G103" i="22729"/>
  <c r="I103" i="22729"/>
  <c r="K103" i="22729"/>
  <c r="M103" i="22729"/>
  <c r="O103" i="22729"/>
  <c r="Q103" i="22729"/>
  <c r="S103" i="22729"/>
  <c r="U103" i="22729"/>
  <c r="W103" i="22729"/>
  <c r="Y103" i="22729"/>
  <c r="AA103" i="22729"/>
  <c r="AC103" i="22729"/>
  <c r="AE103" i="22729"/>
  <c r="AG103" i="22729"/>
  <c r="AI103" i="22729"/>
  <c r="AK103" i="22729"/>
  <c r="AM103" i="22729"/>
  <c r="AO103" i="22729"/>
  <c r="AQ103" i="22729"/>
  <c r="AS103" i="22729"/>
  <c r="AU103" i="22729"/>
  <c r="AW103" i="22729"/>
  <c r="AY103" i="22729"/>
  <c r="G104" i="22729"/>
  <c r="K104" i="22729"/>
  <c r="O104" i="22729"/>
  <c r="S104" i="22729"/>
  <c r="W104" i="22729"/>
  <c r="AA104" i="22729"/>
  <c r="AE104" i="22729"/>
  <c r="AI104" i="22729"/>
  <c r="AM104" i="22729"/>
  <c r="AQ104" i="22729"/>
  <c r="AU104" i="22729"/>
  <c r="AY104" i="22729"/>
  <c r="E108" i="22729"/>
  <c r="G108" i="22729"/>
  <c r="I108" i="22729"/>
  <c r="K108" i="22729"/>
  <c r="M108" i="22729"/>
  <c r="O108" i="22729"/>
  <c r="Q108" i="22729"/>
  <c r="S108" i="22729"/>
  <c r="U108" i="22729"/>
  <c r="W108" i="22729"/>
  <c r="Y108" i="22729"/>
  <c r="AA108" i="22729"/>
  <c r="AC108" i="22729"/>
  <c r="AE108" i="22729"/>
  <c r="AG108" i="22729"/>
  <c r="AI108" i="22729"/>
  <c r="AK108" i="22729"/>
  <c r="AM108" i="22729"/>
  <c r="AO108" i="22729"/>
  <c r="AQ108" i="22729"/>
  <c r="AS108" i="22729"/>
  <c r="AU108" i="22729"/>
  <c r="AW108" i="22729"/>
  <c r="AY108" i="22729"/>
  <c r="E109" i="22729"/>
  <c r="G109" i="22729"/>
  <c r="I109" i="22729"/>
  <c r="K109" i="22729"/>
  <c r="M109" i="22729"/>
  <c r="O109" i="22729"/>
  <c r="Q109" i="22729"/>
  <c r="S109" i="22729"/>
  <c r="U109" i="22729"/>
  <c r="W109" i="22729"/>
  <c r="Y109" i="22729"/>
  <c r="AA109" i="22729"/>
  <c r="AC109" i="22729"/>
  <c r="AE109" i="22729"/>
  <c r="AG109" i="22729"/>
  <c r="AI109" i="22729"/>
  <c r="AK109" i="22729"/>
  <c r="AM109" i="22729"/>
  <c r="AO109" i="22729"/>
  <c r="AQ109" i="22729"/>
  <c r="AS109" i="22729"/>
  <c r="AU109" i="22729"/>
  <c r="AW109" i="22729"/>
  <c r="AY109" i="22729"/>
  <c r="E110" i="22729"/>
  <c r="G110" i="22729"/>
  <c r="I110" i="22729"/>
  <c r="K110" i="22729"/>
  <c r="M110" i="22729"/>
  <c r="O110" i="22729"/>
  <c r="Q110" i="22729"/>
  <c r="S110" i="22729"/>
  <c r="U110" i="22729"/>
  <c r="W110" i="22729"/>
  <c r="Y110" i="22729"/>
  <c r="AA110" i="22729"/>
  <c r="AC110" i="22729"/>
  <c r="AE110" i="22729"/>
  <c r="AG110" i="22729"/>
  <c r="AI110" i="22729"/>
  <c r="AK110" i="22729"/>
  <c r="AM110" i="22729"/>
  <c r="AO110" i="22729"/>
  <c r="AQ110" i="22729"/>
  <c r="AS110" i="22729"/>
  <c r="AU110" i="22729"/>
  <c r="AW110" i="22729"/>
  <c r="AY110" i="22729"/>
  <c r="E111" i="22729"/>
  <c r="G111" i="22729"/>
  <c r="I111" i="22729"/>
  <c r="K111" i="22729"/>
  <c r="M111" i="22729"/>
  <c r="O111" i="22729"/>
  <c r="Q111" i="22729"/>
  <c r="S111" i="22729"/>
  <c r="U111" i="22729"/>
  <c r="W111" i="22729"/>
  <c r="Y111" i="22729"/>
  <c r="AA111" i="22729"/>
  <c r="AC111" i="22729"/>
  <c r="AE111" i="22729"/>
  <c r="AG111" i="22729"/>
  <c r="AI111" i="22729"/>
  <c r="AK111" i="22729"/>
  <c r="AM111" i="22729"/>
  <c r="AO111" i="22729"/>
  <c r="AQ111" i="22729"/>
  <c r="AS111" i="22729"/>
  <c r="AU111" i="22729"/>
  <c r="AW111" i="22729"/>
  <c r="AY111" i="22729"/>
  <c r="E112" i="22729"/>
  <c r="G112" i="22729"/>
  <c r="I112" i="22729"/>
  <c r="K112" i="22729"/>
  <c r="M112" i="22729"/>
  <c r="O112" i="22729"/>
  <c r="Q112" i="22729"/>
  <c r="S112" i="22729"/>
  <c r="U112" i="22729"/>
  <c r="W112" i="22729"/>
  <c r="Y112" i="22729"/>
  <c r="AA112" i="22729"/>
  <c r="AC112" i="22729"/>
  <c r="AE112" i="22729"/>
  <c r="AG112" i="22729"/>
  <c r="AI112" i="22729"/>
  <c r="AK112" i="22729"/>
  <c r="AM112" i="22729"/>
  <c r="AO112" i="22729"/>
  <c r="AQ112" i="22729"/>
  <c r="AS112" i="22729"/>
  <c r="AU112" i="22729"/>
  <c r="AW112" i="22729"/>
  <c r="AY112" i="22729"/>
  <c r="E113" i="22729"/>
  <c r="G113" i="22729"/>
  <c r="I113" i="22729"/>
  <c r="K113" i="22729"/>
  <c r="M113" i="22729"/>
  <c r="O113" i="22729"/>
  <c r="Q113" i="22729"/>
  <c r="S113" i="22729"/>
  <c r="U113" i="22729"/>
  <c r="W113" i="22729"/>
  <c r="Y113" i="22729"/>
  <c r="AA113" i="22729"/>
  <c r="AC113" i="22729"/>
  <c r="AE113" i="22729"/>
  <c r="AG113" i="22729"/>
  <c r="AI113" i="22729"/>
  <c r="AK113" i="22729"/>
  <c r="AM113" i="22729"/>
  <c r="AO113" i="22729"/>
  <c r="AQ113" i="22729"/>
  <c r="AS113" i="22729"/>
  <c r="AU113" i="22729"/>
  <c r="AW113" i="22729"/>
  <c r="AY113" i="22729"/>
  <c r="G114" i="22729"/>
  <c r="K114" i="22729"/>
  <c r="O114" i="22729"/>
  <c r="S114" i="22729"/>
  <c r="W114" i="22729"/>
  <c r="AA114" i="22729"/>
  <c r="AE114" i="22729"/>
  <c r="AI114" i="22729"/>
  <c r="AM114" i="22729"/>
  <c r="AQ114" i="22729"/>
  <c r="AU114" i="22729"/>
  <c r="AY114" i="22729"/>
  <c r="O117" i="22729"/>
  <c r="S117" i="22729"/>
  <c r="W117" i="22729"/>
  <c r="AA117" i="22729"/>
  <c r="AE117" i="22729"/>
  <c r="AI117" i="22729"/>
  <c r="AM117" i="22729"/>
  <c r="AQ117" i="22729"/>
  <c r="AU117" i="22729"/>
  <c r="AY117" i="22729"/>
  <c r="E6" i="22726"/>
  <c r="G6" i="22726"/>
  <c r="I6" i="22726"/>
  <c r="K6" i="22726"/>
  <c r="M6" i="22726"/>
  <c r="O6" i="22726"/>
  <c r="Q6" i="22726"/>
  <c r="S6" i="22726"/>
  <c r="U6" i="22726"/>
  <c r="W6" i="22726"/>
  <c r="Y6" i="22726"/>
  <c r="AA6" i="22726"/>
  <c r="D13" i="22726"/>
  <c r="D14" i="22726"/>
  <c r="D15" i="22726"/>
  <c r="D16" i="22726"/>
  <c r="D17" i="22726"/>
  <c r="D18" i="22726"/>
  <c r="D19" i="22726"/>
  <c r="D20" i="22726"/>
  <c r="D21" i="22726"/>
  <c r="D22" i="22726"/>
  <c r="D23" i="22726"/>
  <c r="D24" i="22726"/>
  <c r="D25" i="22726"/>
  <c r="D26" i="22726"/>
  <c r="D27" i="22726"/>
  <c r="D28" i="22726"/>
  <c r="D31" i="22726"/>
  <c r="E31" i="22726"/>
  <c r="D35" i="22726"/>
  <c r="E35" i="22726"/>
  <c r="G39" i="22726"/>
  <c r="I39" i="22726"/>
  <c r="K39" i="22726"/>
  <c r="M39" i="22726"/>
  <c r="O39" i="22726"/>
  <c r="Q39" i="22726"/>
  <c r="S39" i="22726"/>
  <c r="U39" i="22726"/>
  <c r="W39" i="22726"/>
  <c r="Y39" i="22726"/>
  <c r="AA39" i="22726"/>
  <c r="E41" i="22726"/>
  <c r="G41" i="22726"/>
  <c r="I41" i="22726"/>
  <c r="K41" i="22726"/>
  <c r="M41" i="22726"/>
  <c r="O41" i="22726"/>
  <c r="Q41" i="22726"/>
  <c r="S41" i="22726"/>
  <c r="U41" i="22726"/>
  <c r="W41" i="22726"/>
  <c r="Y41" i="22726"/>
  <c r="AA41" i="22726"/>
  <c r="G43" i="22726"/>
  <c r="I43" i="22726"/>
  <c r="K43" i="22726"/>
  <c r="M43" i="22726"/>
  <c r="O43" i="22726"/>
  <c r="Q43" i="22726"/>
  <c r="S43" i="22726"/>
  <c r="U43" i="22726"/>
  <c r="W43" i="22726"/>
  <c r="Y43" i="22726"/>
  <c r="AA43" i="22726"/>
  <c r="E45" i="22726"/>
  <c r="G45" i="22726"/>
  <c r="I45" i="22726"/>
  <c r="K45" i="22726"/>
  <c r="M45" i="22726"/>
  <c r="O45" i="22726"/>
  <c r="Q45" i="22726"/>
  <c r="S45" i="22726"/>
  <c r="U45" i="22726"/>
  <c r="W45" i="22726"/>
  <c r="Y45" i="22726"/>
  <c r="AA45" i="22726"/>
  <c r="E47" i="22726"/>
  <c r="G47" i="22726"/>
  <c r="I47" i="22726"/>
  <c r="K47" i="22726"/>
  <c r="M47" i="22726"/>
  <c r="O47" i="22726"/>
  <c r="Q47" i="22726"/>
  <c r="S47" i="22726"/>
  <c r="U47" i="22726"/>
  <c r="W47" i="22726"/>
  <c r="Y47" i="22726"/>
  <c r="AA47" i="22726"/>
  <c r="E51" i="22726"/>
  <c r="G51" i="22726"/>
  <c r="I51" i="22726"/>
  <c r="K51" i="22726"/>
  <c r="M51" i="22726"/>
  <c r="O51" i="22726"/>
  <c r="Q51" i="22726"/>
  <c r="S51" i="22726"/>
  <c r="U51" i="22726"/>
  <c r="W51" i="22726"/>
  <c r="Y51" i="22726"/>
  <c r="AA51" i="22726"/>
  <c r="AC51" i="22726"/>
  <c r="E54" i="22726"/>
  <c r="G54" i="22726"/>
  <c r="I54" i="22726"/>
  <c r="K54" i="22726"/>
  <c r="M54" i="22726"/>
  <c r="O54" i="22726"/>
  <c r="Q54" i="22726"/>
  <c r="S54" i="22726"/>
  <c r="U54" i="22726"/>
  <c r="W54" i="22726"/>
  <c r="Y54" i="22726"/>
  <c r="AA54" i="22726"/>
  <c r="AC54" i="22726"/>
  <c r="E55" i="22726"/>
  <c r="G55" i="22726"/>
  <c r="I55" i="22726"/>
  <c r="K55" i="22726"/>
  <c r="M55" i="22726"/>
  <c r="O55" i="22726"/>
  <c r="Q55" i="22726"/>
  <c r="S55" i="22726"/>
  <c r="U55" i="22726"/>
  <c r="W55" i="22726"/>
  <c r="Y55" i="22726"/>
  <c r="AA55" i="22726"/>
  <c r="AC55" i="22726"/>
  <c r="E56" i="22726"/>
  <c r="G56" i="22726"/>
  <c r="I56" i="22726"/>
  <c r="K56" i="22726"/>
  <c r="M56" i="22726"/>
  <c r="O56" i="22726"/>
  <c r="Q56" i="22726"/>
  <c r="S56" i="22726"/>
  <c r="U56" i="22726"/>
  <c r="W56" i="22726"/>
  <c r="Y56" i="22726"/>
  <c r="AA56" i="22726"/>
  <c r="AC56" i="22726"/>
  <c r="E58" i="22726"/>
  <c r="G58" i="22726"/>
  <c r="I58" i="22726"/>
  <c r="K58" i="22726"/>
  <c r="M58" i="22726"/>
  <c r="O58" i="22726"/>
  <c r="Q58" i="22726"/>
  <c r="S58" i="22726"/>
  <c r="U58" i="22726"/>
  <c r="W58" i="22726"/>
  <c r="Y58" i="22726"/>
  <c r="AA58" i="22726"/>
  <c r="C64" i="22726"/>
  <c r="E64" i="22726"/>
  <c r="G64" i="22726"/>
  <c r="I64" i="22726"/>
  <c r="K64" i="22726"/>
  <c r="M64" i="22726"/>
  <c r="O64" i="22726"/>
  <c r="Q64" i="22726"/>
  <c r="S64" i="22726"/>
  <c r="U64" i="22726"/>
  <c r="W64" i="22726"/>
  <c r="Y64" i="22726"/>
  <c r="AA64" i="22726"/>
  <c r="AC64" i="22726"/>
  <c r="AE64" i="22726"/>
  <c r="AG64" i="22726"/>
  <c r="AI64" i="22726"/>
  <c r="AK64" i="22726"/>
  <c r="AM64" i="22726"/>
  <c r="AO64" i="22726"/>
  <c r="AQ64" i="22726"/>
  <c r="AS64" i="22726"/>
  <c r="AU64" i="22726"/>
  <c r="AW64" i="22726"/>
  <c r="AY64" i="22726"/>
  <c r="C65" i="22726"/>
  <c r="E65" i="22726"/>
  <c r="G65" i="22726"/>
  <c r="I65" i="22726"/>
  <c r="K65" i="22726"/>
  <c r="M65" i="22726"/>
  <c r="O65" i="22726"/>
  <c r="Q65" i="22726"/>
  <c r="S65" i="22726"/>
  <c r="U65" i="22726"/>
  <c r="W65" i="22726"/>
  <c r="Y65" i="22726"/>
  <c r="AA65" i="22726"/>
  <c r="AC65" i="22726"/>
  <c r="AE65" i="22726"/>
  <c r="AG65" i="22726"/>
  <c r="AI65" i="22726"/>
  <c r="AK65" i="22726"/>
  <c r="AM65" i="22726"/>
  <c r="AO65" i="22726"/>
  <c r="AQ65" i="22726"/>
  <c r="AS65" i="22726"/>
  <c r="AU65" i="22726"/>
  <c r="AW65" i="22726"/>
  <c r="AY65" i="22726"/>
  <c r="C66" i="22726"/>
  <c r="E66" i="22726"/>
  <c r="G66" i="22726"/>
  <c r="I66" i="22726"/>
  <c r="K66" i="22726"/>
  <c r="M66" i="22726"/>
  <c r="O66" i="22726"/>
  <c r="Q66" i="22726"/>
  <c r="S66" i="22726"/>
  <c r="U66" i="22726"/>
  <c r="W66" i="22726"/>
  <c r="Y66" i="22726"/>
  <c r="AA66" i="22726"/>
  <c r="AC66" i="22726"/>
  <c r="AE66" i="22726"/>
  <c r="AG66" i="22726"/>
  <c r="AI66" i="22726"/>
  <c r="AK66" i="22726"/>
  <c r="AM66" i="22726"/>
  <c r="AO66" i="22726"/>
  <c r="AQ66" i="22726"/>
  <c r="AS66" i="22726"/>
  <c r="AU66" i="22726"/>
  <c r="AW66" i="22726"/>
  <c r="AY66" i="22726"/>
  <c r="C67" i="22726"/>
  <c r="E67" i="22726"/>
  <c r="G67" i="22726"/>
  <c r="I67" i="22726"/>
  <c r="K67" i="22726"/>
  <c r="M67" i="22726"/>
  <c r="O67" i="22726"/>
  <c r="Q67" i="22726"/>
  <c r="S67" i="22726"/>
  <c r="U67" i="22726"/>
  <c r="W67" i="22726"/>
  <c r="Y67" i="22726"/>
  <c r="AA67" i="22726"/>
  <c r="AC67" i="22726"/>
  <c r="AE67" i="22726"/>
  <c r="AG67" i="22726"/>
  <c r="AI67" i="22726"/>
  <c r="AK67" i="22726"/>
  <c r="AM67" i="22726"/>
  <c r="AO67" i="22726"/>
  <c r="AQ67" i="22726"/>
  <c r="AS67" i="22726"/>
  <c r="AU67" i="22726"/>
  <c r="AW67" i="22726"/>
  <c r="AY67" i="22726"/>
  <c r="C68" i="22726"/>
  <c r="E68" i="22726"/>
  <c r="G68" i="22726"/>
  <c r="I68" i="22726"/>
  <c r="K68" i="22726"/>
  <c r="M68" i="22726"/>
  <c r="O68" i="22726"/>
  <c r="Q68" i="22726"/>
  <c r="S68" i="22726"/>
  <c r="U68" i="22726"/>
  <c r="W68" i="22726"/>
  <c r="Y68" i="22726"/>
  <c r="AA68" i="22726"/>
  <c r="AC68" i="22726"/>
  <c r="AE68" i="22726"/>
  <c r="AG68" i="22726"/>
  <c r="AI68" i="22726"/>
  <c r="AK68" i="22726"/>
  <c r="AM68" i="22726"/>
  <c r="AO68" i="22726"/>
  <c r="AQ68" i="22726"/>
  <c r="AS68" i="22726"/>
  <c r="AU68" i="22726"/>
  <c r="AW68" i="22726"/>
  <c r="AY68" i="22726"/>
  <c r="C69" i="22726"/>
  <c r="E69" i="22726"/>
  <c r="G69" i="22726"/>
  <c r="I69" i="22726"/>
  <c r="K69" i="22726"/>
  <c r="M69" i="22726"/>
  <c r="O69" i="22726"/>
  <c r="Q69" i="22726"/>
  <c r="S69" i="22726"/>
  <c r="U69" i="22726"/>
  <c r="W69" i="22726"/>
  <c r="Y69" i="22726"/>
  <c r="AA69" i="22726"/>
  <c r="AC69" i="22726"/>
  <c r="AE69" i="22726"/>
  <c r="AG69" i="22726"/>
  <c r="AI69" i="22726"/>
  <c r="AK69" i="22726"/>
  <c r="AM69" i="22726"/>
  <c r="AO69" i="22726"/>
  <c r="AQ69" i="22726"/>
  <c r="AS69" i="22726"/>
  <c r="AU69" i="22726"/>
  <c r="AW69" i="22726"/>
  <c r="AY69" i="22726"/>
  <c r="C70" i="22726"/>
  <c r="E70" i="22726"/>
  <c r="G70" i="22726"/>
  <c r="I70" i="22726"/>
  <c r="K70" i="22726"/>
  <c r="M70" i="22726"/>
  <c r="O70" i="22726"/>
  <c r="Q70" i="22726"/>
  <c r="S70" i="22726"/>
  <c r="U70" i="22726"/>
  <c r="W70" i="22726"/>
  <c r="Y70" i="22726"/>
  <c r="AA70" i="22726"/>
  <c r="AC70" i="22726"/>
  <c r="AE70" i="22726"/>
  <c r="AG70" i="22726"/>
  <c r="AI70" i="22726"/>
  <c r="AK70" i="22726"/>
  <c r="AM70" i="22726"/>
  <c r="AO70" i="22726"/>
  <c r="AQ70" i="22726"/>
  <c r="AS70" i="22726"/>
  <c r="AU70" i="22726"/>
  <c r="AW70" i="22726"/>
  <c r="AY70" i="22726"/>
  <c r="C71" i="22726"/>
  <c r="E71" i="22726"/>
  <c r="G71" i="22726"/>
  <c r="I71" i="22726"/>
  <c r="K71" i="22726"/>
  <c r="M71" i="22726"/>
  <c r="O71" i="22726"/>
  <c r="Q71" i="22726"/>
  <c r="S71" i="22726"/>
  <c r="U71" i="22726"/>
  <c r="W71" i="22726"/>
  <c r="Y71" i="22726"/>
  <c r="AA71" i="22726"/>
  <c r="AC71" i="22726"/>
  <c r="AE71" i="22726"/>
  <c r="AG71" i="22726"/>
  <c r="AI71" i="22726"/>
  <c r="AK71" i="22726"/>
  <c r="AM71" i="22726"/>
  <c r="AO71" i="22726"/>
  <c r="AQ71" i="22726"/>
  <c r="AS71" i="22726"/>
  <c r="AU71" i="22726"/>
  <c r="AW71" i="22726"/>
  <c r="AY71" i="22726"/>
  <c r="C72" i="22726"/>
  <c r="E72" i="22726"/>
  <c r="G72" i="22726"/>
  <c r="I72" i="22726"/>
  <c r="K72" i="22726"/>
  <c r="M72" i="22726"/>
  <c r="O72" i="22726"/>
  <c r="Q72" i="22726"/>
  <c r="S72" i="22726"/>
  <c r="U72" i="22726"/>
  <c r="W72" i="22726"/>
  <c r="Y72" i="22726"/>
  <c r="AA72" i="22726"/>
  <c r="AC72" i="22726"/>
  <c r="AE72" i="22726"/>
  <c r="AG72" i="22726"/>
  <c r="AI72" i="22726"/>
  <c r="AK72" i="22726"/>
  <c r="AM72" i="22726"/>
  <c r="AO72" i="22726"/>
  <c r="AQ72" i="22726"/>
  <c r="AS72" i="22726"/>
  <c r="AU72" i="22726"/>
  <c r="AW72" i="22726"/>
  <c r="AY72" i="22726"/>
  <c r="C73" i="22726"/>
  <c r="E73" i="22726"/>
  <c r="G73" i="22726"/>
  <c r="I73" i="22726"/>
  <c r="K73" i="22726"/>
  <c r="M73" i="22726"/>
  <c r="O73" i="22726"/>
  <c r="Q73" i="22726"/>
  <c r="S73" i="22726"/>
  <c r="U73" i="22726"/>
  <c r="W73" i="22726"/>
  <c r="Y73" i="22726"/>
  <c r="AA73" i="22726"/>
  <c r="AC73" i="22726"/>
  <c r="AE73" i="22726"/>
  <c r="AG73" i="22726"/>
  <c r="AI73" i="22726"/>
  <c r="AK73" i="22726"/>
  <c r="AM73" i="22726"/>
  <c r="AO73" i="22726"/>
  <c r="AQ73" i="22726"/>
  <c r="AS73" i="22726"/>
  <c r="AU73" i="22726"/>
  <c r="AW73" i="22726"/>
  <c r="AY73" i="22726"/>
  <c r="C74" i="22726"/>
  <c r="E74" i="22726"/>
  <c r="G74" i="22726"/>
  <c r="I74" i="22726"/>
  <c r="K74" i="22726"/>
  <c r="M74" i="22726"/>
  <c r="O74" i="22726"/>
  <c r="Q74" i="22726"/>
  <c r="S74" i="22726"/>
  <c r="U74" i="22726"/>
  <c r="W74" i="22726"/>
  <c r="Y74" i="22726"/>
  <c r="AA74" i="22726"/>
  <c r="AC74" i="22726"/>
  <c r="AE74" i="22726"/>
  <c r="AG74" i="22726"/>
  <c r="AI74" i="22726"/>
  <c r="AK74" i="22726"/>
  <c r="AM74" i="22726"/>
  <c r="AO74" i="22726"/>
  <c r="AQ74" i="22726"/>
  <c r="AS74" i="22726"/>
  <c r="AU74" i="22726"/>
  <c r="AW74" i="22726"/>
  <c r="AY74" i="22726"/>
  <c r="C75" i="22726"/>
  <c r="E75" i="22726"/>
  <c r="G75" i="22726"/>
  <c r="I75" i="22726"/>
  <c r="K75" i="22726"/>
  <c r="M75" i="22726"/>
  <c r="O75" i="22726"/>
  <c r="Q75" i="22726"/>
  <c r="S75" i="22726"/>
  <c r="U75" i="22726"/>
  <c r="W75" i="22726"/>
  <c r="Y75" i="22726"/>
  <c r="AA75" i="22726"/>
  <c r="AC75" i="22726"/>
  <c r="AE75" i="22726"/>
  <c r="AG75" i="22726"/>
  <c r="AI75" i="22726"/>
  <c r="AK75" i="22726"/>
  <c r="AM75" i="22726"/>
  <c r="AO75" i="22726"/>
  <c r="AQ75" i="22726"/>
  <c r="AS75" i="22726"/>
  <c r="AU75" i="22726"/>
  <c r="AW75" i="22726"/>
  <c r="AY75" i="22726"/>
  <c r="C76" i="22726"/>
  <c r="E76" i="22726"/>
  <c r="G76" i="22726"/>
  <c r="I76" i="22726"/>
  <c r="K76" i="22726"/>
  <c r="M76" i="22726"/>
  <c r="O76" i="22726"/>
  <c r="Q76" i="22726"/>
  <c r="S76" i="22726"/>
  <c r="U76" i="22726"/>
  <c r="W76" i="22726"/>
  <c r="Y76" i="22726"/>
  <c r="AA76" i="22726"/>
  <c r="AC76" i="22726"/>
  <c r="AE76" i="22726"/>
  <c r="AG76" i="22726"/>
  <c r="AI76" i="22726"/>
  <c r="AK76" i="22726"/>
  <c r="AM76" i="22726"/>
  <c r="AO76" i="22726"/>
  <c r="AQ76" i="22726"/>
  <c r="AS76" i="22726"/>
  <c r="AU76" i="22726"/>
  <c r="AW76" i="22726"/>
  <c r="AY76" i="22726"/>
  <c r="C77" i="22726"/>
  <c r="E77" i="22726"/>
  <c r="G77" i="22726"/>
  <c r="I77" i="22726"/>
  <c r="K77" i="22726"/>
  <c r="M77" i="22726"/>
  <c r="O77" i="22726"/>
  <c r="Q77" i="22726"/>
  <c r="S77" i="22726"/>
  <c r="U77" i="22726"/>
  <c r="W77" i="22726"/>
  <c r="Y77" i="22726"/>
  <c r="AA77" i="22726"/>
  <c r="AC77" i="22726"/>
  <c r="AE77" i="22726"/>
  <c r="AG77" i="22726"/>
  <c r="AI77" i="22726"/>
  <c r="AK77" i="22726"/>
  <c r="AM77" i="22726"/>
  <c r="AO77" i="22726"/>
  <c r="AQ77" i="22726"/>
  <c r="AS77" i="22726"/>
  <c r="AU77" i="22726"/>
  <c r="AW77" i="22726"/>
  <c r="AY77" i="22726"/>
  <c r="C78" i="22726"/>
  <c r="E78" i="22726"/>
  <c r="G78" i="22726"/>
  <c r="I78" i="22726"/>
  <c r="K78" i="22726"/>
  <c r="M78" i="22726"/>
  <c r="O78" i="22726"/>
  <c r="Q78" i="22726"/>
  <c r="S78" i="22726"/>
  <c r="U78" i="22726"/>
  <c r="W78" i="22726"/>
  <c r="Y78" i="22726"/>
  <c r="AA78" i="22726"/>
  <c r="AC78" i="22726"/>
  <c r="AE78" i="22726"/>
  <c r="AG78" i="22726"/>
  <c r="AI78" i="22726"/>
  <c r="AK78" i="22726"/>
  <c r="AM78" i="22726"/>
  <c r="AO78" i="22726"/>
  <c r="AQ78" i="22726"/>
  <c r="AS78" i="22726"/>
  <c r="AU78" i="22726"/>
  <c r="AW78" i="22726"/>
  <c r="AY78" i="22726"/>
  <c r="C79" i="22726"/>
  <c r="E79" i="22726"/>
  <c r="G79" i="22726"/>
  <c r="I79" i="22726"/>
  <c r="K79" i="22726"/>
  <c r="M79" i="22726"/>
  <c r="O79" i="22726"/>
  <c r="Q79" i="22726"/>
  <c r="S79" i="22726"/>
  <c r="U79" i="22726"/>
  <c r="W79" i="22726"/>
  <c r="Y79" i="22726"/>
  <c r="AA79" i="22726"/>
  <c r="AC79" i="22726"/>
  <c r="AE79" i="22726"/>
  <c r="AG79" i="22726"/>
  <c r="AI79" i="22726"/>
  <c r="AK79" i="22726"/>
  <c r="AM79" i="22726"/>
  <c r="AO79" i="22726"/>
  <c r="AQ79" i="22726"/>
  <c r="AS79" i="22726"/>
  <c r="AU79" i="22726"/>
  <c r="AW79" i="22726"/>
  <c r="AY79" i="22726"/>
  <c r="C80" i="22726"/>
  <c r="E80" i="22726"/>
  <c r="G80" i="22726"/>
  <c r="I80" i="22726"/>
  <c r="K80" i="22726"/>
  <c r="M80" i="22726"/>
  <c r="O80" i="22726"/>
  <c r="Q80" i="22726"/>
  <c r="S80" i="22726"/>
  <c r="U80" i="22726"/>
  <c r="W80" i="22726"/>
  <c r="Y80" i="22726"/>
  <c r="AA80" i="22726"/>
  <c r="AC80" i="22726"/>
  <c r="AE80" i="22726"/>
  <c r="AG80" i="22726"/>
  <c r="AI80" i="22726"/>
  <c r="AK80" i="22726"/>
  <c r="AM80" i="22726"/>
  <c r="AO80" i="22726"/>
  <c r="AQ80" i="22726"/>
  <c r="AS80" i="22726"/>
  <c r="AU80" i="22726"/>
  <c r="AW80" i="22726"/>
  <c r="AY80" i="22726"/>
  <c r="C81" i="22726"/>
  <c r="E81" i="22726"/>
  <c r="G81" i="22726"/>
  <c r="I81" i="22726"/>
  <c r="K81" i="22726"/>
  <c r="M81" i="22726"/>
  <c r="O81" i="22726"/>
  <c r="Q81" i="22726"/>
  <c r="S81" i="22726"/>
  <c r="U81" i="22726"/>
  <c r="W81" i="22726"/>
  <c r="Y81" i="22726"/>
  <c r="AA81" i="22726"/>
  <c r="AC81" i="22726"/>
  <c r="AE81" i="22726"/>
  <c r="AG81" i="22726"/>
  <c r="AI81" i="22726"/>
  <c r="AK81" i="22726"/>
  <c r="AM81" i="22726"/>
  <c r="AO81" i="22726"/>
  <c r="AQ81" i="22726"/>
  <c r="AS81" i="22726"/>
  <c r="AU81" i="22726"/>
  <c r="AW81" i="22726"/>
  <c r="AY81" i="22726"/>
  <c r="E82" i="22726"/>
  <c r="G82" i="22726"/>
  <c r="I82" i="22726"/>
  <c r="K82" i="22726"/>
  <c r="M82" i="22726"/>
  <c r="O82" i="22726"/>
  <c r="Q82" i="22726"/>
  <c r="S82" i="22726"/>
  <c r="U82" i="22726"/>
  <c r="W82" i="22726"/>
  <c r="Y82" i="22726"/>
  <c r="AA82" i="22726"/>
  <c r="AC82" i="22726"/>
  <c r="AE82" i="22726"/>
  <c r="AG82" i="22726"/>
  <c r="AI82" i="22726"/>
  <c r="AK82" i="22726"/>
  <c r="AM82" i="22726"/>
  <c r="AO82" i="22726"/>
  <c r="AQ82" i="22726"/>
  <c r="AS82" i="22726"/>
  <c r="AU82" i="22726"/>
  <c r="AW82" i="22726"/>
  <c r="AY82" i="22726"/>
  <c r="E83" i="22726"/>
  <c r="G83" i="22726"/>
  <c r="I83" i="22726"/>
  <c r="K83" i="22726"/>
  <c r="M83" i="22726"/>
  <c r="O83" i="22726"/>
  <c r="Q83" i="22726"/>
  <c r="S83" i="22726"/>
  <c r="U83" i="22726"/>
  <c r="W83" i="22726"/>
  <c r="Y83" i="22726"/>
  <c r="AA83" i="22726"/>
  <c r="AC83" i="22726"/>
  <c r="AE83" i="22726"/>
  <c r="AG83" i="22726"/>
  <c r="AI83" i="22726"/>
  <c r="AK83" i="22726"/>
  <c r="AM83" i="22726"/>
  <c r="AO83" i="22726"/>
  <c r="AQ83" i="22726"/>
  <c r="AS83" i="22726"/>
  <c r="AU83" i="22726"/>
  <c r="AW83" i="22726"/>
  <c r="AY83" i="22726"/>
  <c r="E84" i="22726"/>
  <c r="G84" i="22726"/>
  <c r="I84" i="22726"/>
  <c r="K84" i="22726"/>
  <c r="M84" i="22726"/>
  <c r="O84" i="22726"/>
  <c r="Q84" i="22726"/>
  <c r="S84" i="22726"/>
  <c r="U84" i="22726"/>
  <c r="W84" i="22726"/>
  <c r="Y84" i="22726"/>
  <c r="AA84" i="22726"/>
  <c r="AC84" i="22726"/>
  <c r="AE84" i="22726"/>
  <c r="AG84" i="22726"/>
  <c r="AI84" i="22726"/>
  <c r="AK84" i="22726"/>
  <c r="AM84" i="22726"/>
  <c r="AO84" i="22726"/>
  <c r="AQ84" i="22726"/>
  <c r="AS84" i="22726"/>
  <c r="AU84" i="22726"/>
  <c r="AW84" i="22726"/>
  <c r="AY84" i="22726"/>
  <c r="C85" i="22726"/>
  <c r="E85" i="22726"/>
  <c r="G85" i="22726"/>
  <c r="I85" i="22726"/>
  <c r="K85" i="22726"/>
  <c r="M85" i="22726"/>
  <c r="O85" i="22726"/>
  <c r="Q85" i="22726"/>
  <c r="S85" i="22726"/>
  <c r="U85" i="22726"/>
  <c r="W85" i="22726"/>
  <c r="Y85" i="22726"/>
  <c r="AA85" i="22726"/>
  <c r="AC85" i="22726"/>
  <c r="AE85" i="22726"/>
  <c r="AG85" i="22726"/>
  <c r="AI85" i="22726"/>
  <c r="AK85" i="22726"/>
  <c r="AM85" i="22726"/>
  <c r="AO85" i="22726"/>
  <c r="AQ85" i="22726"/>
  <c r="AS85" i="22726"/>
  <c r="AU85" i="22726"/>
  <c r="AW85" i="22726"/>
  <c r="AY85" i="22726"/>
  <c r="C86" i="22726"/>
  <c r="E86" i="22726"/>
  <c r="G86" i="22726"/>
  <c r="I86" i="22726"/>
  <c r="K86" i="22726"/>
  <c r="M86" i="22726"/>
  <c r="O86" i="22726"/>
  <c r="Q86" i="22726"/>
  <c r="S86" i="22726"/>
  <c r="U86" i="22726"/>
  <c r="W86" i="22726"/>
  <c r="Y86" i="22726"/>
  <c r="AA86" i="22726"/>
  <c r="AC86" i="22726"/>
  <c r="AE86" i="22726"/>
  <c r="AG86" i="22726"/>
  <c r="AI86" i="22726"/>
  <c r="AK86" i="22726"/>
  <c r="AM86" i="22726"/>
  <c r="AO86" i="22726"/>
  <c r="AQ86" i="22726"/>
  <c r="AS86" i="22726"/>
  <c r="AU86" i="22726"/>
  <c r="AW86" i="22726"/>
  <c r="AY86" i="22726"/>
  <c r="C87" i="22726"/>
  <c r="G87" i="22726"/>
  <c r="K87" i="22726"/>
  <c r="O87" i="22726"/>
  <c r="S87" i="22726"/>
  <c r="W87" i="22726"/>
  <c r="AA87" i="22726"/>
  <c r="AE87" i="22726"/>
  <c r="AI87" i="22726"/>
  <c r="AM87" i="22726"/>
  <c r="AQ87" i="22726"/>
  <c r="AU87" i="22726"/>
  <c r="AY87" i="22726"/>
  <c r="C88" i="22726"/>
  <c r="G88" i="22726"/>
  <c r="K88" i="22726"/>
  <c r="O88" i="22726"/>
  <c r="S88" i="22726"/>
  <c r="W88" i="22726"/>
  <c r="AA88" i="22726"/>
  <c r="AE88" i="22726"/>
  <c r="AI88" i="22726"/>
  <c r="AM88" i="22726"/>
  <c r="AQ88" i="22726"/>
  <c r="AU88" i="22726"/>
  <c r="AY88" i="22726"/>
  <c r="C89" i="22726"/>
  <c r="E89" i="22726"/>
  <c r="G89" i="22726"/>
  <c r="K89" i="22726"/>
  <c r="O89" i="22726"/>
  <c r="S89" i="22726"/>
  <c r="W89" i="22726"/>
  <c r="AA89" i="22726"/>
  <c r="AE89" i="22726"/>
  <c r="AI89" i="22726"/>
  <c r="AM89" i="22726"/>
  <c r="AQ89" i="22726"/>
  <c r="AU89" i="22726"/>
  <c r="AY89" i="22726"/>
  <c r="G91" i="22726"/>
  <c r="K91" i="22726"/>
  <c r="O91" i="22726"/>
  <c r="S91" i="22726"/>
  <c r="W91" i="22726"/>
  <c r="AA91" i="22726"/>
  <c r="AE91" i="22726"/>
  <c r="AI91" i="22726"/>
  <c r="AM91" i="22726"/>
  <c r="AQ91" i="22726"/>
  <c r="AU91" i="22726"/>
  <c r="AY91" i="22726"/>
  <c r="G92" i="22726"/>
  <c r="K92" i="22726"/>
  <c r="O92" i="22726"/>
  <c r="S92" i="22726"/>
  <c r="W92" i="22726"/>
  <c r="AA92" i="22726"/>
  <c r="AE92" i="22726"/>
  <c r="AI92" i="22726"/>
  <c r="AM92" i="22726"/>
  <c r="AQ92" i="22726"/>
  <c r="AU92" i="22726"/>
  <c r="AY92" i="22726"/>
  <c r="E100" i="22726"/>
  <c r="G100" i="22726"/>
  <c r="I100" i="22726"/>
  <c r="K100" i="22726"/>
  <c r="M100" i="22726"/>
  <c r="O100" i="22726"/>
  <c r="Q100" i="22726"/>
  <c r="S100" i="22726"/>
  <c r="U100" i="22726"/>
  <c r="W100" i="22726"/>
  <c r="Y100" i="22726"/>
  <c r="AA100" i="22726"/>
  <c r="AC100" i="22726"/>
  <c r="AE100" i="22726"/>
  <c r="AG100" i="22726"/>
  <c r="AI100" i="22726"/>
  <c r="AK100" i="22726"/>
  <c r="AM100" i="22726"/>
  <c r="AO100" i="22726"/>
  <c r="AQ100" i="22726"/>
  <c r="AS100" i="22726"/>
  <c r="AU100" i="22726"/>
  <c r="AW100" i="22726"/>
  <c r="AY100" i="22726"/>
  <c r="E101" i="22726"/>
  <c r="G101" i="22726"/>
  <c r="I101" i="22726"/>
  <c r="K101" i="22726"/>
  <c r="M101" i="22726"/>
  <c r="O101" i="22726"/>
  <c r="Q101" i="22726"/>
  <c r="S101" i="22726"/>
  <c r="U101" i="22726"/>
  <c r="W101" i="22726"/>
  <c r="Y101" i="22726"/>
  <c r="AA101" i="22726"/>
  <c r="AC101" i="22726"/>
  <c r="AE101" i="22726"/>
  <c r="AG101" i="22726"/>
  <c r="AI101" i="22726"/>
  <c r="AK101" i="22726"/>
  <c r="AM101" i="22726"/>
  <c r="AO101" i="22726"/>
  <c r="AQ101" i="22726"/>
  <c r="AS101" i="22726"/>
  <c r="AU101" i="22726"/>
  <c r="AW101" i="22726"/>
  <c r="AY101" i="22726"/>
  <c r="E102" i="22726"/>
  <c r="G102" i="22726"/>
  <c r="I102" i="22726"/>
  <c r="K102" i="22726"/>
  <c r="M102" i="22726"/>
  <c r="O102" i="22726"/>
  <c r="Q102" i="22726"/>
  <c r="S102" i="22726"/>
  <c r="U102" i="22726"/>
  <c r="W102" i="22726"/>
  <c r="Y102" i="22726"/>
  <c r="AA102" i="22726"/>
  <c r="AC102" i="22726"/>
  <c r="AE102" i="22726"/>
  <c r="AG102" i="22726"/>
  <c r="AI102" i="22726"/>
  <c r="AK102" i="22726"/>
  <c r="AM102" i="22726"/>
  <c r="AO102" i="22726"/>
  <c r="AQ102" i="22726"/>
  <c r="AS102" i="22726"/>
  <c r="AU102" i="22726"/>
  <c r="AW102" i="22726"/>
  <c r="AY102" i="22726"/>
  <c r="E103" i="22726"/>
  <c r="G103" i="22726"/>
  <c r="I103" i="22726"/>
  <c r="K103" i="22726"/>
  <c r="M103" i="22726"/>
  <c r="O103" i="22726"/>
  <c r="Q103" i="22726"/>
  <c r="S103" i="22726"/>
  <c r="U103" i="22726"/>
  <c r="W103" i="22726"/>
  <c r="Y103" i="22726"/>
  <c r="AA103" i="22726"/>
  <c r="AC103" i="22726"/>
  <c r="AE103" i="22726"/>
  <c r="AG103" i="22726"/>
  <c r="AI103" i="22726"/>
  <c r="AK103" i="22726"/>
  <c r="AM103" i="22726"/>
  <c r="AO103" i="22726"/>
  <c r="AQ103" i="22726"/>
  <c r="AS103" i="22726"/>
  <c r="AU103" i="22726"/>
  <c r="AW103" i="22726"/>
  <c r="AY103" i="22726"/>
  <c r="G104" i="22726"/>
  <c r="K104" i="22726"/>
  <c r="O104" i="22726"/>
  <c r="S104" i="22726"/>
  <c r="W104" i="22726"/>
  <c r="AA104" i="22726"/>
  <c r="AE104" i="22726"/>
  <c r="AI104" i="22726"/>
  <c r="AM104" i="22726"/>
  <c r="AQ104" i="22726"/>
  <c r="AU104" i="22726"/>
  <c r="AY104" i="22726"/>
  <c r="E108" i="22726"/>
  <c r="G108" i="22726"/>
  <c r="I108" i="22726"/>
  <c r="K108" i="22726"/>
  <c r="M108" i="22726"/>
  <c r="O108" i="22726"/>
  <c r="Q108" i="22726"/>
  <c r="S108" i="22726"/>
  <c r="U108" i="22726"/>
  <c r="W108" i="22726"/>
  <c r="Y108" i="22726"/>
  <c r="AA108" i="22726"/>
  <c r="AC108" i="22726"/>
  <c r="AE108" i="22726"/>
  <c r="AG108" i="22726"/>
  <c r="AI108" i="22726"/>
  <c r="AK108" i="22726"/>
  <c r="AM108" i="22726"/>
  <c r="AO108" i="22726"/>
  <c r="AQ108" i="22726"/>
  <c r="AS108" i="22726"/>
  <c r="AU108" i="22726"/>
  <c r="AW108" i="22726"/>
  <c r="AY108" i="22726"/>
  <c r="E109" i="22726"/>
  <c r="G109" i="22726"/>
  <c r="I109" i="22726"/>
  <c r="K109" i="22726"/>
  <c r="M109" i="22726"/>
  <c r="O109" i="22726"/>
  <c r="Q109" i="22726"/>
  <c r="S109" i="22726"/>
  <c r="U109" i="22726"/>
  <c r="W109" i="22726"/>
  <c r="Y109" i="22726"/>
  <c r="AA109" i="22726"/>
  <c r="AC109" i="22726"/>
  <c r="AE109" i="22726"/>
  <c r="AG109" i="22726"/>
  <c r="AI109" i="22726"/>
  <c r="AK109" i="22726"/>
  <c r="AM109" i="22726"/>
  <c r="AO109" i="22726"/>
  <c r="AQ109" i="22726"/>
  <c r="AS109" i="22726"/>
  <c r="AU109" i="22726"/>
  <c r="AW109" i="22726"/>
  <c r="AY109" i="22726"/>
  <c r="E110" i="22726"/>
  <c r="G110" i="22726"/>
  <c r="I110" i="22726"/>
  <c r="K110" i="22726"/>
  <c r="M110" i="22726"/>
  <c r="O110" i="22726"/>
  <c r="Q110" i="22726"/>
  <c r="S110" i="22726"/>
  <c r="U110" i="22726"/>
  <c r="W110" i="22726"/>
  <c r="Y110" i="22726"/>
  <c r="AA110" i="22726"/>
  <c r="AC110" i="22726"/>
  <c r="AE110" i="22726"/>
  <c r="AG110" i="22726"/>
  <c r="AI110" i="22726"/>
  <c r="AK110" i="22726"/>
  <c r="AM110" i="22726"/>
  <c r="AO110" i="22726"/>
  <c r="AQ110" i="22726"/>
  <c r="AS110" i="22726"/>
  <c r="AU110" i="22726"/>
  <c r="AW110" i="22726"/>
  <c r="AY110" i="22726"/>
  <c r="E111" i="22726"/>
  <c r="G111" i="22726"/>
  <c r="I111" i="22726"/>
  <c r="K111" i="22726"/>
  <c r="M111" i="22726"/>
  <c r="O111" i="22726"/>
  <c r="Q111" i="22726"/>
  <c r="S111" i="22726"/>
  <c r="U111" i="22726"/>
  <c r="W111" i="22726"/>
  <c r="Y111" i="22726"/>
  <c r="AA111" i="22726"/>
  <c r="AC111" i="22726"/>
  <c r="AE111" i="22726"/>
  <c r="AG111" i="22726"/>
  <c r="AI111" i="22726"/>
  <c r="AK111" i="22726"/>
  <c r="AM111" i="22726"/>
  <c r="AO111" i="22726"/>
  <c r="AQ111" i="22726"/>
  <c r="AS111" i="22726"/>
  <c r="AU111" i="22726"/>
  <c r="AW111" i="22726"/>
  <c r="AY111" i="22726"/>
  <c r="E112" i="22726"/>
  <c r="G112" i="22726"/>
  <c r="I112" i="22726"/>
  <c r="K112" i="22726"/>
  <c r="M112" i="22726"/>
  <c r="O112" i="22726"/>
  <c r="Q112" i="22726"/>
  <c r="S112" i="22726"/>
  <c r="U112" i="22726"/>
  <c r="W112" i="22726"/>
  <c r="Y112" i="22726"/>
  <c r="AA112" i="22726"/>
  <c r="AC112" i="22726"/>
  <c r="AE112" i="22726"/>
  <c r="AG112" i="22726"/>
  <c r="AI112" i="22726"/>
  <c r="AK112" i="22726"/>
  <c r="AM112" i="22726"/>
  <c r="AO112" i="22726"/>
  <c r="AQ112" i="22726"/>
  <c r="AS112" i="22726"/>
  <c r="AU112" i="22726"/>
  <c r="AW112" i="22726"/>
  <c r="AY112" i="22726"/>
  <c r="E113" i="22726"/>
  <c r="G113" i="22726"/>
  <c r="I113" i="22726"/>
  <c r="K113" i="22726"/>
  <c r="M113" i="22726"/>
  <c r="O113" i="22726"/>
  <c r="Q113" i="22726"/>
  <c r="S113" i="22726"/>
  <c r="U113" i="22726"/>
  <c r="W113" i="22726"/>
  <c r="Y113" i="22726"/>
  <c r="AA113" i="22726"/>
  <c r="AC113" i="22726"/>
  <c r="AE113" i="22726"/>
  <c r="AG113" i="22726"/>
  <c r="AI113" i="22726"/>
  <c r="AK113" i="22726"/>
  <c r="AM113" i="22726"/>
  <c r="AO113" i="22726"/>
  <c r="AQ113" i="22726"/>
  <c r="AS113" i="22726"/>
  <c r="AU113" i="22726"/>
  <c r="AW113" i="22726"/>
  <c r="AY113" i="22726"/>
  <c r="G114" i="22726"/>
  <c r="K114" i="22726"/>
  <c r="O114" i="22726"/>
  <c r="S114" i="22726"/>
  <c r="W114" i="22726"/>
  <c r="AA114" i="22726"/>
  <c r="AE114" i="22726"/>
  <c r="AI114" i="22726"/>
  <c r="AM114" i="22726"/>
  <c r="AQ114" i="22726"/>
  <c r="AU114" i="22726"/>
  <c r="AY114" i="22726"/>
  <c r="O117" i="22726"/>
  <c r="S117" i="22726"/>
  <c r="W117" i="22726"/>
  <c r="AA117" i="22726"/>
  <c r="AE117" i="22726"/>
  <c r="AI117" i="22726"/>
  <c r="AM117" i="22726"/>
  <c r="AQ117" i="22726"/>
  <c r="AU117" i="22726"/>
  <c r="AY117" i="22726"/>
  <c r="E6" i="22725"/>
  <c r="G6" i="22725"/>
  <c r="I6" i="22725"/>
  <c r="K6" i="22725"/>
  <c r="M6" i="22725"/>
  <c r="O6" i="22725"/>
  <c r="Q6" i="22725"/>
  <c r="S6" i="22725"/>
  <c r="U6" i="22725"/>
  <c r="W6" i="22725"/>
  <c r="Y6" i="22725"/>
  <c r="AA6" i="22725"/>
  <c r="D13" i="22725"/>
  <c r="D14" i="22725"/>
  <c r="D15" i="22725"/>
  <c r="D16" i="22725"/>
  <c r="D17" i="22725"/>
  <c r="D18" i="22725"/>
  <c r="D19" i="22725"/>
  <c r="D20" i="22725"/>
  <c r="D21" i="22725"/>
  <c r="D22" i="22725"/>
  <c r="D23" i="22725"/>
  <c r="D24" i="22725"/>
  <c r="D25" i="22725"/>
  <c r="D26" i="22725"/>
  <c r="D27" i="22725"/>
  <c r="D28" i="22725"/>
  <c r="D31" i="22725"/>
  <c r="E31" i="22725"/>
  <c r="D35" i="22725"/>
  <c r="E35" i="22725"/>
  <c r="G39" i="22725"/>
  <c r="I39" i="22725"/>
  <c r="K39" i="22725"/>
  <c r="M39" i="22725"/>
  <c r="O39" i="22725"/>
  <c r="Q39" i="22725"/>
  <c r="S39" i="22725"/>
  <c r="U39" i="22725"/>
  <c r="W39" i="22725"/>
  <c r="Y39" i="22725"/>
  <c r="AA39" i="22725"/>
  <c r="E41" i="22725"/>
  <c r="G41" i="22725"/>
  <c r="I41" i="22725"/>
  <c r="K41" i="22725"/>
  <c r="M41" i="22725"/>
  <c r="O41" i="22725"/>
  <c r="Q41" i="22725"/>
  <c r="S41" i="22725"/>
  <c r="U41" i="22725"/>
  <c r="W41" i="22725"/>
  <c r="Y41" i="22725"/>
  <c r="AA41" i="22725"/>
  <c r="E43" i="22725"/>
  <c r="G43" i="22725"/>
  <c r="I43" i="22725"/>
  <c r="K43" i="22725"/>
  <c r="M43" i="22725"/>
  <c r="O43" i="22725"/>
  <c r="Q43" i="22725"/>
  <c r="S43" i="22725"/>
  <c r="U43" i="22725"/>
  <c r="W43" i="22725"/>
  <c r="Y43" i="22725"/>
  <c r="AA43" i="22725"/>
  <c r="E45" i="22725"/>
  <c r="G45" i="22725"/>
  <c r="I45" i="22725"/>
  <c r="K45" i="22725"/>
  <c r="M45" i="22725"/>
  <c r="O45" i="22725"/>
  <c r="Q45" i="22725"/>
  <c r="S45" i="22725"/>
  <c r="U45" i="22725"/>
  <c r="W45" i="22725"/>
  <c r="Y45" i="22725"/>
  <c r="AA45" i="22725"/>
  <c r="E47" i="22725"/>
  <c r="G47" i="22725"/>
  <c r="I47" i="22725"/>
  <c r="K47" i="22725"/>
  <c r="M47" i="22725"/>
  <c r="O47" i="22725"/>
  <c r="Q47" i="22725"/>
  <c r="S47" i="22725"/>
  <c r="U47" i="22725"/>
  <c r="W47" i="22725"/>
  <c r="Y47" i="22725"/>
  <c r="AA47" i="22725"/>
  <c r="E51" i="22725"/>
  <c r="G51" i="22725"/>
  <c r="I51" i="22725"/>
  <c r="K51" i="22725"/>
  <c r="M51" i="22725"/>
  <c r="O51" i="22725"/>
  <c r="Q51" i="22725"/>
  <c r="S51" i="22725"/>
  <c r="U51" i="22725"/>
  <c r="W51" i="22725"/>
  <c r="Y51" i="22725"/>
  <c r="AA51" i="22725"/>
  <c r="AC51" i="22725"/>
  <c r="E54" i="22725"/>
  <c r="G54" i="22725"/>
  <c r="I54" i="22725"/>
  <c r="K54" i="22725"/>
  <c r="M54" i="22725"/>
  <c r="O54" i="22725"/>
  <c r="Q54" i="22725"/>
  <c r="S54" i="22725"/>
  <c r="U54" i="22725"/>
  <c r="W54" i="22725"/>
  <c r="Y54" i="22725"/>
  <c r="AA54" i="22725"/>
  <c r="AC54" i="22725"/>
  <c r="E55" i="22725"/>
  <c r="G55" i="22725"/>
  <c r="I55" i="22725"/>
  <c r="K55" i="22725"/>
  <c r="M55" i="22725"/>
  <c r="O55" i="22725"/>
  <c r="Q55" i="22725"/>
  <c r="S55" i="22725"/>
  <c r="U55" i="22725"/>
  <c r="W55" i="22725"/>
  <c r="Y55" i="22725"/>
  <c r="AA55" i="22725"/>
  <c r="AC55" i="22725"/>
  <c r="E56" i="22725"/>
  <c r="G56" i="22725"/>
  <c r="I56" i="22725"/>
  <c r="K56" i="22725"/>
  <c r="M56" i="22725"/>
  <c r="O56" i="22725"/>
  <c r="Q56" i="22725"/>
  <c r="S56" i="22725"/>
  <c r="U56" i="22725"/>
  <c r="W56" i="22725"/>
  <c r="Y56" i="22725"/>
  <c r="AA56" i="22725"/>
  <c r="AC56" i="22725"/>
  <c r="E58" i="22725"/>
  <c r="G58" i="22725"/>
  <c r="I58" i="22725"/>
  <c r="K58" i="22725"/>
  <c r="M58" i="22725"/>
  <c r="O58" i="22725"/>
  <c r="Q58" i="22725"/>
  <c r="S58" i="22725"/>
  <c r="U58" i="22725"/>
  <c r="W58" i="22725"/>
  <c r="Y58" i="22725"/>
  <c r="AA58" i="22725"/>
  <c r="C64" i="22725"/>
  <c r="E64" i="22725"/>
  <c r="G64" i="22725"/>
  <c r="I64" i="22725"/>
  <c r="K64" i="22725"/>
  <c r="M64" i="22725"/>
  <c r="O64" i="22725"/>
  <c r="Q64" i="22725"/>
  <c r="S64" i="22725"/>
  <c r="U64" i="22725"/>
  <c r="W64" i="22725"/>
  <c r="Y64" i="22725"/>
  <c r="AA64" i="22725"/>
  <c r="AC64" i="22725"/>
  <c r="AE64" i="22725"/>
  <c r="AG64" i="22725"/>
  <c r="AI64" i="22725"/>
  <c r="AK64" i="22725"/>
  <c r="AM64" i="22725"/>
  <c r="AO64" i="22725"/>
  <c r="AQ64" i="22725"/>
  <c r="AS64" i="22725"/>
  <c r="AU64" i="22725"/>
  <c r="AW64" i="22725"/>
  <c r="AY64" i="22725"/>
  <c r="C65" i="22725"/>
  <c r="E65" i="22725"/>
  <c r="G65" i="22725"/>
  <c r="I65" i="22725"/>
  <c r="K65" i="22725"/>
  <c r="M65" i="22725"/>
  <c r="O65" i="22725"/>
  <c r="Q65" i="22725"/>
  <c r="S65" i="22725"/>
  <c r="U65" i="22725"/>
  <c r="W65" i="22725"/>
  <c r="Y65" i="22725"/>
  <c r="AA65" i="22725"/>
  <c r="AC65" i="22725"/>
  <c r="AE65" i="22725"/>
  <c r="AG65" i="22725"/>
  <c r="AI65" i="22725"/>
  <c r="AK65" i="22725"/>
  <c r="AM65" i="22725"/>
  <c r="AO65" i="22725"/>
  <c r="AQ65" i="22725"/>
  <c r="AS65" i="22725"/>
  <c r="AU65" i="22725"/>
  <c r="AW65" i="22725"/>
  <c r="AY65" i="22725"/>
  <c r="C66" i="22725"/>
  <c r="E66" i="22725"/>
  <c r="G66" i="22725"/>
  <c r="I66" i="22725"/>
  <c r="K66" i="22725"/>
  <c r="M66" i="22725"/>
  <c r="O66" i="22725"/>
  <c r="Q66" i="22725"/>
  <c r="S66" i="22725"/>
  <c r="U66" i="22725"/>
  <c r="W66" i="22725"/>
  <c r="Y66" i="22725"/>
  <c r="AA66" i="22725"/>
  <c r="AC66" i="22725"/>
  <c r="AE66" i="22725"/>
  <c r="AG66" i="22725"/>
  <c r="AI66" i="22725"/>
  <c r="AK66" i="22725"/>
  <c r="AM66" i="22725"/>
  <c r="AO66" i="22725"/>
  <c r="AQ66" i="22725"/>
  <c r="AS66" i="22725"/>
  <c r="AU66" i="22725"/>
  <c r="AW66" i="22725"/>
  <c r="AY66" i="22725"/>
  <c r="C67" i="22725"/>
  <c r="E67" i="22725"/>
  <c r="G67" i="22725"/>
  <c r="I67" i="22725"/>
  <c r="K67" i="22725"/>
  <c r="M67" i="22725"/>
  <c r="O67" i="22725"/>
  <c r="Q67" i="22725"/>
  <c r="S67" i="22725"/>
  <c r="U67" i="22725"/>
  <c r="W67" i="22725"/>
  <c r="Y67" i="22725"/>
  <c r="AA67" i="22725"/>
  <c r="AC67" i="22725"/>
  <c r="AE67" i="22725"/>
  <c r="AG67" i="22725"/>
  <c r="AI67" i="22725"/>
  <c r="AK67" i="22725"/>
  <c r="AM67" i="22725"/>
  <c r="AO67" i="22725"/>
  <c r="AQ67" i="22725"/>
  <c r="AS67" i="22725"/>
  <c r="AU67" i="22725"/>
  <c r="AW67" i="22725"/>
  <c r="AY67" i="22725"/>
  <c r="C68" i="22725"/>
  <c r="E68" i="22725"/>
  <c r="G68" i="22725"/>
  <c r="I68" i="22725"/>
  <c r="K68" i="22725"/>
  <c r="M68" i="22725"/>
  <c r="O68" i="22725"/>
  <c r="Q68" i="22725"/>
  <c r="S68" i="22725"/>
  <c r="U68" i="22725"/>
  <c r="W68" i="22725"/>
  <c r="Y68" i="22725"/>
  <c r="AA68" i="22725"/>
  <c r="AC68" i="22725"/>
  <c r="AE68" i="22725"/>
  <c r="AG68" i="22725"/>
  <c r="AI68" i="22725"/>
  <c r="AK68" i="22725"/>
  <c r="AM68" i="22725"/>
  <c r="AO68" i="22725"/>
  <c r="AQ68" i="22725"/>
  <c r="AS68" i="22725"/>
  <c r="AU68" i="22725"/>
  <c r="AW68" i="22725"/>
  <c r="AY68" i="22725"/>
  <c r="C69" i="22725"/>
  <c r="E69" i="22725"/>
  <c r="G69" i="22725"/>
  <c r="I69" i="22725"/>
  <c r="K69" i="22725"/>
  <c r="M69" i="22725"/>
  <c r="O69" i="22725"/>
  <c r="Q69" i="22725"/>
  <c r="S69" i="22725"/>
  <c r="U69" i="22725"/>
  <c r="W69" i="22725"/>
  <c r="Y69" i="22725"/>
  <c r="AA69" i="22725"/>
  <c r="AC69" i="22725"/>
  <c r="AE69" i="22725"/>
  <c r="AG69" i="22725"/>
  <c r="AI69" i="22725"/>
  <c r="AK69" i="22725"/>
  <c r="AM69" i="22725"/>
  <c r="AO69" i="22725"/>
  <c r="AQ69" i="22725"/>
  <c r="AS69" i="22725"/>
  <c r="AU69" i="22725"/>
  <c r="AW69" i="22725"/>
  <c r="AY69" i="22725"/>
  <c r="C70" i="22725"/>
  <c r="E70" i="22725"/>
  <c r="G70" i="22725"/>
  <c r="I70" i="22725"/>
  <c r="K70" i="22725"/>
  <c r="M70" i="22725"/>
  <c r="O70" i="22725"/>
  <c r="Q70" i="22725"/>
  <c r="S70" i="22725"/>
  <c r="U70" i="22725"/>
  <c r="W70" i="22725"/>
  <c r="Y70" i="22725"/>
  <c r="AA70" i="22725"/>
  <c r="AC70" i="22725"/>
  <c r="AE70" i="22725"/>
  <c r="AG70" i="22725"/>
  <c r="AI70" i="22725"/>
  <c r="AK70" i="22725"/>
  <c r="AM70" i="22725"/>
  <c r="AO70" i="22725"/>
  <c r="AQ70" i="22725"/>
  <c r="AS70" i="22725"/>
  <c r="AU70" i="22725"/>
  <c r="AW70" i="22725"/>
  <c r="AY70" i="22725"/>
  <c r="C71" i="22725"/>
  <c r="E71" i="22725"/>
  <c r="G71" i="22725"/>
  <c r="I71" i="22725"/>
  <c r="K71" i="22725"/>
  <c r="M71" i="22725"/>
  <c r="O71" i="22725"/>
  <c r="Q71" i="22725"/>
  <c r="S71" i="22725"/>
  <c r="U71" i="22725"/>
  <c r="W71" i="22725"/>
  <c r="Y71" i="22725"/>
  <c r="AA71" i="22725"/>
  <c r="AC71" i="22725"/>
  <c r="AE71" i="22725"/>
  <c r="AG71" i="22725"/>
  <c r="AI71" i="22725"/>
  <c r="AK71" i="22725"/>
  <c r="AM71" i="22725"/>
  <c r="AO71" i="22725"/>
  <c r="AQ71" i="22725"/>
  <c r="AS71" i="22725"/>
  <c r="AU71" i="22725"/>
  <c r="AW71" i="22725"/>
  <c r="AY71" i="22725"/>
  <c r="C72" i="22725"/>
  <c r="E72" i="22725"/>
  <c r="G72" i="22725"/>
  <c r="I72" i="22725"/>
  <c r="K72" i="22725"/>
  <c r="M72" i="22725"/>
  <c r="O72" i="22725"/>
  <c r="Q72" i="22725"/>
  <c r="S72" i="22725"/>
  <c r="U72" i="22725"/>
  <c r="W72" i="22725"/>
  <c r="Y72" i="22725"/>
  <c r="AA72" i="22725"/>
  <c r="AC72" i="22725"/>
  <c r="AE72" i="22725"/>
  <c r="AG72" i="22725"/>
  <c r="AI72" i="22725"/>
  <c r="AK72" i="22725"/>
  <c r="AM72" i="22725"/>
  <c r="AO72" i="22725"/>
  <c r="AQ72" i="22725"/>
  <c r="AS72" i="22725"/>
  <c r="AU72" i="22725"/>
  <c r="AW72" i="22725"/>
  <c r="AY72" i="22725"/>
  <c r="C73" i="22725"/>
  <c r="E73" i="22725"/>
  <c r="G73" i="22725"/>
  <c r="I73" i="22725"/>
  <c r="K73" i="22725"/>
  <c r="M73" i="22725"/>
  <c r="O73" i="22725"/>
  <c r="Q73" i="22725"/>
  <c r="S73" i="22725"/>
  <c r="U73" i="22725"/>
  <c r="W73" i="22725"/>
  <c r="Y73" i="22725"/>
  <c r="AA73" i="22725"/>
  <c r="AC73" i="22725"/>
  <c r="AE73" i="22725"/>
  <c r="AG73" i="22725"/>
  <c r="AI73" i="22725"/>
  <c r="AK73" i="22725"/>
  <c r="AM73" i="22725"/>
  <c r="AO73" i="22725"/>
  <c r="AQ73" i="22725"/>
  <c r="AS73" i="22725"/>
  <c r="AU73" i="22725"/>
  <c r="AW73" i="22725"/>
  <c r="AY73" i="22725"/>
  <c r="C74" i="22725"/>
  <c r="E74" i="22725"/>
  <c r="G74" i="22725"/>
  <c r="I74" i="22725"/>
  <c r="K74" i="22725"/>
  <c r="M74" i="22725"/>
  <c r="O74" i="22725"/>
  <c r="Q74" i="22725"/>
  <c r="S74" i="22725"/>
  <c r="U74" i="22725"/>
  <c r="W74" i="22725"/>
  <c r="Y74" i="22725"/>
  <c r="AA74" i="22725"/>
  <c r="AC74" i="22725"/>
  <c r="AE74" i="22725"/>
  <c r="AG74" i="22725"/>
  <c r="AI74" i="22725"/>
  <c r="AK74" i="22725"/>
  <c r="AM74" i="22725"/>
  <c r="AO74" i="22725"/>
  <c r="AQ74" i="22725"/>
  <c r="AS74" i="22725"/>
  <c r="AU74" i="22725"/>
  <c r="AW74" i="22725"/>
  <c r="AY74" i="22725"/>
  <c r="C75" i="22725"/>
  <c r="E75" i="22725"/>
  <c r="G75" i="22725"/>
  <c r="I75" i="22725"/>
  <c r="K75" i="22725"/>
  <c r="M75" i="22725"/>
  <c r="O75" i="22725"/>
  <c r="Q75" i="22725"/>
  <c r="S75" i="22725"/>
  <c r="U75" i="22725"/>
  <c r="W75" i="22725"/>
  <c r="Y75" i="22725"/>
  <c r="AA75" i="22725"/>
  <c r="AC75" i="22725"/>
  <c r="AE75" i="22725"/>
  <c r="AG75" i="22725"/>
  <c r="AI75" i="22725"/>
  <c r="AK75" i="22725"/>
  <c r="AM75" i="22725"/>
  <c r="AO75" i="22725"/>
  <c r="AQ75" i="22725"/>
  <c r="AS75" i="22725"/>
  <c r="AU75" i="22725"/>
  <c r="AW75" i="22725"/>
  <c r="AY75" i="22725"/>
  <c r="C76" i="22725"/>
  <c r="E76" i="22725"/>
  <c r="G76" i="22725"/>
  <c r="I76" i="22725"/>
  <c r="K76" i="22725"/>
  <c r="M76" i="22725"/>
  <c r="O76" i="22725"/>
  <c r="Q76" i="22725"/>
  <c r="S76" i="22725"/>
  <c r="U76" i="22725"/>
  <c r="W76" i="22725"/>
  <c r="Y76" i="22725"/>
  <c r="AA76" i="22725"/>
  <c r="AC76" i="22725"/>
  <c r="AE76" i="22725"/>
  <c r="AG76" i="22725"/>
  <c r="AI76" i="22725"/>
  <c r="AK76" i="22725"/>
  <c r="AM76" i="22725"/>
  <c r="AO76" i="22725"/>
  <c r="AQ76" i="22725"/>
  <c r="AS76" i="22725"/>
  <c r="AU76" i="22725"/>
  <c r="AW76" i="22725"/>
  <c r="AY76" i="22725"/>
  <c r="C77" i="22725"/>
  <c r="E77" i="22725"/>
  <c r="G77" i="22725"/>
  <c r="I77" i="22725"/>
  <c r="K77" i="22725"/>
  <c r="M77" i="22725"/>
  <c r="O77" i="22725"/>
  <c r="Q77" i="22725"/>
  <c r="S77" i="22725"/>
  <c r="U77" i="22725"/>
  <c r="W77" i="22725"/>
  <c r="Y77" i="22725"/>
  <c r="AA77" i="22725"/>
  <c r="AC77" i="22725"/>
  <c r="AE77" i="22725"/>
  <c r="AG77" i="22725"/>
  <c r="AI77" i="22725"/>
  <c r="AK77" i="22725"/>
  <c r="AM77" i="22725"/>
  <c r="AO77" i="22725"/>
  <c r="AQ77" i="22725"/>
  <c r="AS77" i="22725"/>
  <c r="AU77" i="22725"/>
  <c r="AW77" i="22725"/>
  <c r="AY77" i="22725"/>
  <c r="C78" i="22725"/>
  <c r="E78" i="22725"/>
  <c r="G78" i="22725"/>
  <c r="I78" i="22725"/>
  <c r="K78" i="22725"/>
  <c r="M78" i="22725"/>
  <c r="O78" i="22725"/>
  <c r="Q78" i="22725"/>
  <c r="S78" i="22725"/>
  <c r="U78" i="22725"/>
  <c r="W78" i="22725"/>
  <c r="Y78" i="22725"/>
  <c r="AA78" i="22725"/>
  <c r="AC78" i="22725"/>
  <c r="AE78" i="22725"/>
  <c r="AG78" i="22725"/>
  <c r="AI78" i="22725"/>
  <c r="AK78" i="22725"/>
  <c r="AM78" i="22725"/>
  <c r="AO78" i="22725"/>
  <c r="AQ78" i="22725"/>
  <c r="AS78" i="22725"/>
  <c r="AU78" i="22725"/>
  <c r="AW78" i="22725"/>
  <c r="AY78" i="22725"/>
  <c r="C79" i="22725"/>
  <c r="E79" i="22725"/>
  <c r="G79" i="22725"/>
  <c r="I79" i="22725"/>
  <c r="K79" i="22725"/>
  <c r="M79" i="22725"/>
  <c r="O79" i="22725"/>
  <c r="Q79" i="22725"/>
  <c r="S79" i="22725"/>
  <c r="U79" i="22725"/>
  <c r="W79" i="22725"/>
  <c r="Y79" i="22725"/>
  <c r="AA79" i="22725"/>
  <c r="AC79" i="22725"/>
  <c r="AE79" i="22725"/>
  <c r="AG79" i="22725"/>
  <c r="AI79" i="22725"/>
  <c r="AK79" i="22725"/>
  <c r="AM79" i="22725"/>
  <c r="AO79" i="22725"/>
  <c r="AQ79" i="22725"/>
  <c r="AS79" i="22725"/>
  <c r="AU79" i="22725"/>
  <c r="AW79" i="22725"/>
  <c r="AY79" i="22725"/>
  <c r="C80" i="22725"/>
  <c r="E80" i="22725"/>
  <c r="G80" i="22725"/>
  <c r="I80" i="22725"/>
  <c r="K80" i="22725"/>
  <c r="M80" i="22725"/>
  <c r="O80" i="22725"/>
  <c r="Q80" i="22725"/>
  <c r="S80" i="22725"/>
  <c r="U80" i="22725"/>
  <c r="W80" i="22725"/>
  <c r="Y80" i="22725"/>
  <c r="AA80" i="22725"/>
  <c r="AC80" i="22725"/>
  <c r="AE80" i="22725"/>
  <c r="AG80" i="22725"/>
  <c r="AI80" i="22725"/>
  <c r="AK80" i="22725"/>
  <c r="AM80" i="22725"/>
  <c r="AO80" i="22725"/>
  <c r="AQ80" i="22725"/>
  <c r="AS80" i="22725"/>
  <c r="AU80" i="22725"/>
  <c r="AW80" i="22725"/>
  <c r="AY80" i="22725"/>
  <c r="C81" i="22725"/>
  <c r="E81" i="22725"/>
  <c r="G81" i="22725"/>
  <c r="I81" i="22725"/>
  <c r="K81" i="22725"/>
  <c r="M81" i="22725"/>
  <c r="O81" i="22725"/>
  <c r="Q81" i="22725"/>
  <c r="S81" i="22725"/>
  <c r="U81" i="22725"/>
  <c r="W81" i="22725"/>
  <c r="Y81" i="22725"/>
  <c r="AA81" i="22725"/>
  <c r="AC81" i="22725"/>
  <c r="AE81" i="22725"/>
  <c r="AG81" i="22725"/>
  <c r="AI81" i="22725"/>
  <c r="AK81" i="22725"/>
  <c r="AM81" i="22725"/>
  <c r="AO81" i="22725"/>
  <c r="AQ81" i="22725"/>
  <c r="AS81" i="22725"/>
  <c r="AU81" i="22725"/>
  <c r="AW81" i="22725"/>
  <c r="AY81" i="22725"/>
  <c r="E82" i="22725"/>
  <c r="G82" i="22725"/>
  <c r="I82" i="22725"/>
  <c r="K82" i="22725"/>
  <c r="M82" i="22725"/>
  <c r="O82" i="22725"/>
  <c r="Q82" i="22725"/>
  <c r="S82" i="22725"/>
  <c r="U82" i="22725"/>
  <c r="W82" i="22725"/>
  <c r="Y82" i="22725"/>
  <c r="AA82" i="22725"/>
  <c r="AC82" i="22725"/>
  <c r="AE82" i="22725"/>
  <c r="AG82" i="22725"/>
  <c r="AI82" i="22725"/>
  <c r="AK82" i="22725"/>
  <c r="AM82" i="22725"/>
  <c r="AO82" i="22725"/>
  <c r="AQ82" i="22725"/>
  <c r="AS82" i="22725"/>
  <c r="AU82" i="22725"/>
  <c r="AW82" i="22725"/>
  <c r="AY82" i="22725"/>
  <c r="E83" i="22725"/>
  <c r="G83" i="22725"/>
  <c r="I83" i="22725"/>
  <c r="K83" i="22725"/>
  <c r="M83" i="22725"/>
  <c r="O83" i="22725"/>
  <c r="Q83" i="22725"/>
  <c r="S83" i="22725"/>
  <c r="U83" i="22725"/>
  <c r="W83" i="22725"/>
  <c r="Y83" i="22725"/>
  <c r="AA83" i="22725"/>
  <c r="AC83" i="22725"/>
  <c r="AE83" i="22725"/>
  <c r="AG83" i="22725"/>
  <c r="AI83" i="22725"/>
  <c r="AK83" i="22725"/>
  <c r="AM83" i="22725"/>
  <c r="AO83" i="22725"/>
  <c r="AQ83" i="22725"/>
  <c r="AS83" i="22725"/>
  <c r="AU83" i="22725"/>
  <c r="AW83" i="22725"/>
  <c r="AY83" i="22725"/>
  <c r="E84" i="22725"/>
  <c r="G84" i="22725"/>
  <c r="I84" i="22725"/>
  <c r="K84" i="22725"/>
  <c r="M84" i="22725"/>
  <c r="O84" i="22725"/>
  <c r="Q84" i="22725"/>
  <c r="S84" i="22725"/>
  <c r="U84" i="22725"/>
  <c r="W84" i="22725"/>
  <c r="Y84" i="22725"/>
  <c r="AA84" i="22725"/>
  <c r="AC84" i="22725"/>
  <c r="AE84" i="22725"/>
  <c r="AG84" i="22725"/>
  <c r="AI84" i="22725"/>
  <c r="AK84" i="22725"/>
  <c r="AM84" i="22725"/>
  <c r="AO84" i="22725"/>
  <c r="AQ84" i="22725"/>
  <c r="AS84" i="22725"/>
  <c r="AU84" i="22725"/>
  <c r="AW84" i="22725"/>
  <c r="AY84" i="22725"/>
  <c r="C85" i="22725"/>
  <c r="E85" i="22725"/>
  <c r="G85" i="22725"/>
  <c r="I85" i="22725"/>
  <c r="K85" i="22725"/>
  <c r="M85" i="22725"/>
  <c r="O85" i="22725"/>
  <c r="Q85" i="22725"/>
  <c r="S85" i="22725"/>
  <c r="U85" i="22725"/>
  <c r="W85" i="22725"/>
  <c r="Y85" i="22725"/>
  <c r="AA85" i="22725"/>
  <c r="AC85" i="22725"/>
  <c r="AE85" i="22725"/>
  <c r="AG85" i="22725"/>
  <c r="AI85" i="22725"/>
  <c r="AK85" i="22725"/>
  <c r="AM85" i="22725"/>
  <c r="AO85" i="22725"/>
  <c r="AQ85" i="22725"/>
  <c r="AS85" i="22725"/>
  <c r="AU85" i="22725"/>
  <c r="AW85" i="22725"/>
  <c r="AY85" i="22725"/>
  <c r="C86" i="22725"/>
  <c r="E86" i="22725"/>
  <c r="G86" i="22725"/>
  <c r="I86" i="22725"/>
  <c r="K86" i="22725"/>
  <c r="M86" i="22725"/>
  <c r="O86" i="22725"/>
  <c r="Q86" i="22725"/>
  <c r="S86" i="22725"/>
  <c r="U86" i="22725"/>
  <c r="W86" i="22725"/>
  <c r="Y86" i="22725"/>
  <c r="AA86" i="22725"/>
  <c r="AC86" i="22725"/>
  <c r="AE86" i="22725"/>
  <c r="AG86" i="22725"/>
  <c r="AI86" i="22725"/>
  <c r="AK86" i="22725"/>
  <c r="AM86" i="22725"/>
  <c r="AO86" i="22725"/>
  <c r="AQ86" i="22725"/>
  <c r="AS86" i="22725"/>
  <c r="AU86" i="22725"/>
  <c r="AW86" i="22725"/>
  <c r="AY86" i="22725"/>
  <c r="C87" i="22725"/>
  <c r="G87" i="22725"/>
  <c r="K87" i="22725"/>
  <c r="O87" i="22725"/>
  <c r="S87" i="22725"/>
  <c r="W87" i="22725"/>
  <c r="AA87" i="22725"/>
  <c r="AE87" i="22725"/>
  <c r="AI87" i="22725"/>
  <c r="AM87" i="22725"/>
  <c r="AQ87" i="22725"/>
  <c r="AU87" i="22725"/>
  <c r="AY87" i="22725"/>
  <c r="C88" i="22725"/>
  <c r="G88" i="22725"/>
  <c r="K88" i="22725"/>
  <c r="O88" i="22725"/>
  <c r="S88" i="22725"/>
  <c r="W88" i="22725"/>
  <c r="AA88" i="22725"/>
  <c r="AE88" i="22725"/>
  <c r="AI88" i="22725"/>
  <c r="AM88" i="22725"/>
  <c r="AQ88" i="22725"/>
  <c r="AU88" i="22725"/>
  <c r="AY88" i="22725"/>
  <c r="C89" i="22725"/>
  <c r="E89" i="22725"/>
  <c r="G89" i="22725"/>
  <c r="K89" i="22725"/>
  <c r="O89" i="22725"/>
  <c r="S89" i="22725"/>
  <c r="W89" i="22725"/>
  <c r="AA89" i="22725"/>
  <c r="AE89" i="22725"/>
  <c r="AI89" i="22725"/>
  <c r="AM89" i="22725"/>
  <c r="AQ89" i="22725"/>
  <c r="AU89" i="22725"/>
  <c r="AY89" i="22725"/>
  <c r="G91" i="22725"/>
  <c r="K91" i="22725"/>
  <c r="O91" i="22725"/>
  <c r="S91" i="22725"/>
  <c r="W91" i="22725"/>
  <c r="AA91" i="22725"/>
  <c r="AE91" i="22725"/>
  <c r="AI91" i="22725"/>
  <c r="AM91" i="22725"/>
  <c r="AQ91" i="22725"/>
  <c r="AU91" i="22725"/>
  <c r="AY91" i="22725"/>
  <c r="G92" i="22725"/>
  <c r="K92" i="22725"/>
  <c r="O92" i="22725"/>
  <c r="S92" i="22725"/>
  <c r="W92" i="22725"/>
  <c r="AA92" i="22725"/>
  <c r="AE92" i="22725"/>
  <c r="AI92" i="22725"/>
  <c r="AM92" i="22725"/>
  <c r="AQ92" i="22725"/>
  <c r="AU92" i="22725"/>
  <c r="AY92" i="22725"/>
  <c r="E100" i="22725"/>
  <c r="G100" i="22725"/>
  <c r="I100" i="22725"/>
  <c r="K100" i="22725"/>
  <c r="M100" i="22725"/>
  <c r="O100" i="22725"/>
  <c r="Q100" i="22725"/>
  <c r="S100" i="22725"/>
  <c r="U100" i="22725"/>
  <c r="W100" i="22725"/>
  <c r="Y100" i="22725"/>
  <c r="AA100" i="22725"/>
  <c r="AC100" i="22725"/>
  <c r="AE100" i="22725"/>
  <c r="AG100" i="22725"/>
  <c r="AI100" i="22725"/>
  <c r="AK100" i="22725"/>
  <c r="AM100" i="22725"/>
  <c r="AO100" i="22725"/>
  <c r="AQ100" i="22725"/>
  <c r="AS100" i="22725"/>
  <c r="AU100" i="22725"/>
  <c r="AW100" i="22725"/>
  <c r="AY100" i="22725"/>
  <c r="E101" i="22725"/>
  <c r="G101" i="22725"/>
  <c r="I101" i="22725"/>
  <c r="K101" i="22725"/>
  <c r="M101" i="22725"/>
  <c r="O101" i="22725"/>
  <c r="Q101" i="22725"/>
  <c r="S101" i="22725"/>
  <c r="U101" i="22725"/>
  <c r="W101" i="22725"/>
  <c r="Y101" i="22725"/>
  <c r="AA101" i="22725"/>
  <c r="AC101" i="22725"/>
  <c r="AE101" i="22725"/>
  <c r="AG101" i="22725"/>
  <c r="AI101" i="22725"/>
  <c r="AK101" i="22725"/>
  <c r="AM101" i="22725"/>
  <c r="AO101" i="22725"/>
  <c r="AQ101" i="22725"/>
  <c r="AS101" i="22725"/>
  <c r="AU101" i="22725"/>
  <c r="AW101" i="22725"/>
  <c r="AY101" i="22725"/>
  <c r="E102" i="22725"/>
  <c r="G102" i="22725"/>
  <c r="I102" i="22725"/>
  <c r="K102" i="22725"/>
  <c r="M102" i="22725"/>
  <c r="O102" i="22725"/>
  <c r="Q102" i="22725"/>
  <c r="S102" i="22725"/>
  <c r="U102" i="22725"/>
  <c r="W102" i="22725"/>
  <c r="Y102" i="22725"/>
  <c r="AA102" i="22725"/>
  <c r="AC102" i="22725"/>
  <c r="AE102" i="22725"/>
  <c r="AG102" i="22725"/>
  <c r="AI102" i="22725"/>
  <c r="AK102" i="22725"/>
  <c r="AM102" i="22725"/>
  <c r="AO102" i="22725"/>
  <c r="AQ102" i="22725"/>
  <c r="AS102" i="22725"/>
  <c r="AU102" i="22725"/>
  <c r="AW102" i="22725"/>
  <c r="AY102" i="22725"/>
  <c r="E103" i="22725"/>
  <c r="G103" i="22725"/>
  <c r="I103" i="22725"/>
  <c r="K103" i="22725"/>
  <c r="M103" i="22725"/>
  <c r="O103" i="22725"/>
  <c r="Q103" i="22725"/>
  <c r="S103" i="22725"/>
  <c r="U103" i="22725"/>
  <c r="W103" i="22725"/>
  <c r="Y103" i="22725"/>
  <c r="AA103" i="22725"/>
  <c r="AC103" i="22725"/>
  <c r="AE103" i="22725"/>
  <c r="AG103" i="22725"/>
  <c r="AI103" i="22725"/>
  <c r="AK103" i="22725"/>
  <c r="AM103" i="22725"/>
  <c r="AO103" i="22725"/>
  <c r="AQ103" i="22725"/>
  <c r="AS103" i="22725"/>
  <c r="AU103" i="22725"/>
  <c r="AW103" i="22725"/>
  <c r="AY103" i="22725"/>
  <c r="G104" i="22725"/>
  <c r="K104" i="22725"/>
  <c r="O104" i="22725"/>
  <c r="S104" i="22725"/>
  <c r="W104" i="22725"/>
  <c r="AA104" i="22725"/>
  <c r="AE104" i="22725"/>
  <c r="AI104" i="22725"/>
  <c r="AM104" i="22725"/>
  <c r="AQ104" i="22725"/>
  <c r="AU104" i="22725"/>
  <c r="AY104" i="22725"/>
  <c r="E108" i="22725"/>
  <c r="G108" i="22725"/>
  <c r="I108" i="22725"/>
  <c r="K108" i="22725"/>
  <c r="M108" i="22725"/>
  <c r="O108" i="22725"/>
  <c r="Q108" i="22725"/>
  <c r="S108" i="22725"/>
  <c r="U108" i="22725"/>
  <c r="W108" i="22725"/>
  <c r="Y108" i="22725"/>
  <c r="AA108" i="22725"/>
  <c r="AC108" i="22725"/>
  <c r="AE108" i="22725"/>
  <c r="AG108" i="22725"/>
  <c r="AI108" i="22725"/>
  <c r="AK108" i="22725"/>
  <c r="AM108" i="22725"/>
  <c r="AO108" i="22725"/>
  <c r="AQ108" i="22725"/>
  <c r="AS108" i="22725"/>
  <c r="AU108" i="22725"/>
  <c r="AW108" i="22725"/>
  <c r="AY108" i="22725"/>
  <c r="E109" i="22725"/>
  <c r="G109" i="22725"/>
  <c r="I109" i="22725"/>
  <c r="K109" i="22725"/>
  <c r="M109" i="22725"/>
  <c r="O109" i="22725"/>
  <c r="Q109" i="22725"/>
  <c r="S109" i="22725"/>
  <c r="U109" i="22725"/>
  <c r="W109" i="22725"/>
  <c r="Y109" i="22725"/>
  <c r="AA109" i="22725"/>
  <c r="AC109" i="22725"/>
  <c r="AE109" i="22725"/>
  <c r="AG109" i="22725"/>
  <c r="AI109" i="22725"/>
  <c r="AK109" i="22725"/>
  <c r="AM109" i="22725"/>
  <c r="AO109" i="22725"/>
  <c r="AQ109" i="22725"/>
  <c r="AS109" i="22725"/>
  <c r="AU109" i="22725"/>
  <c r="AW109" i="22725"/>
  <c r="AY109" i="22725"/>
  <c r="E110" i="22725"/>
  <c r="G110" i="22725"/>
  <c r="I110" i="22725"/>
  <c r="K110" i="22725"/>
  <c r="M110" i="22725"/>
  <c r="O110" i="22725"/>
  <c r="Q110" i="22725"/>
  <c r="S110" i="22725"/>
  <c r="U110" i="22725"/>
  <c r="W110" i="22725"/>
  <c r="Y110" i="22725"/>
  <c r="AA110" i="22725"/>
  <c r="AC110" i="22725"/>
  <c r="AE110" i="22725"/>
  <c r="AG110" i="22725"/>
  <c r="AI110" i="22725"/>
  <c r="AK110" i="22725"/>
  <c r="AM110" i="22725"/>
  <c r="AO110" i="22725"/>
  <c r="AQ110" i="22725"/>
  <c r="AS110" i="22725"/>
  <c r="AU110" i="22725"/>
  <c r="AW110" i="22725"/>
  <c r="AY110" i="22725"/>
  <c r="E111" i="22725"/>
  <c r="G111" i="22725"/>
  <c r="I111" i="22725"/>
  <c r="K111" i="22725"/>
  <c r="M111" i="22725"/>
  <c r="O111" i="22725"/>
  <c r="Q111" i="22725"/>
  <c r="S111" i="22725"/>
  <c r="U111" i="22725"/>
  <c r="W111" i="22725"/>
  <c r="Y111" i="22725"/>
  <c r="AA111" i="22725"/>
  <c r="AC111" i="22725"/>
  <c r="AE111" i="22725"/>
  <c r="AG111" i="22725"/>
  <c r="AI111" i="22725"/>
  <c r="AK111" i="22725"/>
  <c r="AM111" i="22725"/>
  <c r="AO111" i="22725"/>
  <c r="AQ111" i="22725"/>
  <c r="AS111" i="22725"/>
  <c r="AU111" i="22725"/>
  <c r="AW111" i="22725"/>
  <c r="AY111" i="22725"/>
  <c r="E112" i="22725"/>
  <c r="G112" i="22725"/>
  <c r="I112" i="22725"/>
  <c r="K112" i="22725"/>
  <c r="M112" i="22725"/>
  <c r="O112" i="22725"/>
  <c r="Q112" i="22725"/>
  <c r="S112" i="22725"/>
  <c r="U112" i="22725"/>
  <c r="W112" i="22725"/>
  <c r="Y112" i="22725"/>
  <c r="AA112" i="22725"/>
  <c r="AC112" i="22725"/>
  <c r="AE112" i="22725"/>
  <c r="AG112" i="22725"/>
  <c r="AI112" i="22725"/>
  <c r="AK112" i="22725"/>
  <c r="AM112" i="22725"/>
  <c r="AO112" i="22725"/>
  <c r="AQ112" i="22725"/>
  <c r="AS112" i="22725"/>
  <c r="AU112" i="22725"/>
  <c r="AW112" i="22725"/>
  <c r="AY112" i="22725"/>
  <c r="E113" i="22725"/>
  <c r="G113" i="22725"/>
  <c r="I113" i="22725"/>
  <c r="K113" i="22725"/>
  <c r="M113" i="22725"/>
  <c r="O113" i="22725"/>
  <c r="Q113" i="22725"/>
  <c r="S113" i="22725"/>
  <c r="U113" i="22725"/>
  <c r="W113" i="22725"/>
  <c r="Y113" i="22725"/>
  <c r="AA113" i="22725"/>
  <c r="AC113" i="22725"/>
  <c r="AE113" i="22725"/>
  <c r="AG113" i="22725"/>
  <c r="AI113" i="22725"/>
  <c r="AK113" i="22725"/>
  <c r="AM113" i="22725"/>
  <c r="AO113" i="22725"/>
  <c r="AQ113" i="22725"/>
  <c r="AS113" i="22725"/>
  <c r="AU113" i="22725"/>
  <c r="AW113" i="22725"/>
  <c r="AY113" i="22725"/>
  <c r="G114" i="22725"/>
  <c r="K114" i="22725"/>
  <c r="O114" i="22725"/>
  <c r="S114" i="22725"/>
  <c r="W114" i="22725"/>
  <c r="AA114" i="22725"/>
  <c r="AE114" i="22725"/>
  <c r="AI114" i="22725"/>
  <c r="AM114" i="22725"/>
  <c r="AQ114" i="22725"/>
  <c r="AU114" i="22725"/>
  <c r="AY114" i="22725"/>
  <c r="O117" i="22725"/>
  <c r="S117" i="22725"/>
  <c r="W117" i="22725"/>
  <c r="AA117" i="22725"/>
  <c r="AE117" i="22725"/>
  <c r="AI117" i="22725"/>
  <c r="AM117" i="22725"/>
  <c r="AQ117" i="22725"/>
  <c r="AU117" i="22725"/>
  <c r="AY117" i="22725"/>
  <c r="E6" i="22724"/>
  <c r="G6" i="22724"/>
  <c r="I6" i="22724"/>
  <c r="K6" i="22724"/>
  <c r="M6" i="22724"/>
  <c r="O6" i="22724"/>
  <c r="Q6" i="22724"/>
  <c r="S6" i="22724"/>
  <c r="U6" i="22724"/>
  <c r="W6" i="22724"/>
  <c r="Y6" i="22724"/>
  <c r="AA6" i="22724"/>
  <c r="D13" i="22724"/>
  <c r="D14" i="22724"/>
  <c r="D15" i="22724"/>
  <c r="D16" i="22724"/>
  <c r="D17" i="22724"/>
  <c r="D18" i="22724"/>
  <c r="D19" i="22724"/>
  <c r="D20" i="22724"/>
  <c r="D21" i="22724"/>
  <c r="D22" i="22724"/>
  <c r="D23" i="22724"/>
  <c r="D24" i="22724"/>
  <c r="D25" i="22724"/>
  <c r="D26" i="22724"/>
  <c r="D27" i="22724"/>
  <c r="D28" i="22724"/>
  <c r="D31" i="22724"/>
  <c r="E31" i="22724"/>
  <c r="D35" i="22724"/>
  <c r="E35" i="22724"/>
  <c r="G39" i="22724"/>
  <c r="I39" i="22724"/>
  <c r="K39" i="22724"/>
  <c r="M39" i="22724"/>
  <c r="O39" i="22724"/>
  <c r="Q39" i="22724"/>
  <c r="S39" i="22724"/>
  <c r="U39" i="22724"/>
  <c r="W39" i="22724"/>
  <c r="Y39" i="22724"/>
  <c r="AA39" i="22724"/>
  <c r="E41" i="22724"/>
  <c r="G41" i="22724"/>
  <c r="I41" i="22724"/>
  <c r="K41" i="22724"/>
  <c r="M41" i="22724"/>
  <c r="O41" i="22724"/>
  <c r="Q41" i="22724"/>
  <c r="S41" i="22724"/>
  <c r="U41" i="22724"/>
  <c r="W41" i="22724"/>
  <c r="Y41" i="22724"/>
  <c r="AA41" i="22724"/>
  <c r="E43" i="22724"/>
  <c r="G43" i="22724"/>
  <c r="I43" i="22724"/>
  <c r="K43" i="22724"/>
  <c r="M43" i="22724"/>
  <c r="O43" i="22724"/>
  <c r="Q43" i="22724"/>
  <c r="S43" i="22724"/>
  <c r="U43" i="22724"/>
  <c r="W43" i="22724"/>
  <c r="Y43" i="22724"/>
  <c r="AA43" i="22724"/>
  <c r="E45" i="22724"/>
  <c r="G45" i="22724"/>
  <c r="I45" i="22724"/>
  <c r="K45" i="22724"/>
  <c r="M45" i="22724"/>
  <c r="O45" i="22724"/>
  <c r="Q45" i="22724"/>
  <c r="S45" i="22724"/>
  <c r="U45" i="22724"/>
  <c r="W45" i="22724"/>
  <c r="Y45" i="22724"/>
  <c r="AA45" i="22724"/>
  <c r="E47" i="22724"/>
  <c r="G47" i="22724"/>
  <c r="I47" i="22724"/>
  <c r="K47" i="22724"/>
  <c r="M47" i="22724"/>
  <c r="O47" i="22724"/>
  <c r="Q47" i="22724"/>
  <c r="S47" i="22724"/>
  <c r="U47" i="22724"/>
  <c r="W47" i="22724"/>
  <c r="Y47" i="22724"/>
  <c r="AA47" i="22724"/>
  <c r="E51" i="22724"/>
  <c r="G51" i="22724"/>
  <c r="I51" i="22724"/>
  <c r="K51" i="22724"/>
  <c r="M51" i="22724"/>
  <c r="O51" i="22724"/>
  <c r="Q51" i="22724"/>
  <c r="S51" i="22724"/>
  <c r="U51" i="22724"/>
  <c r="W51" i="22724"/>
  <c r="Y51" i="22724"/>
  <c r="AA51" i="22724"/>
  <c r="AC51" i="22724"/>
  <c r="E54" i="22724"/>
  <c r="G54" i="22724"/>
  <c r="I54" i="22724"/>
  <c r="K54" i="22724"/>
  <c r="M54" i="22724"/>
  <c r="O54" i="22724"/>
  <c r="Q54" i="22724"/>
  <c r="S54" i="22724"/>
  <c r="U54" i="22724"/>
  <c r="W54" i="22724"/>
  <c r="Y54" i="22724"/>
  <c r="AA54" i="22724"/>
  <c r="AC54" i="22724"/>
  <c r="E55" i="22724"/>
  <c r="G55" i="22724"/>
  <c r="I55" i="22724"/>
  <c r="K55" i="22724"/>
  <c r="M55" i="22724"/>
  <c r="O55" i="22724"/>
  <c r="Q55" i="22724"/>
  <c r="S55" i="22724"/>
  <c r="U55" i="22724"/>
  <c r="W55" i="22724"/>
  <c r="Y55" i="22724"/>
  <c r="AA55" i="22724"/>
  <c r="AC55" i="22724"/>
  <c r="E56" i="22724"/>
  <c r="G56" i="22724"/>
  <c r="I56" i="22724"/>
  <c r="K56" i="22724"/>
  <c r="M56" i="22724"/>
  <c r="O56" i="22724"/>
  <c r="Q56" i="22724"/>
  <c r="S56" i="22724"/>
  <c r="U56" i="22724"/>
  <c r="W56" i="22724"/>
  <c r="Y56" i="22724"/>
  <c r="AA56" i="22724"/>
  <c r="AC56" i="22724"/>
  <c r="E58" i="22724"/>
  <c r="G58" i="22724"/>
  <c r="I58" i="22724"/>
  <c r="K58" i="22724"/>
  <c r="M58" i="22724"/>
  <c r="O58" i="22724"/>
  <c r="Q58" i="22724"/>
  <c r="S58" i="22724"/>
  <c r="U58" i="22724"/>
  <c r="W58" i="22724"/>
  <c r="Y58" i="22724"/>
  <c r="AA58" i="22724"/>
  <c r="C64" i="22724"/>
  <c r="E64" i="22724"/>
  <c r="G64" i="22724"/>
  <c r="I64" i="22724"/>
  <c r="K64" i="22724"/>
  <c r="M64" i="22724"/>
  <c r="O64" i="22724"/>
  <c r="Q64" i="22724"/>
  <c r="S64" i="22724"/>
  <c r="U64" i="22724"/>
  <c r="W64" i="22724"/>
  <c r="Y64" i="22724"/>
  <c r="AA64" i="22724"/>
  <c r="AC64" i="22724"/>
  <c r="AE64" i="22724"/>
  <c r="AG64" i="22724"/>
  <c r="AI64" i="22724"/>
  <c r="AK64" i="22724"/>
  <c r="AM64" i="22724"/>
  <c r="AO64" i="22724"/>
  <c r="AQ64" i="22724"/>
  <c r="AS64" i="22724"/>
  <c r="AU64" i="22724"/>
  <c r="AW64" i="22724"/>
  <c r="AY64" i="22724"/>
  <c r="C65" i="22724"/>
  <c r="E65" i="22724"/>
  <c r="G65" i="22724"/>
  <c r="I65" i="22724"/>
  <c r="K65" i="22724"/>
  <c r="M65" i="22724"/>
  <c r="O65" i="22724"/>
  <c r="Q65" i="22724"/>
  <c r="S65" i="22724"/>
  <c r="U65" i="22724"/>
  <c r="W65" i="22724"/>
  <c r="Y65" i="22724"/>
  <c r="AA65" i="22724"/>
  <c r="AC65" i="22724"/>
  <c r="AE65" i="22724"/>
  <c r="AG65" i="22724"/>
  <c r="AI65" i="22724"/>
  <c r="AK65" i="22724"/>
  <c r="AM65" i="22724"/>
  <c r="AO65" i="22724"/>
  <c r="AQ65" i="22724"/>
  <c r="AS65" i="22724"/>
  <c r="AU65" i="22724"/>
  <c r="AW65" i="22724"/>
  <c r="AY65" i="22724"/>
  <c r="C66" i="22724"/>
  <c r="E66" i="22724"/>
  <c r="G66" i="22724"/>
  <c r="I66" i="22724"/>
  <c r="K66" i="22724"/>
  <c r="M66" i="22724"/>
  <c r="O66" i="22724"/>
  <c r="Q66" i="22724"/>
  <c r="S66" i="22724"/>
  <c r="U66" i="22724"/>
  <c r="W66" i="22724"/>
  <c r="Y66" i="22724"/>
  <c r="AA66" i="22724"/>
  <c r="AC66" i="22724"/>
  <c r="AE66" i="22724"/>
  <c r="AG66" i="22724"/>
  <c r="AI66" i="22724"/>
  <c r="AK66" i="22724"/>
  <c r="AM66" i="22724"/>
  <c r="AO66" i="22724"/>
  <c r="AQ66" i="22724"/>
  <c r="AS66" i="22724"/>
  <c r="AU66" i="22724"/>
  <c r="AW66" i="22724"/>
  <c r="AY66" i="22724"/>
  <c r="C67" i="22724"/>
  <c r="E67" i="22724"/>
  <c r="G67" i="22724"/>
  <c r="I67" i="22724"/>
  <c r="K67" i="22724"/>
  <c r="M67" i="22724"/>
  <c r="O67" i="22724"/>
  <c r="Q67" i="22724"/>
  <c r="S67" i="22724"/>
  <c r="U67" i="22724"/>
  <c r="W67" i="22724"/>
  <c r="Y67" i="22724"/>
  <c r="AA67" i="22724"/>
  <c r="AC67" i="22724"/>
  <c r="AE67" i="22724"/>
  <c r="AG67" i="22724"/>
  <c r="AI67" i="22724"/>
  <c r="AK67" i="22724"/>
  <c r="AM67" i="22724"/>
  <c r="AO67" i="22724"/>
  <c r="AQ67" i="22724"/>
  <c r="AS67" i="22724"/>
  <c r="AU67" i="22724"/>
  <c r="AW67" i="22724"/>
  <c r="AY67" i="22724"/>
  <c r="C68" i="22724"/>
  <c r="E68" i="22724"/>
  <c r="G68" i="22724"/>
  <c r="I68" i="22724"/>
  <c r="K68" i="22724"/>
  <c r="M68" i="22724"/>
  <c r="O68" i="22724"/>
  <c r="Q68" i="22724"/>
  <c r="S68" i="22724"/>
  <c r="U68" i="22724"/>
  <c r="W68" i="22724"/>
  <c r="Y68" i="22724"/>
  <c r="AA68" i="22724"/>
  <c r="AC68" i="22724"/>
  <c r="AE68" i="22724"/>
  <c r="AG68" i="22724"/>
  <c r="AI68" i="22724"/>
  <c r="AK68" i="22724"/>
  <c r="AM68" i="22724"/>
  <c r="AO68" i="22724"/>
  <c r="AQ68" i="22724"/>
  <c r="AS68" i="22724"/>
  <c r="AU68" i="22724"/>
  <c r="AW68" i="22724"/>
  <c r="AY68" i="22724"/>
  <c r="C69" i="22724"/>
  <c r="E69" i="22724"/>
  <c r="G69" i="22724"/>
  <c r="I69" i="22724"/>
  <c r="K69" i="22724"/>
  <c r="M69" i="22724"/>
  <c r="O69" i="22724"/>
  <c r="Q69" i="22724"/>
  <c r="S69" i="22724"/>
  <c r="U69" i="22724"/>
  <c r="W69" i="22724"/>
  <c r="Y69" i="22724"/>
  <c r="AA69" i="22724"/>
  <c r="AC69" i="22724"/>
  <c r="AE69" i="22724"/>
  <c r="AG69" i="22724"/>
  <c r="AI69" i="22724"/>
  <c r="AK69" i="22724"/>
  <c r="AM69" i="22724"/>
  <c r="AO69" i="22724"/>
  <c r="AQ69" i="22724"/>
  <c r="AS69" i="22724"/>
  <c r="AU69" i="22724"/>
  <c r="AW69" i="22724"/>
  <c r="AY69" i="22724"/>
  <c r="C70" i="22724"/>
  <c r="E70" i="22724"/>
  <c r="G70" i="22724"/>
  <c r="I70" i="22724"/>
  <c r="K70" i="22724"/>
  <c r="M70" i="22724"/>
  <c r="O70" i="22724"/>
  <c r="Q70" i="22724"/>
  <c r="S70" i="22724"/>
  <c r="U70" i="22724"/>
  <c r="W70" i="22724"/>
  <c r="Y70" i="22724"/>
  <c r="AA70" i="22724"/>
  <c r="AC70" i="22724"/>
  <c r="AE70" i="22724"/>
  <c r="AG70" i="22724"/>
  <c r="AI70" i="22724"/>
  <c r="AK70" i="22724"/>
  <c r="AM70" i="22724"/>
  <c r="AO70" i="22724"/>
  <c r="AQ70" i="22724"/>
  <c r="AS70" i="22724"/>
  <c r="AU70" i="22724"/>
  <c r="AW70" i="22724"/>
  <c r="AY70" i="22724"/>
  <c r="C71" i="22724"/>
  <c r="E71" i="22724"/>
  <c r="G71" i="22724"/>
  <c r="I71" i="22724"/>
  <c r="K71" i="22724"/>
  <c r="M71" i="22724"/>
  <c r="O71" i="22724"/>
  <c r="Q71" i="22724"/>
  <c r="S71" i="22724"/>
  <c r="U71" i="22724"/>
  <c r="W71" i="22724"/>
  <c r="Y71" i="22724"/>
  <c r="AA71" i="22724"/>
  <c r="AC71" i="22724"/>
  <c r="AE71" i="22724"/>
  <c r="AG71" i="22724"/>
  <c r="AI71" i="22724"/>
  <c r="AK71" i="22724"/>
  <c r="AM71" i="22724"/>
  <c r="AO71" i="22724"/>
  <c r="AQ71" i="22724"/>
  <c r="AS71" i="22724"/>
  <c r="AU71" i="22724"/>
  <c r="AW71" i="22724"/>
  <c r="AY71" i="22724"/>
  <c r="C72" i="22724"/>
  <c r="E72" i="22724"/>
  <c r="G72" i="22724"/>
  <c r="I72" i="22724"/>
  <c r="K72" i="22724"/>
  <c r="M72" i="22724"/>
  <c r="O72" i="22724"/>
  <c r="Q72" i="22724"/>
  <c r="S72" i="22724"/>
  <c r="U72" i="22724"/>
  <c r="W72" i="22724"/>
  <c r="Y72" i="22724"/>
  <c r="AA72" i="22724"/>
  <c r="AC72" i="22724"/>
  <c r="AE72" i="22724"/>
  <c r="AG72" i="22724"/>
  <c r="AI72" i="22724"/>
  <c r="AK72" i="22724"/>
  <c r="AM72" i="22724"/>
  <c r="AO72" i="22724"/>
  <c r="AQ72" i="22724"/>
  <c r="AS72" i="22724"/>
  <c r="AU72" i="22724"/>
  <c r="AW72" i="22724"/>
  <c r="AY72" i="22724"/>
  <c r="C73" i="22724"/>
  <c r="E73" i="22724"/>
  <c r="G73" i="22724"/>
  <c r="I73" i="22724"/>
  <c r="K73" i="22724"/>
  <c r="M73" i="22724"/>
  <c r="O73" i="22724"/>
  <c r="Q73" i="22724"/>
  <c r="S73" i="22724"/>
  <c r="U73" i="22724"/>
  <c r="W73" i="22724"/>
  <c r="Y73" i="22724"/>
  <c r="AA73" i="22724"/>
  <c r="AC73" i="22724"/>
  <c r="AE73" i="22724"/>
  <c r="AG73" i="22724"/>
  <c r="AI73" i="22724"/>
  <c r="AK73" i="22724"/>
  <c r="AM73" i="22724"/>
  <c r="AO73" i="22724"/>
  <c r="AQ73" i="22724"/>
  <c r="AS73" i="22724"/>
  <c r="AU73" i="22724"/>
  <c r="AW73" i="22724"/>
  <c r="AY73" i="22724"/>
  <c r="C74" i="22724"/>
  <c r="E74" i="22724"/>
  <c r="G74" i="22724"/>
  <c r="I74" i="22724"/>
  <c r="K74" i="22724"/>
  <c r="M74" i="22724"/>
  <c r="O74" i="22724"/>
  <c r="Q74" i="22724"/>
  <c r="S74" i="22724"/>
  <c r="U74" i="22724"/>
  <c r="W74" i="22724"/>
  <c r="Y74" i="22724"/>
  <c r="AA74" i="22724"/>
  <c r="AC74" i="22724"/>
  <c r="AE74" i="22724"/>
  <c r="AG74" i="22724"/>
  <c r="AI74" i="22724"/>
  <c r="AK74" i="22724"/>
  <c r="AM74" i="22724"/>
  <c r="AO74" i="22724"/>
  <c r="AQ74" i="22724"/>
  <c r="AS74" i="22724"/>
  <c r="AU74" i="22724"/>
  <c r="AW74" i="22724"/>
  <c r="AY74" i="22724"/>
  <c r="C75" i="22724"/>
  <c r="E75" i="22724"/>
  <c r="G75" i="22724"/>
  <c r="I75" i="22724"/>
  <c r="K75" i="22724"/>
  <c r="M75" i="22724"/>
  <c r="O75" i="22724"/>
  <c r="Q75" i="22724"/>
  <c r="S75" i="22724"/>
  <c r="U75" i="22724"/>
  <c r="W75" i="22724"/>
  <c r="Y75" i="22724"/>
  <c r="AA75" i="22724"/>
  <c r="AC75" i="22724"/>
  <c r="AE75" i="22724"/>
  <c r="AG75" i="22724"/>
  <c r="AI75" i="22724"/>
  <c r="AK75" i="22724"/>
  <c r="AM75" i="22724"/>
  <c r="AO75" i="22724"/>
  <c r="AQ75" i="22724"/>
  <c r="AS75" i="22724"/>
  <c r="AU75" i="22724"/>
  <c r="AW75" i="22724"/>
  <c r="AY75" i="22724"/>
  <c r="C76" i="22724"/>
  <c r="E76" i="22724"/>
  <c r="G76" i="22724"/>
  <c r="I76" i="22724"/>
  <c r="K76" i="22724"/>
  <c r="M76" i="22724"/>
  <c r="O76" i="22724"/>
  <c r="Q76" i="22724"/>
  <c r="S76" i="22724"/>
  <c r="U76" i="22724"/>
  <c r="W76" i="22724"/>
  <c r="Y76" i="22724"/>
  <c r="AA76" i="22724"/>
  <c r="AC76" i="22724"/>
  <c r="AE76" i="22724"/>
  <c r="AG76" i="22724"/>
  <c r="AI76" i="22724"/>
  <c r="AK76" i="22724"/>
  <c r="AM76" i="22724"/>
  <c r="AO76" i="22724"/>
  <c r="AQ76" i="22724"/>
  <c r="AS76" i="22724"/>
  <c r="AU76" i="22724"/>
  <c r="AW76" i="22724"/>
  <c r="AY76" i="22724"/>
  <c r="C77" i="22724"/>
  <c r="E77" i="22724"/>
  <c r="G77" i="22724"/>
  <c r="I77" i="22724"/>
  <c r="K77" i="22724"/>
  <c r="M77" i="22724"/>
  <c r="O77" i="22724"/>
  <c r="Q77" i="22724"/>
  <c r="S77" i="22724"/>
  <c r="U77" i="22724"/>
  <c r="W77" i="22724"/>
  <c r="Y77" i="22724"/>
  <c r="AA77" i="22724"/>
  <c r="AC77" i="22724"/>
  <c r="AE77" i="22724"/>
  <c r="AG77" i="22724"/>
  <c r="AI77" i="22724"/>
  <c r="AK77" i="22724"/>
  <c r="AM77" i="22724"/>
  <c r="AO77" i="22724"/>
  <c r="AQ77" i="22724"/>
  <c r="AS77" i="22724"/>
  <c r="AU77" i="22724"/>
  <c r="AW77" i="22724"/>
  <c r="AY77" i="22724"/>
  <c r="C78" i="22724"/>
  <c r="E78" i="22724"/>
  <c r="G78" i="22724"/>
  <c r="I78" i="22724"/>
  <c r="K78" i="22724"/>
  <c r="M78" i="22724"/>
  <c r="O78" i="22724"/>
  <c r="Q78" i="22724"/>
  <c r="S78" i="22724"/>
  <c r="U78" i="22724"/>
  <c r="W78" i="22724"/>
  <c r="Y78" i="22724"/>
  <c r="AA78" i="22724"/>
  <c r="AC78" i="22724"/>
  <c r="AE78" i="22724"/>
  <c r="AG78" i="22724"/>
  <c r="AI78" i="22724"/>
  <c r="AK78" i="22724"/>
  <c r="AM78" i="22724"/>
  <c r="AO78" i="22724"/>
  <c r="AQ78" i="22724"/>
  <c r="AS78" i="22724"/>
  <c r="AU78" i="22724"/>
  <c r="AW78" i="22724"/>
  <c r="AY78" i="22724"/>
  <c r="C79" i="22724"/>
  <c r="E79" i="22724"/>
  <c r="G79" i="22724"/>
  <c r="I79" i="22724"/>
  <c r="K79" i="22724"/>
  <c r="M79" i="22724"/>
  <c r="O79" i="22724"/>
  <c r="Q79" i="22724"/>
  <c r="S79" i="22724"/>
  <c r="U79" i="22724"/>
  <c r="W79" i="22724"/>
  <c r="Y79" i="22724"/>
  <c r="AA79" i="22724"/>
  <c r="AC79" i="22724"/>
  <c r="AE79" i="22724"/>
  <c r="AG79" i="22724"/>
  <c r="AI79" i="22724"/>
  <c r="AK79" i="22724"/>
  <c r="AM79" i="22724"/>
  <c r="AO79" i="22724"/>
  <c r="AQ79" i="22724"/>
  <c r="AS79" i="22724"/>
  <c r="AU79" i="22724"/>
  <c r="AW79" i="22724"/>
  <c r="AY79" i="22724"/>
  <c r="C80" i="22724"/>
  <c r="E80" i="22724"/>
  <c r="G80" i="22724"/>
  <c r="I80" i="22724"/>
  <c r="K80" i="22724"/>
  <c r="M80" i="22724"/>
  <c r="O80" i="22724"/>
  <c r="Q80" i="22724"/>
  <c r="S80" i="22724"/>
  <c r="U80" i="22724"/>
  <c r="W80" i="22724"/>
  <c r="Y80" i="22724"/>
  <c r="AA80" i="22724"/>
  <c r="AC80" i="22724"/>
  <c r="AE80" i="22724"/>
  <c r="AG80" i="22724"/>
  <c r="AI80" i="22724"/>
  <c r="AK80" i="22724"/>
  <c r="AM80" i="22724"/>
  <c r="AO80" i="22724"/>
  <c r="AQ80" i="22724"/>
  <c r="AS80" i="22724"/>
  <c r="AU80" i="22724"/>
  <c r="AW80" i="22724"/>
  <c r="AY80" i="22724"/>
  <c r="C81" i="22724"/>
  <c r="E81" i="22724"/>
  <c r="G81" i="22724"/>
  <c r="I81" i="22724"/>
  <c r="K81" i="22724"/>
  <c r="M81" i="22724"/>
  <c r="O81" i="22724"/>
  <c r="Q81" i="22724"/>
  <c r="S81" i="22724"/>
  <c r="U81" i="22724"/>
  <c r="W81" i="22724"/>
  <c r="Y81" i="22724"/>
  <c r="AA81" i="22724"/>
  <c r="AC81" i="22724"/>
  <c r="AE81" i="22724"/>
  <c r="AG81" i="22724"/>
  <c r="AI81" i="22724"/>
  <c r="AK81" i="22724"/>
  <c r="AM81" i="22724"/>
  <c r="AO81" i="22724"/>
  <c r="AQ81" i="22724"/>
  <c r="AS81" i="22724"/>
  <c r="AU81" i="22724"/>
  <c r="AW81" i="22724"/>
  <c r="AY81" i="22724"/>
  <c r="E82" i="22724"/>
  <c r="G82" i="22724"/>
  <c r="I82" i="22724"/>
  <c r="K82" i="22724"/>
  <c r="M82" i="22724"/>
  <c r="O82" i="22724"/>
  <c r="Q82" i="22724"/>
  <c r="S82" i="22724"/>
  <c r="U82" i="22724"/>
  <c r="W82" i="22724"/>
  <c r="Y82" i="22724"/>
  <c r="AA82" i="22724"/>
  <c r="AC82" i="22724"/>
  <c r="AE82" i="22724"/>
  <c r="AG82" i="22724"/>
  <c r="AI82" i="22724"/>
  <c r="AK82" i="22724"/>
  <c r="AM82" i="22724"/>
  <c r="AO82" i="22724"/>
  <c r="AQ82" i="22724"/>
  <c r="AS82" i="22724"/>
  <c r="AU82" i="22724"/>
  <c r="AW82" i="22724"/>
  <c r="AY82" i="22724"/>
  <c r="E83" i="22724"/>
  <c r="G83" i="22724"/>
  <c r="I83" i="22724"/>
  <c r="K83" i="22724"/>
  <c r="M83" i="22724"/>
  <c r="O83" i="22724"/>
  <c r="Q83" i="22724"/>
  <c r="S83" i="22724"/>
  <c r="U83" i="22724"/>
  <c r="W83" i="22724"/>
  <c r="Y83" i="22724"/>
  <c r="AA83" i="22724"/>
  <c r="AC83" i="22724"/>
  <c r="AE83" i="22724"/>
  <c r="AG83" i="22724"/>
  <c r="AI83" i="22724"/>
  <c r="AK83" i="22724"/>
  <c r="AM83" i="22724"/>
  <c r="AO83" i="22724"/>
  <c r="AQ83" i="22724"/>
  <c r="AS83" i="22724"/>
  <c r="AU83" i="22724"/>
  <c r="AW83" i="22724"/>
  <c r="AY83" i="22724"/>
  <c r="E84" i="22724"/>
  <c r="G84" i="22724"/>
  <c r="I84" i="22724"/>
  <c r="K84" i="22724"/>
  <c r="M84" i="22724"/>
  <c r="O84" i="22724"/>
  <c r="Q84" i="22724"/>
  <c r="S84" i="22724"/>
  <c r="U84" i="22724"/>
  <c r="W84" i="22724"/>
  <c r="Y84" i="22724"/>
  <c r="AA84" i="22724"/>
  <c r="AC84" i="22724"/>
  <c r="AE84" i="22724"/>
  <c r="AG84" i="22724"/>
  <c r="AI84" i="22724"/>
  <c r="AK84" i="22724"/>
  <c r="AM84" i="22724"/>
  <c r="AO84" i="22724"/>
  <c r="AQ84" i="22724"/>
  <c r="AS84" i="22724"/>
  <c r="AU84" i="22724"/>
  <c r="AW84" i="22724"/>
  <c r="AY84" i="22724"/>
  <c r="C85" i="22724"/>
  <c r="E85" i="22724"/>
  <c r="G85" i="22724"/>
  <c r="I85" i="22724"/>
  <c r="K85" i="22724"/>
  <c r="M85" i="22724"/>
  <c r="O85" i="22724"/>
  <c r="Q85" i="22724"/>
  <c r="S85" i="22724"/>
  <c r="U85" i="22724"/>
  <c r="W85" i="22724"/>
  <c r="Y85" i="22724"/>
  <c r="AA85" i="22724"/>
  <c r="AC85" i="22724"/>
  <c r="AE85" i="22724"/>
  <c r="AG85" i="22724"/>
  <c r="AI85" i="22724"/>
  <c r="AK85" i="22724"/>
  <c r="AM85" i="22724"/>
  <c r="AO85" i="22724"/>
  <c r="AQ85" i="22724"/>
  <c r="AS85" i="22724"/>
  <c r="AU85" i="22724"/>
  <c r="AW85" i="22724"/>
  <c r="AY85" i="22724"/>
  <c r="C86" i="22724"/>
  <c r="E86" i="22724"/>
  <c r="G86" i="22724"/>
  <c r="I86" i="22724"/>
  <c r="K86" i="22724"/>
  <c r="M86" i="22724"/>
  <c r="O86" i="22724"/>
  <c r="Q86" i="22724"/>
  <c r="S86" i="22724"/>
  <c r="U86" i="22724"/>
  <c r="W86" i="22724"/>
  <c r="Y86" i="22724"/>
  <c r="AA86" i="22724"/>
  <c r="AC86" i="22724"/>
  <c r="AE86" i="22724"/>
  <c r="AG86" i="22724"/>
  <c r="AI86" i="22724"/>
  <c r="AK86" i="22724"/>
  <c r="AM86" i="22724"/>
  <c r="AO86" i="22724"/>
  <c r="AQ86" i="22724"/>
  <c r="AS86" i="22724"/>
  <c r="AU86" i="22724"/>
  <c r="AW86" i="22724"/>
  <c r="AY86" i="22724"/>
  <c r="C87" i="22724"/>
  <c r="G87" i="22724"/>
  <c r="K87" i="22724"/>
  <c r="O87" i="22724"/>
  <c r="S87" i="22724"/>
  <c r="W87" i="22724"/>
  <c r="AA87" i="22724"/>
  <c r="AE87" i="22724"/>
  <c r="AI87" i="22724"/>
  <c r="AM87" i="22724"/>
  <c r="AQ87" i="22724"/>
  <c r="AU87" i="22724"/>
  <c r="AY87" i="22724"/>
  <c r="C88" i="22724"/>
  <c r="G88" i="22724"/>
  <c r="K88" i="22724"/>
  <c r="O88" i="22724"/>
  <c r="S88" i="22724"/>
  <c r="W88" i="22724"/>
  <c r="AA88" i="22724"/>
  <c r="AE88" i="22724"/>
  <c r="AI88" i="22724"/>
  <c r="AM88" i="22724"/>
  <c r="AQ88" i="22724"/>
  <c r="AU88" i="22724"/>
  <c r="AY88" i="22724"/>
  <c r="C89" i="22724"/>
  <c r="E89" i="22724"/>
  <c r="G89" i="22724"/>
  <c r="K89" i="22724"/>
  <c r="O89" i="22724"/>
  <c r="S89" i="22724"/>
  <c r="W89" i="22724"/>
  <c r="AA89" i="22724"/>
  <c r="AE89" i="22724"/>
  <c r="AI89" i="22724"/>
  <c r="AM89" i="22724"/>
  <c r="AQ89" i="22724"/>
  <c r="AU89" i="22724"/>
  <c r="AY89" i="22724"/>
  <c r="G91" i="22724"/>
  <c r="K91" i="22724"/>
  <c r="O91" i="22724"/>
  <c r="S91" i="22724"/>
  <c r="W91" i="22724"/>
  <c r="AA91" i="22724"/>
  <c r="AE91" i="22724"/>
  <c r="AI91" i="22724"/>
  <c r="AM91" i="22724"/>
  <c r="AQ91" i="22724"/>
  <c r="AU91" i="22724"/>
  <c r="AY91" i="22724"/>
  <c r="G92" i="22724"/>
  <c r="K92" i="22724"/>
  <c r="O92" i="22724"/>
  <c r="S92" i="22724"/>
  <c r="W92" i="22724"/>
  <c r="AA92" i="22724"/>
  <c r="AE92" i="22724"/>
  <c r="AI92" i="22724"/>
  <c r="AM92" i="22724"/>
  <c r="AQ92" i="22724"/>
  <c r="AU92" i="22724"/>
  <c r="AY92" i="22724"/>
  <c r="E100" i="22724"/>
  <c r="G100" i="22724"/>
  <c r="I100" i="22724"/>
  <c r="K100" i="22724"/>
  <c r="M100" i="22724"/>
  <c r="O100" i="22724"/>
  <c r="Q100" i="22724"/>
  <c r="S100" i="22724"/>
  <c r="U100" i="22724"/>
  <c r="W100" i="22724"/>
  <c r="Y100" i="22724"/>
  <c r="AA100" i="22724"/>
  <c r="AC100" i="22724"/>
  <c r="AE100" i="22724"/>
  <c r="AG100" i="22724"/>
  <c r="AI100" i="22724"/>
  <c r="AK100" i="22724"/>
  <c r="AM100" i="22724"/>
  <c r="AO100" i="22724"/>
  <c r="AQ100" i="22724"/>
  <c r="AS100" i="22724"/>
  <c r="AU100" i="22724"/>
  <c r="AW100" i="22724"/>
  <c r="AY100" i="22724"/>
  <c r="E101" i="22724"/>
  <c r="G101" i="22724"/>
  <c r="I101" i="22724"/>
  <c r="K101" i="22724"/>
  <c r="M101" i="22724"/>
  <c r="O101" i="22724"/>
  <c r="Q101" i="22724"/>
  <c r="S101" i="22724"/>
  <c r="U101" i="22724"/>
  <c r="W101" i="22724"/>
  <c r="Y101" i="22724"/>
  <c r="AA101" i="22724"/>
  <c r="AC101" i="22724"/>
  <c r="AE101" i="22724"/>
  <c r="AG101" i="22724"/>
  <c r="AI101" i="22724"/>
  <c r="AK101" i="22724"/>
  <c r="AM101" i="22724"/>
  <c r="AO101" i="22724"/>
  <c r="AQ101" i="22724"/>
  <c r="AS101" i="22724"/>
  <c r="AU101" i="22724"/>
  <c r="AW101" i="22724"/>
  <c r="AY101" i="22724"/>
  <c r="E102" i="22724"/>
  <c r="G102" i="22724"/>
  <c r="I102" i="22724"/>
  <c r="K102" i="22724"/>
  <c r="M102" i="22724"/>
  <c r="O102" i="22724"/>
  <c r="Q102" i="22724"/>
  <c r="S102" i="22724"/>
  <c r="U102" i="22724"/>
  <c r="W102" i="22724"/>
  <c r="Y102" i="22724"/>
  <c r="AA102" i="22724"/>
  <c r="AC102" i="22724"/>
  <c r="AE102" i="22724"/>
  <c r="AG102" i="22724"/>
  <c r="AI102" i="22724"/>
  <c r="AK102" i="22724"/>
  <c r="AM102" i="22724"/>
  <c r="AO102" i="22724"/>
  <c r="AQ102" i="22724"/>
  <c r="AS102" i="22724"/>
  <c r="AU102" i="22724"/>
  <c r="AW102" i="22724"/>
  <c r="AY102" i="22724"/>
  <c r="E103" i="22724"/>
  <c r="G103" i="22724"/>
  <c r="I103" i="22724"/>
  <c r="K103" i="22724"/>
  <c r="M103" i="22724"/>
  <c r="O103" i="22724"/>
  <c r="Q103" i="22724"/>
  <c r="S103" i="22724"/>
  <c r="U103" i="22724"/>
  <c r="W103" i="22724"/>
  <c r="Y103" i="22724"/>
  <c r="AA103" i="22724"/>
  <c r="AC103" i="22724"/>
  <c r="AE103" i="22724"/>
  <c r="AG103" i="22724"/>
  <c r="AI103" i="22724"/>
  <c r="AK103" i="22724"/>
  <c r="AM103" i="22724"/>
  <c r="AO103" i="22724"/>
  <c r="AQ103" i="22724"/>
  <c r="AS103" i="22724"/>
  <c r="AU103" i="22724"/>
  <c r="AW103" i="22724"/>
  <c r="AY103" i="22724"/>
  <c r="G104" i="22724"/>
  <c r="K104" i="22724"/>
  <c r="O104" i="22724"/>
  <c r="S104" i="22724"/>
  <c r="W104" i="22724"/>
  <c r="AA104" i="22724"/>
  <c r="AE104" i="22724"/>
  <c r="AI104" i="22724"/>
  <c r="AM104" i="22724"/>
  <c r="AQ104" i="22724"/>
  <c r="AU104" i="22724"/>
  <c r="AY104" i="22724"/>
  <c r="E108" i="22724"/>
  <c r="G108" i="22724"/>
  <c r="I108" i="22724"/>
  <c r="K108" i="22724"/>
  <c r="M108" i="22724"/>
  <c r="O108" i="22724"/>
  <c r="Q108" i="22724"/>
  <c r="S108" i="22724"/>
  <c r="U108" i="22724"/>
  <c r="W108" i="22724"/>
  <c r="Y108" i="22724"/>
  <c r="AA108" i="22724"/>
  <c r="AC108" i="22724"/>
  <c r="AE108" i="22724"/>
  <c r="AG108" i="22724"/>
  <c r="AI108" i="22724"/>
  <c r="AK108" i="22724"/>
  <c r="AM108" i="22724"/>
  <c r="AO108" i="22724"/>
  <c r="AQ108" i="22724"/>
  <c r="AS108" i="22724"/>
  <c r="AU108" i="22724"/>
  <c r="AW108" i="22724"/>
  <c r="AY108" i="22724"/>
  <c r="E109" i="22724"/>
  <c r="G109" i="22724"/>
  <c r="I109" i="22724"/>
  <c r="K109" i="22724"/>
  <c r="M109" i="22724"/>
  <c r="O109" i="22724"/>
  <c r="Q109" i="22724"/>
  <c r="S109" i="22724"/>
  <c r="U109" i="22724"/>
  <c r="W109" i="22724"/>
  <c r="Y109" i="22724"/>
  <c r="AA109" i="22724"/>
  <c r="AC109" i="22724"/>
  <c r="AE109" i="22724"/>
  <c r="AG109" i="22724"/>
  <c r="AI109" i="22724"/>
  <c r="AK109" i="22724"/>
  <c r="AM109" i="22724"/>
  <c r="AO109" i="22724"/>
  <c r="AQ109" i="22724"/>
  <c r="AS109" i="22724"/>
  <c r="AU109" i="22724"/>
  <c r="AW109" i="22724"/>
  <c r="AY109" i="22724"/>
  <c r="E110" i="22724"/>
  <c r="G110" i="22724"/>
  <c r="I110" i="22724"/>
  <c r="K110" i="22724"/>
  <c r="M110" i="22724"/>
  <c r="O110" i="22724"/>
  <c r="Q110" i="22724"/>
  <c r="S110" i="22724"/>
  <c r="U110" i="22724"/>
  <c r="W110" i="22724"/>
  <c r="Y110" i="22724"/>
  <c r="AA110" i="22724"/>
  <c r="AC110" i="22724"/>
  <c r="AE110" i="22724"/>
  <c r="AG110" i="22724"/>
  <c r="AI110" i="22724"/>
  <c r="AK110" i="22724"/>
  <c r="AM110" i="22724"/>
  <c r="AO110" i="22724"/>
  <c r="AQ110" i="22724"/>
  <c r="AS110" i="22724"/>
  <c r="AU110" i="22724"/>
  <c r="AW110" i="22724"/>
  <c r="AY110" i="22724"/>
  <c r="E111" i="22724"/>
  <c r="G111" i="22724"/>
  <c r="I111" i="22724"/>
  <c r="K111" i="22724"/>
  <c r="M111" i="22724"/>
  <c r="O111" i="22724"/>
  <c r="Q111" i="22724"/>
  <c r="S111" i="22724"/>
  <c r="U111" i="22724"/>
  <c r="W111" i="22724"/>
  <c r="Y111" i="22724"/>
  <c r="AA111" i="22724"/>
  <c r="AC111" i="22724"/>
  <c r="AE111" i="22724"/>
  <c r="AG111" i="22724"/>
  <c r="AI111" i="22724"/>
  <c r="AK111" i="22724"/>
  <c r="AM111" i="22724"/>
  <c r="AO111" i="22724"/>
  <c r="AQ111" i="22724"/>
  <c r="AS111" i="22724"/>
  <c r="AU111" i="22724"/>
  <c r="AW111" i="22724"/>
  <c r="AY111" i="22724"/>
  <c r="E112" i="22724"/>
  <c r="G112" i="22724"/>
  <c r="I112" i="22724"/>
  <c r="K112" i="22724"/>
  <c r="M112" i="22724"/>
  <c r="O112" i="22724"/>
  <c r="Q112" i="22724"/>
  <c r="S112" i="22724"/>
  <c r="U112" i="22724"/>
  <c r="W112" i="22724"/>
  <c r="Y112" i="22724"/>
  <c r="AA112" i="22724"/>
  <c r="AC112" i="22724"/>
  <c r="AE112" i="22724"/>
  <c r="AG112" i="22724"/>
  <c r="AI112" i="22724"/>
  <c r="AK112" i="22724"/>
  <c r="AM112" i="22724"/>
  <c r="AO112" i="22724"/>
  <c r="AQ112" i="22724"/>
  <c r="AS112" i="22724"/>
  <c r="AU112" i="22724"/>
  <c r="AW112" i="22724"/>
  <c r="AY112" i="22724"/>
  <c r="E113" i="22724"/>
  <c r="G113" i="22724"/>
  <c r="I113" i="22724"/>
  <c r="K113" i="22724"/>
  <c r="M113" i="22724"/>
  <c r="O113" i="22724"/>
  <c r="Q113" i="22724"/>
  <c r="S113" i="22724"/>
  <c r="U113" i="22724"/>
  <c r="W113" i="22724"/>
  <c r="Y113" i="22724"/>
  <c r="AA113" i="22724"/>
  <c r="AC113" i="22724"/>
  <c r="AE113" i="22724"/>
  <c r="AG113" i="22724"/>
  <c r="AI113" i="22724"/>
  <c r="AK113" i="22724"/>
  <c r="AM113" i="22724"/>
  <c r="AO113" i="22724"/>
  <c r="AQ113" i="22724"/>
  <c r="AS113" i="22724"/>
  <c r="AU113" i="22724"/>
  <c r="AW113" i="22724"/>
  <c r="AY113" i="22724"/>
  <c r="G114" i="22724"/>
  <c r="K114" i="22724"/>
  <c r="O114" i="22724"/>
  <c r="S114" i="22724"/>
  <c r="W114" i="22724"/>
  <c r="AA114" i="22724"/>
  <c r="AE114" i="22724"/>
  <c r="AI114" i="22724"/>
  <c r="AM114" i="22724"/>
  <c r="AQ114" i="22724"/>
  <c r="AU114" i="22724"/>
  <c r="AY114" i="22724"/>
  <c r="O117" i="22724"/>
  <c r="S117" i="22724"/>
  <c r="W117" i="22724"/>
  <c r="AA117" i="22724"/>
  <c r="AE117" i="22724"/>
  <c r="AI117" i="22724"/>
  <c r="AM117" i="22724"/>
  <c r="AQ117" i="22724"/>
  <c r="AU117" i="22724"/>
  <c r="AY117" i="22724"/>
  <c r="E6" i="22733"/>
  <c r="G6" i="22733"/>
  <c r="I6" i="22733"/>
  <c r="K6" i="22733"/>
  <c r="M6" i="22733"/>
  <c r="O6" i="22733"/>
  <c r="Q6" i="22733"/>
  <c r="S6" i="22733"/>
  <c r="U6" i="22733"/>
  <c r="W6" i="22733"/>
  <c r="Y6" i="22733"/>
  <c r="AA6" i="22733"/>
  <c r="D13" i="22733"/>
  <c r="D14" i="22733"/>
  <c r="D15" i="22733"/>
  <c r="D16" i="22733"/>
  <c r="D17" i="22733"/>
  <c r="D18" i="22733"/>
  <c r="D19" i="22733"/>
  <c r="D20" i="22733"/>
  <c r="D21" i="22733"/>
  <c r="D22" i="22733"/>
  <c r="D23" i="22733"/>
  <c r="D24" i="22733"/>
  <c r="D25" i="22733"/>
  <c r="D26" i="22733"/>
  <c r="D27" i="22733"/>
  <c r="D28" i="22733"/>
  <c r="D31" i="22733"/>
  <c r="E31" i="22733"/>
  <c r="D35" i="22733"/>
  <c r="E35" i="22733"/>
  <c r="G39" i="22733"/>
  <c r="I39" i="22733"/>
  <c r="K39" i="22733"/>
  <c r="M39" i="22733"/>
  <c r="O39" i="22733"/>
  <c r="Q39" i="22733"/>
  <c r="S39" i="22733"/>
  <c r="U39" i="22733"/>
  <c r="W39" i="22733"/>
  <c r="Y39" i="22733"/>
  <c r="AA39" i="22733"/>
  <c r="E41" i="22733"/>
  <c r="G41" i="22733"/>
  <c r="I41" i="22733"/>
  <c r="K41" i="22733"/>
  <c r="M41" i="22733"/>
  <c r="O41" i="22733"/>
  <c r="Q41" i="22733"/>
  <c r="S41" i="22733"/>
  <c r="U41" i="22733"/>
  <c r="W41" i="22733"/>
  <c r="Y41" i="22733"/>
  <c r="AA41" i="22733"/>
  <c r="E43" i="22733"/>
  <c r="G43" i="22733"/>
  <c r="I43" i="22733"/>
  <c r="K43" i="22733"/>
  <c r="M43" i="22733"/>
  <c r="O43" i="22733"/>
  <c r="Q43" i="22733"/>
  <c r="S43" i="22733"/>
  <c r="U43" i="22733"/>
  <c r="W43" i="22733"/>
  <c r="Y43" i="22733"/>
  <c r="AA43" i="22733"/>
  <c r="E45" i="22733"/>
  <c r="G45" i="22733"/>
  <c r="I45" i="22733"/>
  <c r="K45" i="22733"/>
  <c r="M45" i="22733"/>
  <c r="O45" i="22733"/>
  <c r="Q45" i="22733"/>
  <c r="S45" i="22733"/>
  <c r="U45" i="22733"/>
  <c r="W45" i="22733"/>
  <c r="Y45" i="22733"/>
  <c r="AA45" i="22733"/>
  <c r="E47" i="22733"/>
  <c r="G47" i="22733"/>
  <c r="I47" i="22733"/>
  <c r="K47" i="22733"/>
  <c r="M47" i="22733"/>
  <c r="O47" i="22733"/>
  <c r="Q47" i="22733"/>
  <c r="S47" i="22733"/>
  <c r="U47" i="22733"/>
  <c r="W47" i="22733"/>
  <c r="Y47" i="22733"/>
  <c r="AA47" i="22733"/>
  <c r="E51" i="22733"/>
  <c r="G51" i="22733"/>
  <c r="I51" i="22733"/>
  <c r="K51" i="22733"/>
  <c r="M51" i="22733"/>
  <c r="O51" i="22733"/>
  <c r="Q51" i="22733"/>
  <c r="S51" i="22733"/>
  <c r="U51" i="22733"/>
  <c r="W51" i="22733"/>
  <c r="Y51" i="22733"/>
  <c r="AA51" i="22733"/>
  <c r="AC51" i="22733"/>
  <c r="E54" i="22733"/>
  <c r="G54" i="22733"/>
  <c r="I54" i="22733"/>
  <c r="K54" i="22733"/>
  <c r="M54" i="22733"/>
  <c r="O54" i="22733"/>
  <c r="Q54" i="22733"/>
  <c r="S54" i="22733"/>
  <c r="U54" i="22733"/>
  <c r="W54" i="22733"/>
  <c r="Y54" i="22733"/>
  <c r="AA54" i="22733"/>
  <c r="AC54" i="22733"/>
  <c r="E55" i="22733"/>
  <c r="G55" i="22733"/>
  <c r="I55" i="22733"/>
  <c r="K55" i="22733"/>
  <c r="M55" i="22733"/>
  <c r="O55" i="22733"/>
  <c r="Q55" i="22733"/>
  <c r="S55" i="22733"/>
  <c r="U55" i="22733"/>
  <c r="W55" i="22733"/>
  <c r="Y55" i="22733"/>
  <c r="AA55" i="22733"/>
  <c r="AC55" i="22733"/>
  <c r="E56" i="22733"/>
  <c r="G56" i="22733"/>
  <c r="I56" i="22733"/>
  <c r="K56" i="22733"/>
  <c r="M56" i="22733"/>
  <c r="O56" i="22733"/>
  <c r="Q56" i="22733"/>
  <c r="S56" i="22733"/>
  <c r="U56" i="22733"/>
  <c r="W56" i="22733"/>
  <c r="Y56" i="22733"/>
  <c r="AA56" i="22733"/>
  <c r="AC56" i="22733"/>
  <c r="E58" i="22733"/>
  <c r="G58" i="22733"/>
  <c r="I58" i="22733"/>
  <c r="K58" i="22733"/>
  <c r="M58" i="22733"/>
  <c r="O58" i="22733"/>
  <c r="Q58" i="22733"/>
  <c r="S58" i="22733"/>
  <c r="U58" i="22733"/>
  <c r="W58" i="22733"/>
  <c r="Y58" i="22733"/>
  <c r="AA58" i="22733"/>
  <c r="C64" i="22733"/>
  <c r="E64" i="22733"/>
  <c r="G64" i="22733"/>
  <c r="I64" i="22733"/>
  <c r="K64" i="22733"/>
  <c r="M64" i="22733"/>
  <c r="O64" i="22733"/>
  <c r="Q64" i="22733"/>
  <c r="S64" i="22733"/>
  <c r="U64" i="22733"/>
  <c r="W64" i="22733"/>
  <c r="Y64" i="22733"/>
  <c r="AA64" i="22733"/>
  <c r="AC64" i="22733"/>
  <c r="AE64" i="22733"/>
  <c r="AG64" i="22733"/>
  <c r="AI64" i="22733"/>
  <c r="AK64" i="22733"/>
  <c r="AM64" i="22733"/>
  <c r="AO64" i="22733"/>
  <c r="AQ64" i="22733"/>
  <c r="AS64" i="22733"/>
  <c r="AU64" i="22733"/>
  <c r="AW64" i="22733"/>
  <c r="AY64" i="22733"/>
  <c r="C65" i="22733"/>
  <c r="E65" i="22733"/>
  <c r="G65" i="22733"/>
  <c r="I65" i="22733"/>
  <c r="K65" i="22733"/>
  <c r="M65" i="22733"/>
  <c r="O65" i="22733"/>
  <c r="Q65" i="22733"/>
  <c r="S65" i="22733"/>
  <c r="U65" i="22733"/>
  <c r="W65" i="22733"/>
  <c r="Y65" i="22733"/>
  <c r="AA65" i="22733"/>
  <c r="AC65" i="22733"/>
  <c r="AE65" i="22733"/>
  <c r="AG65" i="22733"/>
  <c r="AI65" i="22733"/>
  <c r="AK65" i="22733"/>
  <c r="AM65" i="22733"/>
  <c r="AO65" i="22733"/>
  <c r="AQ65" i="22733"/>
  <c r="AS65" i="22733"/>
  <c r="AU65" i="22733"/>
  <c r="AW65" i="22733"/>
  <c r="AY65" i="22733"/>
  <c r="C66" i="22733"/>
  <c r="E66" i="22733"/>
  <c r="G66" i="22733"/>
  <c r="I66" i="22733"/>
  <c r="K66" i="22733"/>
  <c r="M66" i="22733"/>
  <c r="O66" i="22733"/>
  <c r="Q66" i="22733"/>
  <c r="S66" i="22733"/>
  <c r="U66" i="22733"/>
  <c r="W66" i="22733"/>
  <c r="Y66" i="22733"/>
  <c r="AA66" i="22733"/>
  <c r="AC66" i="22733"/>
  <c r="AE66" i="22733"/>
  <c r="AG66" i="22733"/>
  <c r="AI66" i="22733"/>
  <c r="AK66" i="22733"/>
  <c r="AM66" i="22733"/>
  <c r="AO66" i="22733"/>
  <c r="AQ66" i="22733"/>
  <c r="AS66" i="22733"/>
  <c r="AU66" i="22733"/>
  <c r="AW66" i="22733"/>
  <c r="AY66" i="22733"/>
  <c r="C67" i="22733"/>
  <c r="E67" i="22733"/>
  <c r="G67" i="22733"/>
  <c r="I67" i="22733"/>
  <c r="K67" i="22733"/>
  <c r="M67" i="22733"/>
  <c r="O67" i="22733"/>
  <c r="Q67" i="22733"/>
  <c r="S67" i="22733"/>
  <c r="U67" i="22733"/>
  <c r="W67" i="22733"/>
  <c r="Y67" i="22733"/>
  <c r="AA67" i="22733"/>
  <c r="AC67" i="22733"/>
  <c r="AE67" i="22733"/>
  <c r="AG67" i="22733"/>
  <c r="AI67" i="22733"/>
  <c r="AK67" i="22733"/>
  <c r="AM67" i="22733"/>
  <c r="AO67" i="22733"/>
  <c r="AQ67" i="22733"/>
  <c r="AS67" i="22733"/>
  <c r="AU67" i="22733"/>
  <c r="AW67" i="22733"/>
  <c r="AY67" i="22733"/>
  <c r="C68" i="22733"/>
  <c r="E68" i="22733"/>
  <c r="G68" i="22733"/>
  <c r="I68" i="22733"/>
  <c r="K68" i="22733"/>
  <c r="M68" i="22733"/>
  <c r="O68" i="22733"/>
  <c r="Q68" i="22733"/>
  <c r="S68" i="22733"/>
  <c r="U68" i="22733"/>
  <c r="W68" i="22733"/>
  <c r="Y68" i="22733"/>
  <c r="AA68" i="22733"/>
  <c r="AC68" i="22733"/>
  <c r="AE68" i="22733"/>
  <c r="AG68" i="22733"/>
  <c r="AI68" i="22733"/>
  <c r="AK68" i="22733"/>
  <c r="AM68" i="22733"/>
  <c r="AO68" i="22733"/>
  <c r="AQ68" i="22733"/>
  <c r="AS68" i="22733"/>
  <c r="AU68" i="22733"/>
  <c r="AW68" i="22733"/>
  <c r="AY68" i="22733"/>
  <c r="C69" i="22733"/>
  <c r="E69" i="22733"/>
  <c r="G69" i="22733"/>
  <c r="I69" i="22733"/>
  <c r="K69" i="22733"/>
  <c r="M69" i="22733"/>
  <c r="O69" i="22733"/>
  <c r="Q69" i="22733"/>
  <c r="S69" i="22733"/>
  <c r="U69" i="22733"/>
  <c r="W69" i="22733"/>
  <c r="Y69" i="22733"/>
  <c r="AA69" i="22733"/>
  <c r="AC69" i="22733"/>
  <c r="AE69" i="22733"/>
  <c r="AG69" i="22733"/>
  <c r="AI69" i="22733"/>
  <c r="AK69" i="22733"/>
  <c r="AM69" i="22733"/>
  <c r="AO69" i="22733"/>
  <c r="AQ69" i="22733"/>
  <c r="AS69" i="22733"/>
  <c r="AU69" i="22733"/>
  <c r="AW69" i="22733"/>
  <c r="AY69" i="22733"/>
  <c r="C70" i="22733"/>
  <c r="E70" i="22733"/>
  <c r="G70" i="22733"/>
  <c r="I70" i="22733"/>
  <c r="K70" i="22733"/>
  <c r="M70" i="22733"/>
  <c r="O70" i="22733"/>
  <c r="Q70" i="22733"/>
  <c r="S70" i="22733"/>
  <c r="U70" i="22733"/>
  <c r="W70" i="22733"/>
  <c r="Y70" i="22733"/>
  <c r="AA70" i="22733"/>
  <c r="AC70" i="22733"/>
  <c r="AE70" i="22733"/>
  <c r="AG70" i="22733"/>
  <c r="AI70" i="22733"/>
  <c r="AK70" i="22733"/>
  <c r="AM70" i="22733"/>
  <c r="AO70" i="22733"/>
  <c r="AQ70" i="22733"/>
  <c r="AS70" i="22733"/>
  <c r="AU70" i="22733"/>
  <c r="AW70" i="22733"/>
  <c r="AY70" i="22733"/>
  <c r="C71" i="22733"/>
  <c r="E71" i="22733"/>
  <c r="G71" i="22733"/>
  <c r="I71" i="22733"/>
  <c r="K71" i="22733"/>
  <c r="M71" i="22733"/>
  <c r="O71" i="22733"/>
  <c r="Q71" i="22733"/>
  <c r="S71" i="22733"/>
  <c r="U71" i="22733"/>
  <c r="W71" i="22733"/>
  <c r="Y71" i="22733"/>
  <c r="AA71" i="22733"/>
  <c r="AC71" i="22733"/>
  <c r="AE71" i="22733"/>
  <c r="AG71" i="22733"/>
  <c r="AI71" i="22733"/>
  <c r="AK71" i="22733"/>
  <c r="AM71" i="22733"/>
  <c r="AO71" i="22733"/>
  <c r="AQ71" i="22733"/>
  <c r="AS71" i="22733"/>
  <c r="AU71" i="22733"/>
  <c r="AW71" i="22733"/>
  <c r="AY71" i="22733"/>
  <c r="C72" i="22733"/>
  <c r="E72" i="22733"/>
  <c r="G72" i="22733"/>
  <c r="I72" i="22733"/>
  <c r="K72" i="22733"/>
  <c r="M72" i="22733"/>
  <c r="O72" i="22733"/>
  <c r="Q72" i="22733"/>
  <c r="S72" i="22733"/>
  <c r="U72" i="22733"/>
  <c r="W72" i="22733"/>
  <c r="Y72" i="22733"/>
  <c r="AA72" i="22733"/>
  <c r="AC72" i="22733"/>
  <c r="AE72" i="22733"/>
  <c r="AG72" i="22733"/>
  <c r="AI72" i="22733"/>
  <c r="AK72" i="22733"/>
  <c r="AM72" i="22733"/>
  <c r="AO72" i="22733"/>
  <c r="AQ72" i="22733"/>
  <c r="AS72" i="22733"/>
  <c r="AU72" i="22733"/>
  <c r="AW72" i="22733"/>
  <c r="AY72" i="22733"/>
  <c r="C73" i="22733"/>
  <c r="E73" i="22733"/>
  <c r="G73" i="22733"/>
  <c r="I73" i="22733"/>
  <c r="K73" i="22733"/>
  <c r="M73" i="22733"/>
  <c r="O73" i="22733"/>
  <c r="Q73" i="22733"/>
  <c r="S73" i="22733"/>
  <c r="U73" i="22733"/>
  <c r="W73" i="22733"/>
  <c r="Y73" i="22733"/>
  <c r="AA73" i="22733"/>
  <c r="AC73" i="22733"/>
  <c r="AE73" i="22733"/>
  <c r="AG73" i="22733"/>
  <c r="AI73" i="22733"/>
  <c r="AK73" i="22733"/>
  <c r="AM73" i="22733"/>
  <c r="AO73" i="22733"/>
  <c r="AQ73" i="22733"/>
  <c r="AS73" i="22733"/>
  <c r="AU73" i="22733"/>
  <c r="AW73" i="22733"/>
  <c r="AY73" i="22733"/>
  <c r="C74" i="22733"/>
  <c r="E74" i="22733"/>
  <c r="G74" i="22733"/>
  <c r="I74" i="22733"/>
  <c r="K74" i="22733"/>
  <c r="M74" i="22733"/>
  <c r="O74" i="22733"/>
  <c r="Q74" i="22733"/>
  <c r="S74" i="22733"/>
  <c r="U74" i="22733"/>
  <c r="W74" i="22733"/>
  <c r="Y74" i="22733"/>
  <c r="AA74" i="22733"/>
  <c r="AC74" i="22733"/>
  <c r="AE74" i="22733"/>
  <c r="AG74" i="22733"/>
  <c r="AI74" i="22733"/>
  <c r="AK74" i="22733"/>
  <c r="AM74" i="22733"/>
  <c r="AO74" i="22733"/>
  <c r="AQ74" i="22733"/>
  <c r="AS74" i="22733"/>
  <c r="AU74" i="22733"/>
  <c r="AW74" i="22733"/>
  <c r="AY74" i="22733"/>
  <c r="C75" i="22733"/>
  <c r="E75" i="22733"/>
  <c r="G75" i="22733"/>
  <c r="I75" i="22733"/>
  <c r="K75" i="22733"/>
  <c r="M75" i="22733"/>
  <c r="O75" i="22733"/>
  <c r="Q75" i="22733"/>
  <c r="S75" i="22733"/>
  <c r="U75" i="22733"/>
  <c r="W75" i="22733"/>
  <c r="Y75" i="22733"/>
  <c r="AA75" i="22733"/>
  <c r="AC75" i="22733"/>
  <c r="AE75" i="22733"/>
  <c r="AG75" i="22733"/>
  <c r="AI75" i="22733"/>
  <c r="AK75" i="22733"/>
  <c r="AM75" i="22733"/>
  <c r="AO75" i="22733"/>
  <c r="AQ75" i="22733"/>
  <c r="AS75" i="22733"/>
  <c r="AU75" i="22733"/>
  <c r="AW75" i="22733"/>
  <c r="AY75" i="22733"/>
  <c r="C76" i="22733"/>
  <c r="E76" i="22733"/>
  <c r="G76" i="22733"/>
  <c r="I76" i="22733"/>
  <c r="K76" i="22733"/>
  <c r="M76" i="22733"/>
  <c r="O76" i="22733"/>
  <c r="Q76" i="22733"/>
  <c r="S76" i="22733"/>
  <c r="U76" i="22733"/>
  <c r="W76" i="22733"/>
  <c r="Y76" i="22733"/>
  <c r="AA76" i="22733"/>
  <c r="AC76" i="22733"/>
  <c r="AE76" i="22733"/>
  <c r="AG76" i="22733"/>
  <c r="AI76" i="22733"/>
  <c r="AK76" i="22733"/>
  <c r="AM76" i="22733"/>
  <c r="AO76" i="22733"/>
  <c r="AQ76" i="22733"/>
  <c r="AS76" i="22733"/>
  <c r="AU76" i="22733"/>
  <c r="AW76" i="22733"/>
  <c r="AY76" i="22733"/>
  <c r="C77" i="22733"/>
  <c r="E77" i="22733"/>
  <c r="G77" i="22733"/>
  <c r="I77" i="22733"/>
  <c r="K77" i="22733"/>
  <c r="M77" i="22733"/>
  <c r="O77" i="22733"/>
  <c r="Q77" i="22733"/>
  <c r="S77" i="22733"/>
  <c r="U77" i="22733"/>
  <c r="W77" i="22733"/>
  <c r="Y77" i="22733"/>
  <c r="AA77" i="22733"/>
  <c r="AC77" i="22733"/>
  <c r="AE77" i="22733"/>
  <c r="AG77" i="22733"/>
  <c r="AI77" i="22733"/>
  <c r="AK77" i="22733"/>
  <c r="AM77" i="22733"/>
  <c r="AO77" i="22733"/>
  <c r="AQ77" i="22733"/>
  <c r="AS77" i="22733"/>
  <c r="AU77" i="22733"/>
  <c r="AW77" i="22733"/>
  <c r="AY77" i="22733"/>
  <c r="C78" i="22733"/>
  <c r="E78" i="22733"/>
  <c r="G78" i="22733"/>
  <c r="I78" i="22733"/>
  <c r="K78" i="22733"/>
  <c r="M78" i="22733"/>
  <c r="O78" i="22733"/>
  <c r="Q78" i="22733"/>
  <c r="S78" i="22733"/>
  <c r="U78" i="22733"/>
  <c r="W78" i="22733"/>
  <c r="Y78" i="22733"/>
  <c r="AA78" i="22733"/>
  <c r="AC78" i="22733"/>
  <c r="AE78" i="22733"/>
  <c r="AG78" i="22733"/>
  <c r="AI78" i="22733"/>
  <c r="AK78" i="22733"/>
  <c r="AM78" i="22733"/>
  <c r="AO78" i="22733"/>
  <c r="AQ78" i="22733"/>
  <c r="AS78" i="22733"/>
  <c r="AU78" i="22733"/>
  <c r="AW78" i="22733"/>
  <c r="AY78" i="22733"/>
  <c r="C79" i="22733"/>
  <c r="E79" i="22733"/>
  <c r="G79" i="22733"/>
  <c r="I79" i="22733"/>
  <c r="K79" i="22733"/>
  <c r="M79" i="22733"/>
  <c r="O79" i="22733"/>
  <c r="Q79" i="22733"/>
  <c r="S79" i="22733"/>
  <c r="U79" i="22733"/>
  <c r="W79" i="22733"/>
  <c r="Y79" i="22733"/>
  <c r="AA79" i="22733"/>
  <c r="AC79" i="22733"/>
  <c r="AE79" i="22733"/>
  <c r="AG79" i="22733"/>
  <c r="AI79" i="22733"/>
  <c r="AK79" i="22733"/>
  <c r="AM79" i="22733"/>
  <c r="AO79" i="22733"/>
  <c r="AQ79" i="22733"/>
  <c r="AS79" i="22733"/>
  <c r="AU79" i="22733"/>
  <c r="AW79" i="22733"/>
  <c r="AY79" i="22733"/>
  <c r="C80" i="22733"/>
  <c r="E80" i="22733"/>
  <c r="G80" i="22733"/>
  <c r="I80" i="22733"/>
  <c r="K80" i="22733"/>
  <c r="M80" i="22733"/>
  <c r="O80" i="22733"/>
  <c r="Q80" i="22733"/>
  <c r="S80" i="22733"/>
  <c r="U80" i="22733"/>
  <c r="W80" i="22733"/>
  <c r="Y80" i="22733"/>
  <c r="AA80" i="22733"/>
  <c r="AC80" i="22733"/>
  <c r="AE80" i="22733"/>
  <c r="AG80" i="22733"/>
  <c r="AI80" i="22733"/>
  <c r="AK80" i="22733"/>
  <c r="AM80" i="22733"/>
  <c r="AO80" i="22733"/>
  <c r="AQ80" i="22733"/>
  <c r="AS80" i="22733"/>
  <c r="AU80" i="22733"/>
  <c r="AW80" i="22733"/>
  <c r="AY80" i="22733"/>
  <c r="C81" i="22733"/>
  <c r="E81" i="22733"/>
  <c r="G81" i="22733"/>
  <c r="I81" i="22733"/>
  <c r="K81" i="22733"/>
  <c r="M81" i="22733"/>
  <c r="O81" i="22733"/>
  <c r="Q81" i="22733"/>
  <c r="S81" i="22733"/>
  <c r="U81" i="22733"/>
  <c r="W81" i="22733"/>
  <c r="Y81" i="22733"/>
  <c r="AA81" i="22733"/>
  <c r="AC81" i="22733"/>
  <c r="AE81" i="22733"/>
  <c r="AG81" i="22733"/>
  <c r="AI81" i="22733"/>
  <c r="AK81" i="22733"/>
  <c r="AM81" i="22733"/>
  <c r="AO81" i="22733"/>
  <c r="AQ81" i="22733"/>
  <c r="AS81" i="22733"/>
  <c r="AU81" i="22733"/>
  <c r="AW81" i="22733"/>
  <c r="AY81" i="22733"/>
  <c r="E82" i="22733"/>
  <c r="G82" i="22733"/>
  <c r="I82" i="22733"/>
  <c r="K82" i="22733"/>
  <c r="M82" i="22733"/>
  <c r="O82" i="22733"/>
  <c r="Q82" i="22733"/>
  <c r="S82" i="22733"/>
  <c r="U82" i="22733"/>
  <c r="W82" i="22733"/>
  <c r="Y82" i="22733"/>
  <c r="AA82" i="22733"/>
  <c r="AC82" i="22733"/>
  <c r="AE82" i="22733"/>
  <c r="AG82" i="22733"/>
  <c r="AI82" i="22733"/>
  <c r="AK82" i="22733"/>
  <c r="AM82" i="22733"/>
  <c r="AO82" i="22733"/>
  <c r="AQ82" i="22733"/>
  <c r="AS82" i="22733"/>
  <c r="AU82" i="22733"/>
  <c r="AW82" i="22733"/>
  <c r="AY82" i="22733"/>
  <c r="E83" i="22733"/>
  <c r="G83" i="22733"/>
  <c r="I83" i="22733"/>
  <c r="K83" i="22733"/>
  <c r="M83" i="22733"/>
  <c r="O83" i="22733"/>
  <c r="Q83" i="22733"/>
  <c r="S83" i="22733"/>
  <c r="U83" i="22733"/>
  <c r="W83" i="22733"/>
  <c r="Y83" i="22733"/>
  <c r="AA83" i="22733"/>
  <c r="AC83" i="22733"/>
  <c r="AE83" i="22733"/>
  <c r="AG83" i="22733"/>
  <c r="AI83" i="22733"/>
  <c r="AK83" i="22733"/>
  <c r="AM83" i="22733"/>
  <c r="AO83" i="22733"/>
  <c r="AQ83" i="22733"/>
  <c r="AS83" i="22733"/>
  <c r="AU83" i="22733"/>
  <c r="AW83" i="22733"/>
  <c r="AY83" i="22733"/>
  <c r="E84" i="22733"/>
  <c r="G84" i="22733"/>
  <c r="I84" i="22733"/>
  <c r="K84" i="22733"/>
  <c r="M84" i="22733"/>
  <c r="O84" i="22733"/>
  <c r="Q84" i="22733"/>
  <c r="S84" i="22733"/>
  <c r="U84" i="22733"/>
  <c r="W84" i="22733"/>
  <c r="Y84" i="22733"/>
  <c r="AA84" i="22733"/>
  <c r="AC84" i="22733"/>
  <c r="AE84" i="22733"/>
  <c r="AG84" i="22733"/>
  <c r="AI84" i="22733"/>
  <c r="AK84" i="22733"/>
  <c r="AM84" i="22733"/>
  <c r="AO84" i="22733"/>
  <c r="AQ84" i="22733"/>
  <c r="AS84" i="22733"/>
  <c r="AU84" i="22733"/>
  <c r="AW84" i="22733"/>
  <c r="AY84" i="22733"/>
  <c r="C85" i="22733"/>
  <c r="E85" i="22733"/>
  <c r="G85" i="22733"/>
  <c r="I85" i="22733"/>
  <c r="K85" i="22733"/>
  <c r="M85" i="22733"/>
  <c r="O85" i="22733"/>
  <c r="Q85" i="22733"/>
  <c r="S85" i="22733"/>
  <c r="U85" i="22733"/>
  <c r="W85" i="22733"/>
  <c r="Y85" i="22733"/>
  <c r="AA85" i="22733"/>
  <c r="AC85" i="22733"/>
  <c r="AE85" i="22733"/>
  <c r="AG85" i="22733"/>
  <c r="AI85" i="22733"/>
  <c r="AK85" i="22733"/>
  <c r="AM85" i="22733"/>
  <c r="AO85" i="22733"/>
  <c r="AQ85" i="22733"/>
  <c r="AS85" i="22733"/>
  <c r="AU85" i="22733"/>
  <c r="AW85" i="22733"/>
  <c r="AY85" i="22733"/>
  <c r="C86" i="22733"/>
  <c r="E86" i="22733"/>
  <c r="G86" i="22733"/>
  <c r="I86" i="22733"/>
  <c r="K86" i="22733"/>
  <c r="M86" i="22733"/>
  <c r="O86" i="22733"/>
  <c r="Q86" i="22733"/>
  <c r="S86" i="22733"/>
  <c r="U86" i="22733"/>
  <c r="W86" i="22733"/>
  <c r="Y86" i="22733"/>
  <c r="AA86" i="22733"/>
  <c r="AC86" i="22733"/>
  <c r="AE86" i="22733"/>
  <c r="AG86" i="22733"/>
  <c r="AI86" i="22733"/>
  <c r="AK86" i="22733"/>
  <c r="AM86" i="22733"/>
  <c r="AO86" i="22733"/>
  <c r="AQ86" i="22733"/>
  <c r="AS86" i="22733"/>
  <c r="AU86" i="22733"/>
  <c r="AW86" i="22733"/>
  <c r="AY86" i="22733"/>
  <c r="C87" i="22733"/>
  <c r="G87" i="22733"/>
  <c r="K87" i="22733"/>
  <c r="O87" i="22733"/>
  <c r="S87" i="22733"/>
  <c r="W87" i="22733"/>
  <c r="AA87" i="22733"/>
  <c r="AE87" i="22733"/>
  <c r="AI87" i="22733"/>
  <c r="AM87" i="22733"/>
  <c r="AQ87" i="22733"/>
  <c r="AU87" i="22733"/>
  <c r="AY87" i="22733"/>
  <c r="C88" i="22733"/>
  <c r="G88" i="22733"/>
  <c r="K88" i="22733"/>
  <c r="O88" i="22733"/>
  <c r="S88" i="22733"/>
  <c r="W88" i="22733"/>
  <c r="AA88" i="22733"/>
  <c r="AE88" i="22733"/>
  <c r="AI88" i="22733"/>
  <c r="AM88" i="22733"/>
  <c r="AQ88" i="22733"/>
  <c r="AU88" i="22733"/>
  <c r="AY88" i="22733"/>
  <c r="C89" i="22733"/>
  <c r="E89" i="22733"/>
  <c r="G89" i="22733"/>
  <c r="K89" i="22733"/>
  <c r="O89" i="22733"/>
  <c r="S89" i="22733"/>
  <c r="W89" i="22733"/>
  <c r="AA89" i="22733"/>
  <c r="AE89" i="22733"/>
  <c r="AI89" i="22733"/>
  <c r="AM89" i="22733"/>
  <c r="AQ89" i="22733"/>
  <c r="AU89" i="22733"/>
  <c r="AY89" i="22733"/>
  <c r="G91" i="22733"/>
  <c r="K91" i="22733"/>
  <c r="O91" i="22733"/>
  <c r="S91" i="22733"/>
  <c r="W91" i="22733"/>
  <c r="AA91" i="22733"/>
  <c r="AE91" i="22733"/>
  <c r="AI91" i="22733"/>
  <c r="AM91" i="22733"/>
  <c r="AQ91" i="22733"/>
  <c r="AU91" i="22733"/>
  <c r="AY91" i="22733"/>
  <c r="G92" i="22733"/>
  <c r="K92" i="22733"/>
  <c r="O92" i="22733"/>
  <c r="S92" i="22733"/>
  <c r="W92" i="22733"/>
  <c r="AA92" i="22733"/>
  <c r="AE92" i="22733"/>
  <c r="AI92" i="22733"/>
  <c r="AM92" i="22733"/>
  <c r="AQ92" i="22733"/>
  <c r="AU92" i="22733"/>
  <c r="AY92" i="22733"/>
  <c r="E100" i="22733"/>
  <c r="G100" i="22733"/>
  <c r="I100" i="22733"/>
  <c r="K100" i="22733"/>
  <c r="M100" i="22733"/>
  <c r="O100" i="22733"/>
  <c r="Q100" i="22733"/>
  <c r="S100" i="22733"/>
  <c r="U100" i="22733"/>
  <c r="W100" i="22733"/>
  <c r="Y100" i="22733"/>
  <c r="AA100" i="22733"/>
  <c r="AC100" i="22733"/>
  <c r="AE100" i="22733"/>
  <c r="AG100" i="22733"/>
  <c r="AI100" i="22733"/>
  <c r="AK100" i="22733"/>
  <c r="AM100" i="22733"/>
  <c r="AO100" i="22733"/>
  <c r="AQ100" i="22733"/>
  <c r="AS100" i="22733"/>
  <c r="AU100" i="22733"/>
  <c r="AW100" i="22733"/>
  <c r="AY100" i="22733"/>
  <c r="E101" i="22733"/>
  <c r="G101" i="22733"/>
  <c r="I101" i="22733"/>
  <c r="K101" i="22733"/>
  <c r="M101" i="22733"/>
  <c r="O101" i="22733"/>
  <c r="Q101" i="22733"/>
  <c r="S101" i="22733"/>
  <c r="U101" i="22733"/>
  <c r="W101" i="22733"/>
  <c r="Y101" i="22733"/>
  <c r="AA101" i="22733"/>
  <c r="AC101" i="22733"/>
  <c r="AE101" i="22733"/>
  <c r="AG101" i="22733"/>
  <c r="AI101" i="22733"/>
  <c r="AK101" i="22733"/>
  <c r="AM101" i="22733"/>
  <c r="AO101" i="22733"/>
  <c r="AQ101" i="22733"/>
  <c r="AS101" i="22733"/>
  <c r="AU101" i="22733"/>
  <c r="AW101" i="22733"/>
  <c r="AY101" i="22733"/>
  <c r="E102" i="22733"/>
  <c r="G102" i="22733"/>
  <c r="I102" i="22733"/>
  <c r="K102" i="22733"/>
  <c r="M102" i="22733"/>
  <c r="O102" i="22733"/>
  <c r="Q102" i="22733"/>
  <c r="S102" i="22733"/>
  <c r="U102" i="22733"/>
  <c r="W102" i="22733"/>
  <c r="Y102" i="22733"/>
  <c r="AA102" i="22733"/>
  <c r="AC102" i="22733"/>
  <c r="AE102" i="22733"/>
  <c r="AG102" i="22733"/>
  <c r="AI102" i="22733"/>
  <c r="AK102" i="22733"/>
  <c r="AM102" i="22733"/>
  <c r="AO102" i="22733"/>
  <c r="AQ102" i="22733"/>
  <c r="AS102" i="22733"/>
  <c r="AU102" i="22733"/>
  <c r="AW102" i="22733"/>
  <c r="AY102" i="22733"/>
  <c r="E103" i="22733"/>
  <c r="G103" i="22733"/>
  <c r="I103" i="22733"/>
  <c r="K103" i="22733"/>
  <c r="M103" i="22733"/>
  <c r="O103" i="22733"/>
  <c r="Q103" i="22733"/>
  <c r="S103" i="22733"/>
  <c r="U103" i="22733"/>
  <c r="W103" i="22733"/>
  <c r="Y103" i="22733"/>
  <c r="AA103" i="22733"/>
  <c r="AC103" i="22733"/>
  <c r="AE103" i="22733"/>
  <c r="AG103" i="22733"/>
  <c r="AI103" i="22733"/>
  <c r="AK103" i="22733"/>
  <c r="AM103" i="22733"/>
  <c r="AO103" i="22733"/>
  <c r="AQ103" i="22733"/>
  <c r="AS103" i="22733"/>
  <c r="AU103" i="22733"/>
  <c r="AW103" i="22733"/>
  <c r="AY103" i="22733"/>
  <c r="G104" i="22733"/>
  <c r="K104" i="22733"/>
  <c r="O104" i="22733"/>
  <c r="S104" i="22733"/>
  <c r="W104" i="22733"/>
  <c r="AA104" i="22733"/>
  <c r="AE104" i="22733"/>
  <c r="AI104" i="22733"/>
  <c r="AM104" i="22733"/>
  <c r="AQ104" i="22733"/>
  <c r="AU104" i="22733"/>
  <c r="AY104" i="22733"/>
  <c r="E108" i="22733"/>
  <c r="G108" i="22733"/>
  <c r="I108" i="22733"/>
  <c r="K108" i="22733"/>
  <c r="M108" i="22733"/>
  <c r="O108" i="22733"/>
  <c r="Q108" i="22733"/>
  <c r="S108" i="22733"/>
  <c r="U108" i="22733"/>
  <c r="W108" i="22733"/>
  <c r="Y108" i="22733"/>
  <c r="AA108" i="22733"/>
  <c r="AC108" i="22733"/>
  <c r="AE108" i="22733"/>
  <c r="AG108" i="22733"/>
  <c r="AI108" i="22733"/>
  <c r="AK108" i="22733"/>
  <c r="AM108" i="22733"/>
  <c r="AO108" i="22733"/>
  <c r="AQ108" i="22733"/>
  <c r="AS108" i="22733"/>
  <c r="AU108" i="22733"/>
  <c r="AW108" i="22733"/>
  <c r="AY108" i="22733"/>
  <c r="E109" i="22733"/>
  <c r="G109" i="22733"/>
  <c r="I109" i="22733"/>
  <c r="K109" i="22733"/>
  <c r="M109" i="22733"/>
  <c r="O109" i="22733"/>
  <c r="Q109" i="22733"/>
  <c r="S109" i="22733"/>
  <c r="U109" i="22733"/>
  <c r="W109" i="22733"/>
  <c r="Y109" i="22733"/>
  <c r="AA109" i="22733"/>
  <c r="AC109" i="22733"/>
  <c r="AE109" i="22733"/>
  <c r="AG109" i="22733"/>
  <c r="AI109" i="22733"/>
  <c r="AK109" i="22733"/>
  <c r="AM109" i="22733"/>
  <c r="AO109" i="22733"/>
  <c r="AQ109" i="22733"/>
  <c r="AS109" i="22733"/>
  <c r="AU109" i="22733"/>
  <c r="AW109" i="22733"/>
  <c r="AY109" i="22733"/>
  <c r="E110" i="22733"/>
  <c r="G110" i="22733"/>
  <c r="I110" i="22733"/>
  <c r="K110" i="22733"/>
  <c r="M110" i="22733"/>
  <c r="O110" i="22733"/>
  <c r="Q110" i="22733"/>
  <c r="S110" i="22733"/>
  <c r="U110" i="22733"/>
  <c r="W110" i="22733"/>
  <c r="Y110" i="22733"/>
  <c r="AA110" i="22733"/>
  <c r="AC110" i="22733"/>
  <c r="AE110" i="22733"/>
  <c r="AG110" i="22733"/>
  <c r="AI110" i="22733"/>
  <c r="AK110" i="22733"/>
  <c r="AM110" i="22733"/>
  <c r="AO110" i="22733"/>
  <c r="AQ110" i="22733"/>
  <c r="AS110" i="22733"/>
  <c r="AU110" i="22733"/>
  <c r="AW110" i="22733"/>
  <c r="AY110" i="22733"/>
  <c r="E111" i="22733"/>
  <c r="G111" i="22733"/>
  <c r="I111" i="22733"/>
  <c r="K111" i="22733"/>
  <c r="M111" i="22733"/>
  <c r="O111" i="22733"/>
  <c r="Q111" i="22733"/>
  <c r="S111" i="22733"/>
  <c r="U111" i="22733"/>
  <c r="W111" i="22733"/>
  <c r="Y111" i="22733"/>
  <c r="AA111" i="22733"/>
  <c r="AC111" i="22733"/>
  <c r="AE111" i="22733"/>
  <c r="AG111" i="22733"/>
  <c r="AI111" i="22733"/>
  <c r="AK111" i="22733"/>
  <c r="AM111" i="22733"/>
  <c r="AO111" i="22733"/>
  <c r="AQ111" i="22733"/>
  <c r="AS111" i="22733"/>
  <c r="AU111" i="22733"/>
  <c r="AW111" i="22733"/>
  <c r="AY111" i="22733"/>
  <c r="E112" i="22733"/>
  <c r="G112" i="22733"/>
  <c r="I112" i="22733"/>
  <c r="K112" i="22733"/>
  <c r="M112" i="22733"/>
  <c r="O112" i="22733"/>
  <c r="Q112" i="22733"/>
  <c r="S112" i="22733"/>
  <c r="U112" i="22733"/>
  <c r="W112" i="22733"/>
  <c r="Y112" i="22733"/>
  <c r="AA112" i="22733"/>
  <c r="AC112" i="22733"/>
  <c r="AE112" i="22733"/>
  <c r="AG112" i="22733"/>
  <c r="AI112" i="22733"/>
  <c r="AK112" i="22733"/>
  <c r="AM112" i="22733"/>
  <c r="AO112" i="22733"/>
  <c r="AQ112" i="22733"/>
  <c r="AS112" i="22733"/>
  <c r="AU112" i="22733"/>
  <c r="AW112" i="22733"/>
  <c r="AY112" i="22733"/>
  <c r="E113" i="22733"/>
  <c r="G113" i="22733"/>
  <c r="I113" i="22733"/>
  <c r="K113" i="22733"/>
  <c r="M113" i="22733"/>
  <c r="O113" i="22733"/>
  <c r="Q113" i="22733"/>
  <c r="S113" i="22733"/>
  <c r="U113" i="22733"/>
  <c r="W113" i="22733"/>
  <c r="Y113" i="22733"/>
  <c r="AA113" i="22733"/>
  <c r="AC113" i="22733"/>
  <c r="AE113" i="22733"/>
  <c r="AG113" i="22733"/>
  <c r="AI113" i="22733"/>
  <c r="AK113" i="22733"/>
  <c r="AM113" i="22733"/>
  <c r="AO113" i="22733"/>
  <c r="AQ113" i="22733"/>
  <c r="AS113" i="22733"/>
  <c r="AU113" i="22733"/>
  <c r="AW113" i="22733"/>
  <c r="AY113" i="22733"/>
  <c r="G114" i="22733"/>
  <c r="K114" i="22733"/>
  <c r="O114" i="22733"/>
  <c r="S114" i="22733"/>
  <c r="W114" i="22733"/>
  <c r="AA114" i="22733"/>
  <c r="AE114" i="22733"/>
  <c r="AI114" i="22733"/>
  <c r="AM114" i="22733"/>
  <c r="AQ114" i="22733"/>
  <c r="AU114" i="22733"/>
  <c r="AY114" i="22733"/>
  <c r="O117" i="22733"/>
  <c r="S117" i="22733"/>
  <c r="W117" i="22733"/>
  <c r="AA117" i="22733"/>
  <c r="AE117" i="22733"/>
  <c r="AI117" i="22733"/>
  <c r="AM117" i="22733"/>
  <c r="AQ117" i="22733"/>
  <c r="AU117" i="22733"/>
  <c r="AY117" i="22733"/>
  <c r="E6" i="22727"/>
  <c r="G6" i="22727"/>
  <c r="I6" i="22727"/>
  <c r="K6" i="22727"/>
  <c r="M6" i="22727"/>
  <c r="O6" i="22727"/>
  <c r="Q6" i="22727"/>
  <c r="S6" i="22727"/>
  <c r="U6" i="22727"/>
  <c r="W6" i="22727"/>
  <c r="Y6" i="22727"/>
  <c r="AA6" i="22727"/>
  <c r="D13" i="22727"/>
  <c r="D14" i="22727"/>
  <c r="D15" i="22727"/>
  <c r="D16" i="22727"/>
  <c r="D17" i="22727"/>
  <c r="D18" i="22727"/>
  <c r="D19" i="22727"/>
  <c r="D20" i="22727"/>
  <c r="D21" i="22727"/>
  <c r="D22" i="22727"/>
  <c r="D23" i="22727"/>
  <c r="D24" i="22727"/>
  <c r="D25" i="22727"/>
  <c r="D26" i="22727"/>
  <c r="D27" i="22727"/>
  <c r="D28" i="22727"/>
  <c r="D31" i="22727"/>
  <c r="E31" i="22727"/>
  <c r="D35" i="22727"/>
  <c r="E35" i="22727"/>
  <c r="G39" i="22727"/>
  <c r="I39" i="22727"/>
  <c r="K39" i="22727"/>
  <c r="M39" i="22727"/>
  <c r="O39" i="22727"/>
  <c r="Q39" i="22727"/>
  <c r="S39" i="22727"/>
  <c r="U39" i="22727"/>
  <c r="W39" i="22727"/>
  <c r="Y39" i="22727"/>
  <c r="AA39" i="22727"/>
  <c r="E41" i="22727"/>
  <c r="G41" i="22727"/>
  <c r="I41" i="22727"/>
  <c r="K41" i="22727"/>
  <c r="M41" i="22727"/>
  <c r="O41" i="22727"/>
  <c r="Q41" i="22727"/>
  <c r="S41" i="22727"/>
  <c r="U41" i="22727"/>
  <c r="W41" i="22727"/>
  <c r="Y41" i="22727"/>
  <c r="AA41" i="22727"/>
  <c r="E43" i="22727"/>
  <c r="G43" i="22727"/>
  <c r="I43" i="22727"/>
  <c r="K43" i="22727"/>
  <c r="M43" i="22727"/>
  <c r="O43" i="22727"/>
  <c r="Q43" i="22727"/>
  <c r="S43" i="22727"/>
  <c r="U43" i="22727"/>
  <c r="W43" i="22727"/>
  <c r="Y43" i="22727"/>
  <c r="AA43" i="22727"/>
  <c r="E45" i="22727"/>
  <c r="G45" i="22727"/>
  <c r="I45" i="22727"/>
  <c r="K45" i="22727"/>
  <c r="M45" i="22727"/>
  <c r="O45" i="22727"/>
  <c r="Q45" i="22727"/>
  <c r="S45" i="22727"/>
  <c r="U45" i="22727"/>
  <c r="W45" i="22727"/>
  <c r="Y45" i="22727"/>
  <c r="AA45" i="22727"/>
  <c r="E47" i="22727"/>
  <c r="G47" i="22727"/>
  <c r="I47" i="22727"/>
  <c r="K47" i="22727"/>
  <c r="M47" i="22727"/>
  <c r="O47" i="22727"/>
  <c r="Q47" i="22727"/>
  <c r="S47" i="22727"/>
  <c r="U47" i="22727"/>
  <c r="W47" i="22727"/>
  <c r="Y47" i="22727"/>
  <c r="AA47" i="22727"/>
  <c r="E51" i="22727"/>
  <c r="G51" i="22727"/>
  <c r="I51" i="22727"/>
  <c r="K51" i="22727"/>
  <c r="M51" i="22727"/>
  <c r="O51" i="22727"/>
  <c r="Q51" i="22727"/>
  <c r="S51" i="22727"/>
  <c r="U51" i="22727"/>
  <c r="W51" i="22727"/>
  <c r="Y51" i="22727"/>
  <c r="AA51" i="22727"/>
  <c r="AC51" i="22727"/>
  <c r="E54" i="22727"/>
  <c r="G54" i="22727"/>
  <c r="I54" i="22727"/>
  <c r="K54" i="22727"/>
  <c r="M54" i="22727"/>
  <c r="O54" i="22727"/>
  <c r="Q54" i="22727"/>
  <c r="S54" i="22727"/>
  <c r="U54" i="22727"/>
  <c r="W54" i="22727"/>
  <c r="Y54" i="22727"/>
  <c r="AA54" i="22727"/>
  <c r="AC54" i="22727"/>
  <c r="E55" i="22727"/>
  <c r="G55" i="22727"/>
  <c r="I55" i="22727"/>
  <c r="K55" i="22727"/>
  <c r="M55" i="22727"/>
  <c r="O55" i="22727"/>
  <c r="Q55" i="22727"/>
  <c r="S55" i="22727"/>
  <c r="U55" i="22727"/>
  <c r="W55" i="22727"/>
  <c r="Y55" i="22727"/>
  <c r="AA55" i="22727"/>
  <c r="AC55" i="22727"/>
  <c r="E56" i="22727"/>
  <c r="G56" i="22727"/>
  <c r="I56" i="22727"/>
  <c r="K56" i="22727"/>
  <c r="M56" i="22727"/>
  <c r="O56" i="22727"/>
  <c r="Q56" i="22727"/>
  <c r="S56" i="22727"/>
  <c r="U56" i="22727"/>
  <c r="W56" i="22727"/>
  <c r="Y56" i="22727"/>
  <c r="AA56" i="22727"/>
  <c r="AC56" i="22727"/>
  <c r="E58" i="22727"/>
  <c r="G58" i="22727"/>
  <c r="I58" i="22727"/>
  <c r="K58" i="22727"/>
  <c r="M58" i="22727"/>
  <c r="O58" i="22727"/>
  <c r="Q58" i="22727"/>
  <c r="S58" i="22727"/>
  <c r="U58" i="22727"/>
  <c r="W58" i="22727"/>
  <c r="Y58" i="22727"/>
  <c r="AA58" i="22727"/>
  <c r="C64" i="22727"/>
  <c r="E64" i="22727"/>
  <c r="G64" i="22727"/>
  <c r="I64" i="22727"/>
  <c r="K64" i="22727"/>
  <c r="M64" i="22727"/>
  <c r="O64" i="22727"/>
  <c r="Q64" i="22727"/>
  <c r="S64" i="22727"/>
  <c r="U64" i="22727"/>
  <c r="W64" i="22727"/>
  <c r="Y64" i="22727"/>
  <c r="AA64" i="22727"/>
  <c r="AC64" i="22727"/>
  <c r="AE64" i="22727"/>
  <c r="AG64" i="22727"/>
  <c r="AI64" i="22727"/>
  <c r="AK64" i="22727"/>
  <c r="AM64" i="22727"/>
  <c r="AO64" i="22727"/>
  <c r="AQ64" i="22727"/>
  <c r="AS64" i="22727"/>
  <c r="AU64" i="22727"/>
  <c r="AW64" i="22727"/>
  <c r="AY64" i="22727"/>
  <c r="C65" i="22727"/>
  <c r="E65" i="22727"/>
  <c r="G65" i="22727"/>
  <c r="I65" i="22727"/>
  <c r="K65" i="22727"/>
  <c r="M65" i="22727"/>
  <c r="O65" i="22727"/>
  <c r="Q65" i="22727"/>
  <c r="S65" i="22727"/>
  <c r="U65" i="22727"/>
  <c r="W65" i="22727"/>
  <c r="Y65" i="22727"/>
  <c r="AA65" i="22727"/>
  <c r="AC65" i="22727"/>
  <c r="AE65" i="22727"/>
  <c r="AG65" i="22727"/>
  <c r="AI65" i="22727"/>
  <c r="AK65" i="22727"/>
  <c r="AM65" i="22727"/>
  <c r="AO65" i="22727"/>
  <c r="AQ65" i="22727"/>
  <c r="AS65" i="22727"/>
  <c r="AU65" i="22727"/>
  <c r="AW65" i="22727"/>
  <c r="AY65" i="22727"/>
  <c r="C66" i="22727"/>
  <c r="E66" i="22727"/>
  <c r="G66" i="22727"/>
  <c r="I66" i="22727"/>
  <c r="K66" i="22727"/>
  <c r="M66" i="22727"/>
  <c r="O66" i="22727"/>
  <c r="Q66" i="22727"/>
  <c r="S66" i="22727"/>
  <c r="U66" i="22727"/>
  <c r="W66" i="22727"/>
  <c r="Y66" i="22727"/>
  <c r="AA66" i="22727"/>
  <c r="AC66" i="22727"/>
  <c r="AE66" i="22727"/>
  <c r="AG66" i="22727"/>
  <c r="AI66" i="22727"/>
  <c r="AK66" i="22727"/>
  <c r="AM66" i="22727"/>
  <c r="AO66" i="22727"/>
  <c r="AQ66" i="22727"/>
  <c r="AS66" i="22727"/>
  <c r="AU66" i="22727"/>
  <c r="AW66" i="22727"/>
  <c r="AY66" i="22727"/>
  <c r="C67" i="22727"/>
  <c r="E67" i="22727"/>
  <c r="G67" i="22727"/>
  <c r="I67" i="22727"/>
  <c r="K67" i="22727"/>
  <c r="M67" i="22727"/>
  <c r="O67" i="22727"/>
  <c r="Q67" i="22727"/>
  <c r="S67" i="22727"/>
  <c r="U67" i="22727"/>
  <c r="W67" i="22727"/>
  <c r="Y67" i="22727"/>
  <c r="AA67" i="22727"/>
  <c r="AC67" i="22727"/>
  <c r="AE67" i="22727"/>
  <c r="AG67" i="22727"/>
  <c r="AI67" i="22727"/>
  <c r="AK67" i="22727"/>
  <c r="AM67" i="22727"/>
  <c r="AO67" i="22727"/>
  <c r="AQ67" i="22727"/>
  <c r="AS67" i="22727"/>
  <c r="AU67" i="22727"/>
  <c r="AW67" i="22727"/>
  <c r="AY67" i="22727"/>
  <c r="C68" i="22727"/>
  <c r="E68" i="22727"/>
  <c r="G68" i="22727"/>
  <c r="I68" i="22727"/>
  <c r="K68" i="22727"/>
  <c r="M68" i="22727"/>
  <c r="O68" i="22727"/>
  <c r="Q68" i="22727"/>
  <c r="S68" i="22727"/>
  <c r="U68" i="22727"/>
  <c r="W68" i="22727"/>
  <c r="Y68" i="22727"/>
  <c r="AA68" i="22727"/>
  <c r="AC68" i="22727"/>
  <c r="AE68" i="22727"/>
  <c r="AG68" i="22727"/>
  <c r="AI68" i="22727"/>
  <c r="AK68" i="22727"/>
  <c r="AM68" i="22727"/>
  <c r="AO68" i="22727"/>
  <c r="AQ68" i="22727"/>
  <c r="AS68" i="22727"/>
  <c r="AU68" i="22727"/>
  <c r="AW68" i="22727"/>
  <c r="AY68" i="22727"/>
  <c r="C69" i="22727"/>
  <c r="E69" i="22727"/>
  <c r="G69" i="22727"/>
  <c r="I69" i="22727"/>
  <c r="K69" i="22727"/>
  <c r="M69" i="22727"/>
  <c r="O69" i="22727"/>
  <c r="Q69" i="22727"/>
  <c r="S69" i="22727"/>
  <c r="U69" i="22727"/>
  <c r="W69" i="22727"/>
  <c r="Y69" i="22727"/>
  <c r="AA69" i="22727"/>
  <c r="AC69" i="22727"/>
  <c r="AE69" i="22727"/>
  <c r="AG69" i="22727"/>
  <c r="AI69" i="22727"/>
  <c r="AK69" i="22727"/>
  <c r="AM69" i="22727"/>
  <c r="AO69" i="22727"/>
  <c r="AQ69" i="22727"/>
  <c r="AS69" i="22727"/>
  <c r="AU69" i="22727"/>
  <c r="AW69" i="22727"/>
  <c r="AY69" i="22727"/>
  <c r="C70" i="22727"/>
  <c r="E70" i="22727"/>
  <c r="G70" i="22727"/>
  <c r="I70" i="22727"/>
  <c r="K70" i="22727"/>
  <c r="M70" i="22727"/>
  <c r="O70" i="22727"/>
  <c r="Q70" i="22727"/>
  <c r="S70" i="22727"/>
  <c r="U70" i="22727"/>
  <c r="W70" i="22727"/>
  <c r="Y70" i="22727"/>
  <c r="AA70" i="22727"/>
  <c r="AC70" i="22727"/>
  <c r="AE70" i="22727"/>
  <c r="AG70" i="22727"/>
  <c r="AI70" i="22727"/>
  <c r="AK70" i="22727"/>
  <c r="AM70" i="22727"/>
  <c r="AO70" i="22727"/>
  <c r="AQ70" i="22727"/>
  <c r="AS70" i="22727"/>
  <c r="AU70" i="22727"/>
  <c r="AW70" i="22727"/>
  <c r="AY70" i="22727"/>
  <c r="C71" i="22727"/>
  <c r="E71" i="22727"/>
  <c r="G71" i="22727"/>
  <c r="I71" i="22727"/>
  <c r="K71" i="22727"/>
  <c r="M71" i="22727"/>
  <c r="O71" i="22727"/>
  <c r="Q71" i="22727"/>
  <c r="S71" i="22727"/>
  <c r="U71" i="22727"/>
  <c r="W71" i="22727"/>
  <c r="Y71" i="22727"/>
  <c r="AA71" i="22727"/>
  <c r="AC71" i="22727"/>
  <c r="AE71" i="22727"/>
  <c r="AG71" i="22727"/>
  <c r="AI71" i="22727"/>
  <c r="AK71" i="22727"/>
  <c r="AM71" i="22727"/>
  <c r="AO71" i="22727"/>
  <c r="AQ71" i="22727"/>
  <c r="AS71" i="22727"/>
  <c r="AU71" i="22727"/>
  <c r="AW71" i="22727"/>
  <c r="AY71" i="22727"/>
  <c r="C72" i="22727"/>
  <c r="E72" i="22727"/>
  <c r="G72" i="22727"/>
  <c r="I72" i="22727"/>
  <c r="K72" i="22727"/>
  <c r="M72" i="22727"/>
  <c r="O72" i="22727"/>
  <c r="Q72" i="22727"/>
  <c r="S72" i="22727"/>
  <c r="U72" i="22727"/>
  <c r="W72" i="22727"/>
  <c r="Y72" i="22727"/>
  <c r="AA72" i="22727"/>
  <c r="AC72" i="22727"/>
  <c r="AE72" i="22727"/>
  <c r="AG72" i="22727"/>
  <c r="AI72" i="22727"/>
  <c r="AK72" i="22727"/>
  <c r="AM72" i="22727"/>
  <c r="AO72" i="22727"/>
  <c r="AQ72" i="22727"/>
  <c r="AS72" i="22727"/>
  <c r="AU72" i="22727"/>
  <c r="AW72" i="22727"/>
  <c r="AY72" i="22727"/>
  <c r="C73" i="22727"/>
  <c r="E73" i="22727"/>
  <c r="G73" i="22727"/>
  <c r="I73" i="22727"/>
  <c r="K73" i="22727"/>
  <c r="M73" i="22727"/>
  <c r="O73" i="22727"/>
  <c r="Q73" i="22727"/>
  <c r="S73" i="22727"/>
  <c r="U73" i="22727"/>
  <c r="W73" i="22727"/>
  <c r="Y73" i="22727"/>
  <c r="AA73" i="22727"/>
  <c r="AC73" i="22727"/>
  <c r="AE73" i="22727"/>
  <c r="AG73" i="22727"/>
  <c r="AI73" i="22727"/>
  <c r="AK73" i="22727"/>
  <c r="AM73" i="22727"/>
  <c r="AO73" i="22727"/>
  <c r="AQ73" i="22727"/>
  <c r="AS73" i="22727"/>
  <c r="AU73" i="22727"/>
  <c r="AW73" i="22727"/>
  <c r="AY73" i="22727"/>
  <c r="C74" i="22727"/>
  <c r="E74" i="22727"/>
  <c r="G74" i="22727"/>
  <c r="I74" i="22727"/>
  <c r="K74" i="22727"/>
  <c r="M74" i="22727"/>
  <c r="O74" i="22727"/>
  <c r="Q74" i="22727"/>
  <c r="S74" i="22727"/>
  <c r="U74" i="22727"/>
  <c r="W74" i="22727"/>
  <c r="Y74" i="22727"/>
  <c r="AA74" i="22727"/>
  <c r="AC74" i="22727"/>
  <c r="AE74" i="22727"/>
  <c r="AG74" i="22727"/>
  <c r="AI74" i="22727"/>
  <c r="AK74" i="22727"/>
  <c r="AM74" i="22727"/>
  <c r="AO74" i="22727"/>
  <c r="AQ74" i="22727"/>
  <c r="AS74" i="22727"/>
  <c r="AU74" i="22727"/>
  <c r="AW74" i="22727"/>
  <c r="AY74" i="22727"/>
  <c r="C75" i="22727"/>
  <c r="E75" i="22727"/>
  <c r="G75" i="22727"/>
  <c r="I75" i="22727"/>
  <c r="K75" i="22727"/>
  <c r="M75" i="22727"/>
  <c r="O75" i="22727"/>
  <c r="Q75" i="22727"/>
  <c r="S75" i="22727"/>
  <c r="U75" i="22727"/>
  <c r="W75" i="22727"/>
  <c r="Y75" i="22727"/>
  <c r="AA75" i="22727"/>
  <c r="AC75" i="22727"/>
  <c r="AE75" i="22727"/>
  <c r="AG75" i="22727"/>
  <c r="AI75" i="22727"/>
  <c r="AK75" i="22727"/>
  <c r="AM75" i="22727"/>
  <c r="AO75" i="22727"/>
  <c r="AQ75" i="22727"/>
  <c r="AS75" i="22727"/>
  <c r="AU75" i="22727"/>
  <c r="AW75" i="22727"/>
  <c r="AY75" i="22727"/>
  <c r="C76" i="22727"/>
  <c r="E76" i="22727"/>
  <c r="G76" i="22727"/>
  <c r="I76" i="22727"/>
  <c r="K76" i="22727"/>
  <c r="M76" i="22727"/>
  <c r="O76" i="22727"/>
  <c r="Q76" i="22727"/>
  <c r="S76" i="22727"/>
  <c r="U76" i="22727"/>
  <c r="W76" i="22727"/>
  <c r="Y76" i="22727"/>
  <c r="AA76" i="22727"/>
  <c r="AC76" i="22727"/>
  <c r="AE76" i="22727"/>
  <c r="AG76" i="22727"/>
  <c r="AI76" i="22727"/>
  <c r="AK76" i="22727"/>
  <c r="AM76" i="22727"/>
  <c r="AO76" i="22727"/>
  <c r="AQ76" i="22727"/>
  <c r="AS76" i="22727"/>
  <c r="AU76" i="22727"/>
  <c r="AW76" i="22727"/>
  <c r="AY76" i="22727"/>
  <c r="C77" i="22727"/>
  <c r="E77" i="22727"/>
  <c r="G77" i="22727"/>
  <c r="I77" i="22727"/>
  <c r="K77" i="22727"/>
  <c r="M77" i="22727"/>
  <c r="O77" i="22727"/>
  <c r="Q77" i="22727"/>
  <c r="S77" i="22727"/>
  <c r="U77" i="22727"/>
  <c r="W77" i="22727"/>
  <c r="Y77" i="22727"/>
  <c r="AA77" i="22727"/>
  <c r="AC77" i="22727"/>
  <c r="AE77" i="22727"/>
  <c r="AG77" i="22727"/>
  <c r="AI77" i="22727"/>
  <c r="AK77" i="22727"/>
  <c r="AM77" i="22727"/>
  <c r="AO77" i="22727"/>
  <c r="AQ77" i="22727"/>
  <c r="AS77" i="22727"/>
  <c r="AU77" i="22727"/>
  <c r="AW77" i="22727"/>
  <c r="AY77" i="22727"/>
  <c r="C78" i="22727"/>
  <c r="E78" i="22727"/>
  <c r="G78" i="22727"/>
  <c r="I78" i="22727"/>
  <c r="K78" i="22727"/>
  <c r="M78" i="22727"/>
  <c r="O78" i="22727"/>
  <c r="Q78" i="22727"/>
  <c r="S78" i="22727"/>
  <c r="U78" i="22727"/>
  <c r="W78" i="22727"/>
  <c r="Y78" i="22727"/>
  <c r="AA78" i="22727"/>
  <c r="AC78" i="22727"/>
  <c r="AE78" i="22727"/>
  <c r="AG78" i="22727"/>
  <c r="AI78" i="22727"/>
  <c r="AK78" i="22727"/>
  <c r="AM78" i="22727"/>
  <c r="AO78" i="22727"/>
  <c r="AQ78" i="22727"/>
  <c r="AS78" i="22727"/>
  <c r="AU78" i="22727"/>
  <c r="AW78" i="22727"/>
  <c r="AY78" i="22727"/>
  <c r="C79" i="22727"/>
  <c r="E79" i="22727"/>
  <c r="G79" i="22727"/>
  <c r="I79" i="22727"/>
  <c r="K79" i="22727"/>
  <c r="M79" i="22727"/>
  <c r="O79" i="22727"/>
  <c r="Q79" i="22727"/>
  <c r="S79" i="22727"/>
  <c r="U79" i="22727"/>
  <c r="W79" i="22727"/>
  <c r="Y79" i="22727"/>
  <c r="AA79" i="22727"/>
  <c r="AC79" i="22727"/>
  <c r="AE79" i="22727"/>
  <c r="AG79" i="22727"/>
  <c r="AI79" i="22727"/>
  <c r="AK79" i="22727"/>
  <c r="AM79" i="22727"/>
  <c r="AO79" i="22727"/>
  <c r="AQ79" i="22727"/>
  <c r="AS79" i="22727"/>
  <c r="AU79" i="22727"/>
  <c r="AW79" i="22727"/>
  <c r="AY79" i="22727"/>
  <c r="C80" i="22727"/>
  <c r="E80" i="22727"/>
  <c r="G80" i="22727"/>
  <c r="I80" i="22727"/>
  <c r="K80" i="22727"/>
  <c r="M80" i="22727"/>
  <c r="O80" i="22727"/>
  <c r="Q80" i="22727"/>
  <c r="S80" i="22727"/>
  <c r="U80" i="22727"/>
  <c r="W80" i="22727"/>
  <c r="Y80" i="22727"/>
  <c r="AA80" i="22727"/>
  <c r="AC80" i="22727"/>
  <c r="AE80" i="22727"/>
  <c r="AG80" i="22727"/>
  <c r="AI80" i="22727"/>
  <c r="AK80" i="22727"/>
  <c r="AM80" i="22727"/>
  <c r="AO80" i="22727"/>
  <c r="AQ80" i="22727"/>
  <c r="AS80" i="22727"/>
  <c r="AU80" i="22727"/>
  <c r="AW80" i="22727"/>
  <c r="AY80" i="22727"/>
  <c r="C81" i="22727"/>
  <c r="E81" i="22727"/>
  <c r="G81" i="22727"/>
  <c r="I81" i="22727"/>
  <c r="K81" i="22727"/>
  <c r="M81" i="22727"/>
  <c r="O81" i="22727"/>
  <c r="Q81" i="22727"/>
  <c r="S81" i="22727"/>
  <c r="U81" i="22727"/>
  <c r="W81" i="22727"/>
  <c r="Y81" i="22727"/>
  <c r="AA81" i="22727"/>
  <c r="AC81" i="22727"/>
  <c r="AE81" i="22727"/>
  <c r="AG81" i="22727"/>
  <c r="AI81" i="22727"/>
  <c r="AK81" i="22727"/>
  <c r="AM81" i="22727"/>
  <c r="AO81" i="22727"/>
  <c r="AQ81" i="22727"/>
  <c r="AS81" i="22727"/>
  <c r="AU81" i="22727"/>
  <c r="AW81" i="22727"/>
  <c r="AY81" i="22727"/>
  <c r="E82" i="22727"/>
  <c r="G82" i="22727"/>
  <c r="I82" i="22727"/>
  <c r="K82" i="22727"/>
  <c r="M82" i="22727"/>
  <c r="O82" i="22727"/>
  <c r="Q82" i="22727"/>
  <c r="S82" i="22727"/>
  <c r="U82" i="22727"/>
  <c r="W82" i="22727"/>
  <c r="Y82" i="22727"/>
  <c r="AA82" i="22727"/>
  <c r="AC82" i="22727"/>
  <c r="AE82" i="22727"/>
  <c r="AG82" i="22727"/>
  <c r="AI82" i="22727"/>
  <c r="AK82" i="22727"/>
  <c r="AM82" i="22727"/>
  <c r="AO82" i="22727"/>
  <c r="AQ82" i="22727"/>
  <c r="AS82" i="22727"/>
  <c r="AU82" i="22727"/>
  <c r="AW82" i="22727"/>
  <c r="AY82" i="22727"/>
  <c r="E83" i="22727"/>
  <c r="G83" i="22727"/>
  <c r="I83" i="22727"/>
  <c r="K83" i="22727"/>
  <c r="M83" i="22727"/>
  <c r="O83" i="22727"/>
  <c r="Q83" i="22727"/>
  <c r="S83" i="22727"/>
  <c r="U83" i="22727"/>
  <c r="W83" i="22727"/>
  <c r="Y83" i="22727"/>
  <c r="AA83" i="22727"/>
  <c r="AC83" i="22727"/>
  <c r="AE83" i="22727"/>
  <c r="AG83" i="22727"/>
  <c r="AI83" i="22727"/>
  <c r="AK83" i="22727"/>
  <c r="AM83" i="22727"/>
  <c r="AO83" i="22727"/>
  <c r="AQ83" i="22727"/>
  <c r="AS83" i="22727"/>
  <c r="AU83" i="22727"/>
  <c r="AW83" i="22727"/>
  <c r="AY83" i="22727"/>
  <c r="E84" i="22727"/>
  <c r="G84" i="22727"/>
  <c r="I84" i="22727"/>
  <c r="K84" i="22727"/>
  <c r="M84" i="22727"/>
  <c r="O84" i="22727"/>
  <c r="Q84" i="22727"/>
  <c r="S84" i="22727"/>
  <c r="U84" i="22727"/>
  <c r="W84" i="22727"/>
  <c r="Y84" i="22727"/>
  <c r="AA84" i="22727"/>
  <c r="AC84" i="22727"/>
  <c r="AE84" i="22727"/>
  <c r="AG84" i="22727"/>
  <c r="AI84" i="22727"/>
  <c r="AK84" i="22727"/>
  <c r="AM84" i="22727"/>
  <c r="AO84" i="22727"/>
  <c r="AQ84" i="22727"/>
  <c r="AS84" i="22727"/>
  <c r="AU84" i="22727"/>
  <c r="AW84" i="22727"/>
  <c r="AY84" i="22727"/>
  <c r="C85" i="22727"/>
  <c r="E85" i="22727"/>
  <c r="G85" i="22727"/>
  <c r="I85" i="22727"/>
  <c r="K85" i="22727"/>
  <c r="M85" i="22727"/>
  <c r="O85" i="22727"/>
  <c r="Q85" i="22727"/>
  <c r="S85" i="22727"/>
  <c r="U85" i="22727"/>
  <c r="W85" i="22727"/>
  <c r="Y85" i="22727"/>
  <c r="AA85" i="22727"/>
  <c r="AC85" i="22727"/>
  <c r="AE85" i="22727"/>
  <c r="AG85" i="22727"/>
  <c r="AI85" i="22727"/>
  <c r="AK85" i="22727"/>
  <c r="AM85" i="22727"/>
  <c r="AO85" i="22727"/>
  <c r="AQ85" i="22727"/>
  <c r="AS85" i="22727"/>
  <c r="AU85" i="22727"/>
  <c r="AW85" i="22727"/>
  <c r="AY85" i="22727"/>
  <c r="C86" i="22727"/>
  <c r="E86" i="22727"/>
  <c r="G86" i="22727"/>
  <c r="I86" i="22727"/>
  <c r="K86" i="22727"/>
  <c r="M86" i="22727"/>
  <c r="O86" i="22727"/>
  <c r="Q86" i="22727"/>
  <c r="S86" i="22727"/>
  <c r="U86" i="22727"/>
  <c r="W86" i="22727"/>
  <c r="Y86" i="22727"/>
  <c r="AA86" i="22727"/>
  <c r="AC86" i="22727"/>
  <c r="AE86" i="22727"/>
  <c r="AG86" i="22727"/>
  <c r="AI86" i="22727"/>
  <c r="AK86" i="22727"/>
  <c r="AM86" i="22727"/>
  <c r="AO86" i="22727"/>
  <c r="AQ86" i="22727"/>
  <c r="AS86" i="22727"/>
  <c r="AU86" i="22727"/>
  <c r="AW86" i="22727"/>
  <c r="AY86" i="22727"/>
  <c r="C87" i="22727"/>
  <c r="G87" i="22727"/>
  <c r="K87" i="22727"/>
  <c r="O87" i="22727"/>
  <c r="S87" i="22727"/>
  <c r="W87" i="22727"/>
  <c r="AA87" i="22727"/>
  <c r="AE87" i="22727"/>
  <c r="AI87" i="22727"/>
  <c r="AM87" i="22727"/>
  <c r="AQ87" i="22727"/>
  <c r="AU87" i="22727"/>
  <c r="AY87" i="22727"/>
  <c r="C88" i="22727"/>
  <c r="G88" i="22727"/>
  <c r="K88" i="22727"/>
  <c r="O88" i="22727"/>
  <c r="S88" i="22727"/>
  <c r="W88" i="22727"/>
  <c r="AA88" i="22727"/>
  <c r="AE88" i="22727"/>
  <c r="AI88" i="22727"/>
  <c r="AM88" i="22727"/>
  <c r="AQ88" i="22727"/>
  <c r="AU88" i="22727"/>
  <c r="AY88" i="22727"/>
  <c r="C89" i="22727"/>
  <c r="E89" i="22727"/>
  <c r="G89" i="22727"/>
  <c r="K89" i="22727"/>
  <c r="O89" i="22727"/>
  <c r="S89" i="22727"/>
  <c r="W89" i="22727"/>
  <c r="AA89" i="22727"/>
  <c r="AE89" i="22727"/>
  <c r="AI89" i="22727"/>
  <c r="AM89" i="22727"/>
  <c r="AQ89" i="22727"/>
  <c r="AU89" i="22727"/>
  <c r="AY89" i="22727"/>
  <c r="G91" i="22727"/>
  <c r="K91" i="22727"/>
  <c r="O91" i="22727"/>
  <c r="S91" i="22727"/>
  <c r="W91" i="22727"/>
  <c r="AA91" i="22727"/>
  <c r="AE91" i="22727"/>
  <c r="AI91" i="22727"/>
  <c r="AM91" i="22727"/>
  <c r="AQ91" i="22727"/>
  <c r="AU91" i="22727"/>
  <c r="AY91" i="22727"/>
  <c r="G92" i="22727"/>
  <c r="K92" i="22727"/>
  <c r="O92" i="22727"/>
  <c r="S92" i="22727"/>
  <c r="W92" i="22727"/>
  <c r="AA92" i="22727"/>
  <c r="AE92" i="22727"/>
  <c r="AI92" i="22727"/>
  <c r="AM92" i="22727"/>
  <c r="AQ92" i="22727"/>
  <c r="AU92" i="22727"/>
  <c r="AY92" i="22727"/>
  <c r="E100" i="22727"/>
  <c r="G100" i="22727"/>
  <c r="I100" i="22727"/>
  <c r="K100" i="22727"/>
  <c r="M100" i="22727"/>
  <c r="O100" i="22727"/>
  <c r="Q100" i="22727"/>
  <c r="S100" i="22727"/>
  <c r="U100" i="22727"/>
  <c r="W100" i="22727"/>
  <c r="Y100" i="22727"/>
  <c r="AA100" i="22727"/>
  <c r="AC100" i="22727"/>
  <c r="AE100" i="22727"/>
  <c r="AG100" i="22727"/>
  <c r="AI100" i="22727"/>
  <c r="AK100" i="22727"/>
  <c r="AM100" i="22727"/>
  <c r="AO100" i="22727"/>
  <c r="AQ100" i="22727"/>
  <c r="AS100" i="22727"/>
  <c r="AU100" i="22727"/>
  <c r="AW100" i="22727"/>
  <c r="AY100" i="22727"/>
  <c r="E101" i="22727"/>
  <c r="G101" i="22727"/>
  <c r="I101" i="22727"/>
  <c r="K101" i="22727"/>
  <c r="M101" i="22727"/>
  <c r="O101" i="22727"/>
  <c r="Q101" i="22727"/>
  <c r="S101" i="22727"/>
  <c r="U101" i="22727"/>
  <c r="W101" i="22727"/>
  <c r="Y101" i="22727"/>
  <c r="AA101" i="22727"/>
  <c r="AC101" i="22727"/>
  <c r="AE101" i="22727"/>
  <c r="AG101" i="22727"/>
  <c r="AI101" i="22727"/>
  <c r="AK101" i="22727"/>
  <c r="AM101" i="22727"/>
  <c r="AO101" i="22727"/>
  <c r="AQ101" i="22727"/>
  <c r="AS101" i="22727"/>
  <c r="AU101" i="22727"/>
  <c r="AW101" i="22727"/>
  <c r="AY101" i="22727"/>
  <c r="E102" i="22727"/>
  <c r="G102" i="22727"/>
  <c r="I102" i="22727"/>
  <c r="K102" i="22727"/>
  <c r="M102" i="22727"/>
  <c r="O102" i="22727"/>
  <c r="Q102" i="22727"/>
  <c r="S102" i="22727"/>
  <c r="U102" i="22727"/>
  <c r="W102" i="22727"/>
  <c r="Y102" i="22727"/>
  <c r="AA102" i="22727"/>
  <c r="AC102" i="22727"/>
  <c r="AE102" i="22727"/>
  <c r="AG102" i="22727"/>
  <c r="AI102" i="22727"/>
  <c r="AK102" i="22727"/>
  <c r="AM102" i="22727"/>
  <c r="AO102" i="22727"/>
  <c r="AQ102" i="22727"/>
  <c r="AS102" i="22727"/>
  <c r="AU102" i="22727"/>
  <c r="AW102" i="22727"/>
  <c r="AY102" i="22727"/>
  <c r="E103" i="22727"/>
  <c r="G103" i="22727"/>
  <c r="I103" i="22727"/>
  <c r="K103" i="22727"/>
  <c r="M103" i="22727"/>
  <c r="O103" i="22727"/>
  <c r="Q103" i="22727"/>
  <c r="S103" i="22727"/>
  <c r="U103" i="22727"/>
  <c r="W103" i="22727"/>
  <c r="Y103" i="22727"/>
  <c r="AA103" i="22727"/>
  <c r="AC103" i="22727"/>
  <c r="AE103" i="22727"/>
  <c r="AG103" i="22727"/>
  <c r="AI103" i="22727"/>
  <c r="AK103" i="22727"/>
  <c r="AM103" i="22727"/>
  <c r="AO103" i="22727"/>
  <c r="AQ103" i="22727"/>
  <c r="AS103" i="22727"/>
  <c r="AU103" i="22727"/>
  <c r="AW103" i="22727"/>
  <c r="AY103" i="22727"/>
  <c r="G104" i="22727"/>
  <c r="K104" i="22727"/>
  <c r="O104" i="22727"/>
  <c r="S104" i="22727"/>
  <c r="W104" i="22727"/>
  <c r="AA104" i="22727"/>
  <c r="AE104" i="22727"/>
  <c r="AI104" i="22727"/>
  <c r="AM104" i="22727"/>
  <c r="AQ104" i="22727"/>
  <c r="AU104" i="22727"/>
  <c r="AY104" i="22727"/>
  <c r="E108" i="22727"/>
  <c r="G108" i="22727"/>
  <c r="I108" i="22727"/>
  <c r="K108" i="22727"/>
  <c r="M108" i="22727"/>
  <c r="O108" i="22727"/>
  <c r="Q108" i="22727"/>
  <c r="S108" i="22727"/>
  <c r="U108" i="22727"/>
  <c r="W108" i="22727"/>
  <c r="Y108" i="22727"/>
  <c r="AA108" i="22727"/>
  <c r="AC108" i="22727"/>
  <c r="AE108" i="22727"/>
  <c r="AG108" i="22727"/>
  <c r="AI108" i="22727"/>
  <c r="AK108" i="22727"/>
  <c r="AM108" i="22727"/>
  <c r="AO108" i="22727"/>
  <c r="AQ108" i="22727"/>
  <c r="AS108" i="22727"/>
  <c r="AU108" i="22727"/>
  <c r="AW108" i="22727"/>
  <c r="AY108" i="22727"/>
  <c r="E109" i="22727"/>
  <c r="G109" i="22727"/>
  <c r="I109" i="22727"/>
  <c r="K109" i="22727"/>
  <c r="M109" i="22727"/>
  <c r="O109" i="22727"/>
  <c r="Q109" i="22727"/>
  <c r="S109" i="22727"/>
  <c r="U109" i="22727"/>
  <c r="W109" i="22727"/>
  <c r="Y109" i="22727"/>
  <c r="AA109" i="22727"/>
  <c r="AC109" i="22727"/>
  <c r="AE109" i="22727"/>
  <c r="AG109" i="22727"/>
  <c r="AI109" i="22727"/>
  <c r="AK109" i="22727"/>
  <c r="AM109" i="22727"/>
  <c r="AO109" i="22727"/>
  <c r="AQ109" i="22727"/>
  <c r="AS109" i="22727"/>
  <c r="AU109" i="22727"/>
  <c r="AW109" i="22727"/>
  <c r="AY109" i="22727"/>
  <c r="E110" i="22727"/>
  <c r="G110" i="22727"/>
  <c r="I110" i="22727"/>
  <c r="K110" i="22727"/>
  <c r="M110" i="22727"/>
  <c r="O110" i="22727"/>
  <c r="Q110" i="22727"/>
  <c r="S110" i="22727"/>
  <c r="U110" i="22727"/>
  <c r="W110" i="22727"/>
  <c r="Y110" i="22727"/>
  <c r="AA110" i="22727"/>
  <c r="AC110" i="22727"/>
  <c r="AE110" i="22727"/>
  <c r="AG110" i="22727"/>
  <c r="AI110" i="22727"/>
  <c r="AK110" i="22727"/>
  <c r="AM110" i="22727"/>
  <c r="AO110" i="22727"/>
  <c r="AQ110" i="22727"/>
  <c r="AS110" i="22727"/>
  <c r="AU110" i="22727"/>
  <c r="AW110" i="22727"/>
  <c r="AY110" i="22727"/>
  <c r="E111" i="22727"/>
  <c r="G111" i="22727"/>
  <c r="I111" i="22727"/>
  <c r="K111" i="22727"/>
  <c r="M111" i="22727"/>
  <c r="O111" i="22727"/>
  <c r="Q111" i="22727"/>
  <c r="S111" i="22727"/>
  <c r="U111" i="22727"/>
  <c r="W111" i="22727"/>
  <c r="Y111" i="22727"/>
  <c r="AA111" i="22727"/>
  <c r="AC111" i="22727"/>
  <c r="AE111" i="22727"/>
  <c r="AG111" i="22727"/>
  <c r="AI111" i="22727"/>
  <c r="AK111" i="22727"/>
  <c r="AM111" i="22727"/>
  <c r="AO111" i="22727"/>
  <c r="AQ111" i="22727"/>
  <c r="AS111" i="22727"/>
  <c r="AU111" i="22727"/>
  <c r="AW111" i="22727"/>
  <c r="AY111" i="22727"/>
  <c r="E112" i="22727"/>
  <c r="G112" i="22727"/>
  <c r="I112" i="22727"/>
  <c r="K112" i="22727"/>
  <c r="M112" i="22727"/>
  <c r="O112" i="22727"/>
  <c r="Q112" i="22727"/>
  <c r="S112" i="22727"/>
  <c r="U112" i="22727"/>
  <c r="W112" i="22727"/>
  <c r="Y112" i="22727"/>
  <c r="AA112" i="22727"/>
  <c r="AC112" i="22727"/>
  <c r="AE112" i="22727"/>
  <c r="AG112" i="22727"/>
  <c r="AI112" i="22727"/>
  <c r="AK112" i="22727"/>
  <c r="AM112" i="22727"/>
  <c r="AO112" i="22727"/>
  <c r="AQ112" i="22727"/>
  <c r="AS112" i="22727"/>
  <c r="AU112" i="22727"/>
  <c r="AW112" i="22727"/>
  <c r="AY112" i="22727"/>
  <c r="E113" i="22727"/>
  <c r="G113" i="22727"/>
  <c r="I113" i="22727"/>
  <c r="K113" i="22727"/>
  <c r="M113" i="22727"/>
  <c r="O113" i="22727"/>
  <c r="Q113" i="22727"/>
  <c r="S113" i="22727"/>
  <c r="U113" i="22727"/>
  <c r="W113" i="22727"/>
  <c r="Y113" i="22727"/>
  <c r="AA113" i="22727"/>
  <c r="AC113" i="22727"/>
  <c r="AE113" i="22727"/>
  <c r="AG113" i="22727"/>
  <c r="AI113" i="22727"/>
  <c r="AK113" i="22727"/>
  <c r="AM113" i="22727"/>
  <c r="AO113" i="22727"/>
  <c r="AQ113" i="22727"/>
  <c r="AS113" i="22727"/>
  <c r="AU113" i="22727"/>
  <c r="AW113" i="22727"/>
  <c r="AY113" i="22727"/>
  <c r="G114" i="22727"/>
  <c r="K114" i="22727"/>
  <c r="O114" i="22727"/>
  <c r="S114" i="22727"/>
  <c r="W114" i="22727"/>
  <c r="AA114" i="22727"/>
  <c r="AE114" i="22727"/>
  <c r="AI114" i="22727"/>
  <c r="AM114" i="22727"/>
  <c r="AQ114" i="22727"/>
  <c r="AU114" i="22727"/>
  <c r="AY114" i="22727"/>
  <c r="O117" i="22727"/>
  <c r="S117" i="22727"/>
  <c r="W117" i="22727"/>
  <c r="AA117" i="22727"/>
  <c r="AE117" i="22727"/>
  <c r="AI117" i="22727"/>
  <c r="AM117" i="22727"/>
  <c r="AQ117" i="22727"/>
  <c r="AU117" i="22727"/>
  <c r="AY117" i="22727"/>
  <c r="E6" i="22721"/>
  <c r="G6" i="22721"/>
  <c r="I6" i="22721"/>
  <c r="K6" i="22721"/>
  <c r="M6" i="22721"/>
  <c r="O6" i="22721"/>
  <c r="Q6" i="22721"/>
  <c r="S6" i="22721"/>
  <c r="U6" i="22721"/>
  <c r="W6" i="22721"/>
  <c r="Y6" i="22721"/>
  <c r="AA6" i="22721"/>
  <c r="D13" i="22721"/>
  <c r="D14" i="22721"/>
  <c r="D15" i="22721"/>
  <c r="D16" i="22721"/>
  <c r="D17" i="22721"/>
  <c r="D18" i="22721"/>
  <c r="D19" i="22721"/>
  <c r="D20" i="22721"/>
  <c r="D21" i="22721"/>
  <c r="D22" i="22721"/>
  <c r="D23" i="22721"/>
  <c r="D24" i="22721"/>
  <c r="D25" i="22721"/>
  <c r="D26" i="22721"/>
  <c r="D27" i="22721"/>
  <c r="D28" i="22721"/>
  <c r="D31" i="22721"/>
  <c r="E31" i="22721"/>
  <c r="D35" i="22721"/>
  <c r="E35" i="22721"/>
  <c r="G39" i="22721"/>
  <c r="I39" i="22721"/>
  <c r="K39" i="22721"/>
  <c r="M39" i="22721"/>
  <c r="O39" i="22721"/>
  <c r="Q39" i="22721"/>
  <c r="S39" i="22721"/>
  <c r="U39" i="22721"/>
  <c r="W39" i="22721"/>
  <c r="Y39" i="22721"/>
  <c r="AA39" i="22721"/>
  <c r="E41" i="22721"/>
  <c r="G41" i="22721"/>
  <c r="I41" i="22721"/>
  <c r="K41" i="22721"/>
  <c r="M41" i="22721"/>
  <c r="O41" i="22721"/>
  <c r="Q41" i="22721"/>
  <c r="S41" i="22721"/>
  <c r="U41" i="22721"/>
  <c r="W41" i="22721"/>
  <c r="Y41" i="22721"/>
  <c r="AA41" i="22721"/>
  <c r="E43" i="22721"/>
  <c r="G43" i="22721"/>
  <c r="I43" i="22721"/>
  <c r="K43" i="22721"/>
  <c r="M43" i="22721"/>
  <c r="O43" i="22721"/>
  <c r="Q43" i="22721"/>
  <c r="S43" i="22721"/>
  <c r="U43" i="22721"/>
  <c r="W43" i="22721"/>
  <c r="Y43" i="22721"/>
  <c r="AA43" i="22721"/>
  <c r="E45" i="22721"/>
  <c r="G45" i="22721"/>
  <c r="I45" i="22721"/>
  <c r="K45" i="22721"/>
  <c r="M45" i="22721"/>
  <c r="O45" i="22721"/>
  <c r="Q45" i="22721"/>
  <c r="S45" i="22721"/>
  <c r="U45" i="22721"/>
  <c r="W45" i="22721"/>
  <c r="Y45" i="22721"/>
  <c r="AA45" i="22721"/>
  <c r="E47" i="22721"/>
  <c r="G47" i="22721"/>
  <c r="I47" i="22721"/>
  <c r="K47" i="22721"/>
  <c r="M47" i="22721"/>
  <c r="O47" i="22721"/>
  <c r="Q47" i="22721"/>
  <c r="S47" i="22721"/>
  <c r="U47" i="22721"/>
  <c r="W47" i="22721"/>
  <c r="Y47" i="22721"/>
  <c r="AA47" i="22721"/>
  <c r="E51" i="22721"/>
  <c r="G51" i="22721"/>
  <c r="I51" i="22721"/>
  <c r="K51" i="22721"/>
  <c r="M51" i="22721"/>
  <c r="O51" i="22721"/>
  <c r="Q51" i="22721"/>
  <c r="S51" i="22721"/>
  <c r="U51" i="22721"/>
  <c r="W51" i="22721"/>
  <c r="Y51" i="22721"/>
  <c r="AA51" i="22721"/>
  <c r="AC51" i="22721"/>
  <c r="E54" i="22721"/>
  <c r="G54" i="22721"/>
  <c r="I54" i="22721"/>
  <c r="K54" i="22721"/>
  <c r="M54" i="22721"/>
  <c r="O54" i="22721"/>
  <c r="Q54" i="22721"/>
  <c r="S54" i="22721"/>
  <c r="U54" i="22721"/>
  <c r="W54" i="22721"/>
  <c r="Y54" i="22721"/>
  <c r="AA54" i="22721"/>
  <c r="AC54" i="22721"/>
  <c r="E55" i="22721"/>
  <c r="G55" i="22721"/>
  <c r="I55" i="22721"/>
  <c r="K55" i="22721"/>
  <c r="M55" i="22721"/>
  <c r="O55" i="22721"/>
  <c r="Q55" i="22721"/>
  <c r="S55" i="22721"/>
  <c r="U55" i="22721"/>
  <c r="W55" i="22721"/>
  <c r="Y55" i="22721"/>
  <c r="AA55" i="22721"/>
  <c r="AC55" i="22721"/>
  <c r="E56" i="22721"/>
  <c r="G56" i="22721"/>
  <c r="I56" i="22721"/>
  <c r="K56" i="22721"/>
  <c r="M56" i="22721"/>
  <c r="O56" i="22721"/>
  <c r="Q56" i="22721"/>
  <c r="S56" i="22721"/>
  <c r="U56" i="22721"/>
  <c r="W56" i="22721"/>
  <c r="Y56" i="22721"/>
  <c r="AA56" i="22721"/>
  <c r="AC56" i="22721"/>
  <c r="E58" i="22721"/>
  <c r="G58" i="22721"/>
  <c r="I58" i="22721"/>
  <c r="K58" i="22721"/>
  <c r="M58" i="22721"/>
  <c r="O58" i="22721"/>
  <c r="Q58" i="22721"/>
  <c r="S58" i="22721"/>
  <c r="U58" i="22721"/>
  <c r="W58" i="22721"/>
  <c r="Y58" i="22721"/>
  <c r="AA58" i="22721"/>
  <c r="C64" i="22721"/>
  <c r="E64" i="22721"/>
  <c r="G64" i="22721"/>
  <c r="I64" i="22721"/>
  <c r="K64" i="22721"/>
  <c r="M64" i="22721"/>
  <c r="O64" i="22721"/>
  <c r="Q64" i="22721"/>
  <c r="S64" i="22721"/>
  <c r="U64" i="22721"/>
  <c r="W64" i="22721"/>
  <c r="Y64" i="22721"/>
  <c r="AA64" i="22721"/>
  <c r="AC64" i="22721"/>
  <c r="AE64" i="22721"/>
  <c r="AG64" i="22721"/>
  <c r="AI64" i="22721"/>
  <c r="AK64" i="22721"/>
  <c r="AM64" i="22721"/>
  <c r="AO64" i="22721"/>
  <c r="AQ64" i="22721"/>
  <c r="AS64" i="22721"/>
  <c r="AU64" i="22721"/>
  <c r="AW64" i="22721"/>
  <c r="AY64" i="22721"/>
  <c r="C65" i="22721"/>
  <c r="E65" i="22721"/>
  <c r="G65" i="22721"/>
  <c r="I65" i="22721"/>
  <c r="K65" i="22721"/>
  <c r="M65" i="22721"/>
  <c r="O65" i="22721"/>
  <c r="Q65" i="22721"/>
  <c r="S65" i="22721"/>
  <c r="U65" i="22721"/>
  <c r="W65" i="22721"/>
  <c r="Y65" i="22721"/>
  <c r="AA65" i="22721"/>
  <c r="AC65" i="22721"/>
  <c r="AE65" i="22721"/>
  <c r="AG65" i="22721"/>
  <c r="AI65" i="22721"/>
  <c r="AK65" i="22721"/>
  <c r="AM65" i="22721"/>
  <c r="AO65" i="22721"/>
  <c r="AQ65" i="22721"/>
  <c r="AS65" i="22721"/>
  <c r="AU65" i="22721"/>
  <c r="AW65" i="22721"/>
  <c r="AY65" i="22721"/>
  <c r="C66" i="22721"/>
  <c r="E66" i="22721"/>
  <c r="G66" i="22721"/>
  <c r="I66" i="22721"/>
  <c r="K66" i="22721"/>
  <c r="M66" i="22721"/>
  <c r="O66" i="22721"/>
  <c r="Q66" i="22721"/>
  <c r="S66" i="22721"/>
  <c r="U66" i="22721"/>
  <c r="W66" i="22721"/>
  <c r="Y66" i="22721"/>
  <c r="AA66" i="22721"/>
  <c r="AC66" i="22721"/>
  <c r="AE66" i="22721"/>
  <c r="AG66" i="22721"/>
  <c r="AI66" i="22721"/>
  <c r="AK66" i="22721"/>
  <c r="AM66" i="22721"/>
  <c r="AO66" i="22721"/>
  <c r="AQ66" i="22721"/>
  <c r="AS66" i="22721"/>
  <c r="AU66" i="22721"/>
  <c r="AW66" i="22721"/>
  <c r="AY66" i="22721"/>
  <c r="C67" i="22721"/>
  <c r="E67" i="22721"/>
  <c r="G67" i="22721"/>
  <c r="I67" i="22721"/>
  <c r="K67" i="22721"/>
  <c r="M67" i="22721"/>
  <c r="O67" i="22721"/>
  <c r="Q67" i="22721"/>
  <c r="S67" i="22721"/>
  <c r="U67" i="22721"/>
  <c r="W67" i="22721"/>
  <c r="Y67" i="22721"/>
  <c r="AA67" i="22721"/>
  <c r="AC67" i="22721"/>
  <c r="AE67" i="22721"/>
  <c r="AG67" i="22721"/>
  <c r="AI67" i="22721"/>
  <c r="AK67" i="22721"/>
  <c r="AM67" i="22721"/>
  <c r="AO67" i="22721"/>
  <c r="AQ67" i="22721"/>
  <c r="AS67" i="22721"/>
  <c r="AU67" i="22721"/>
  <c r="AW67" i="22721"/>
  <c r="AY67" i="22721"/>
  <c r="C68" i="22721"/>
  <c r="E68" i="22721"/>
  <c r="G68" i="22721"/>
  <c r="I68" i="22721"/>
  <c r="K68" i="22721"/>
  <c r="M68" i="22721"/>
  <c r="O68" i="22721"/>
  <c r="Q68" i="22721"/>
  <c r="S68" i="22721"/>
  <c r="U68" i="22721"/>
  <c r="W68" i="22721"/>
  <c r="Y68" i="22721"/>
  <c r="AA68" i="22721"/>
  <c r="AC68" i="22721"/>
  <c r="AE68" i="22721"/>
  <c r="AG68" i="22721"/>
  <c r="AI68" i="22721"/>
  <c r="AK68" i="22721"/>
  <c r="AM68" i="22721"/>
  <c r="AO68" i="22721"/>
  <c r="AQ68" i="22721"/>
  <c r="AS68" i="22721"/>
  <c r="AU68" i="22721"/>
  <c r="AW68" i="22721"/>
  <c r="AY68" i="22721"/>
  <c r="C69" i="22721"/>
  <c r="E69" i="22721"/>
  <c r="G69" i="22721"/>
  <c r="I69" i="22721"/>
  <c r="K69" i="22721"/>
  <c r="M69" i="22721"/>
  <c r="O69" i="22721"/>
  <c r="Q69" i="22721"/>
  <c r="S69" i="22721"/>
  <c r="U69" i="22721"/>
  <c r="W69" i="22721"/>
  <c r="Y69" i="22721"/>
  <c r="AA69" i="22721"/>
  <c r="AC69" i="22721"/>
  <c r="AE69" i="22721"/>
  <c r="AG69" i="22721"/>
  <c r="AI69" i="22721"/>
  <c r="AK69" i="22721"/>
  <c r="AM69" i="22721"/>
  <c r="AO69" i="22721"/>
  <c r="AQ69" i="22721"/>
  <c r="AS69" i="22721"/>
  <c r="AU69" i="22721"/>
  <c r="AW69" i="22721"/>
  <c r="AY69" i="22721"/>
  <c r="C70" i="22721"/>
  <c r="E70" i="22721"/>
  <c r="G70" i="22721"/>
  <c r="I70" i="22721"/>
  <c r="K70" i="22721"/>
  <c r="M70" i="22721"/>
  <c r="O70" i="22721"/>
  <c r="Q70" i="22721"/>
  <c r="S70" i="22721"/>
  <c r="U70" i="22721"/>
  <c r="W70" i="22721"/>
  <c r="Y70" i="22721"/>
  <c r="AA70" i="22721"/>
  <c r="AC70" i="22721"/>
  <c r="AE70" i="22721"/>
  <c r="AG70" i="22721"/>
  <c r="AI70" i="22721"/>
  <c r="AK70" i="22721"/>
  <c r="AM70" i="22721"/>
  <c r="AO70" i="22721"/>
  <c r="AQ70" i="22721"/>
  <c r="AS70" i="22721"/>
  <c r="AU70" i="22721"/>
  <c r="AW70" i="22721"/>
  <c r="AY70" i="22721"/>
  <c r="C71" i="22721"/>
  <c r="E71" i="22721"/>
  <c r="G71" i="22721"/>
  <c r="I71" i="22721"/>
  <c r="K71" i="22721"/>
  <c r="M71" i="22721"/>
  <c r="O71" i="22721"/>
  <c r="Q71" i="22721"/>
  <c r="S71" i="22721"/>
  <c r="U71" i="22721"/>
  <c r="W71" i="22721"/>
  <c r="Y71" i="22721"/>
  <c r="AA71" i="22721"/>
  <c r="AC71" i="22721"/>
  <c r="AE71" i="22721"/>
  <c r="AG71" i="22721"/>
  <c r="AI71" i="22721"/>
  <c r="AK71" i="22721"/>
  <c r="AM71" i="22721"/>
  <c r="AO71" i="22721"/>
  <c r="AQ71" i="22721"/>
  <c r="AS71" i="22721"/>
  <c r="AU71" i="22721"/>
  <c r="AW71" i="22721"/>
  <c r="AY71" i="22721"/>
  <c r="C72" i="22721"/>
  <c r="E72" i="22721"/>
  <c r="G72" i="22721"/>
  <c r="I72" i="22721"/>
  <c r="K72" i="22721"/>
  <c r="M72" i="22721"/>
  <c r="O72" i="22721"/>
  <c r="Q72" i="22721"/>
  <c r="S72" i="22721"/>
  <c r="U72" i="22721"/>
  <c r="W72" i="22721"/>
  <c r="Y72" i="22721"/>
  <c r="AA72" i="22721"/>
  <c r="AC72" i="22721"/>
  <c r="AE72" i="22721"/>
  <c r="AG72" i="22721"/>
  <c r="AI72" i="22721"/>
  <c r="AK72" i="22721"/>
  <c r="AM72" i="22721"/>
  <c r="AO72" i="22721"/>
  <c r="AQ72" i="22721"/>
  <c r="AS72" i="22721"/>
  <c r="AU72" i="22721"/>
  <c r="AW72" i="22721"/>
  <c r="AY72" i="22721"/>
  <c r="C73" i="22721"/>
  <c r="E73" i="22721"/>
  <c r="G73" i="22721"/>
  <c r="I73" i="22721"/>
  <c r="K73" i="22721"/>
  <c r="M73" i="22721"/>
  <c r="O73" i="22721"/>
  <c r="Q73" i="22721"/>
  <c r="S73" i="22721"/>
  <c r="U73" i="22721"/>
  <c r="W73" i="22721"/>
  <c r="Y73" i="22721"/>
  <c r="AA73" i="22721"/>
  <c r="AC73" i="22721"/>
  <c r="AE73" i="22721"/>
  <c r="AG73" i="22721"/>
  <c r="AI73" i="22721"/>
  <c r="AK73" i="22721"/>
  <c r="AM73" i="22721"/>
  <c r="AO73" i="22721"/>
  <c r="AQ73" i="22721"/>
  <c r="AS73" i="22721"/>
  <c r="AU73" i="22721"/>
  <c r="AW73" i="22721"/>
  <c r="AY73" i="22721"/>
  <c r="C74" i="22721"/>
  <c r="E74" i="22721"/>
  <c r="G74" i="22721"/>
  <c r="I74" i="22721"/>
  <c r="K74" i="22721"/>
  <c r="M74" i="22721"/>
  <c r="O74" i="22721"/>
  <c r="Q74" i="22721"/>
  <c r="S74" i="22721"/>
  <c r="U74" i="22721"/>
  <c r="W74" i="22721"/>
  <c r="Y74" i="22721"/>
  <c r="AA74" i="22721"/>
  <c r="AC74" i="22721"/>
  <c r="AE74" i="22721"/>
  <c r="AG74" i="22721"/>
  <c r="AI74" i="22721"/>
  <c r="AK74" i="22721"/>
  <c r="AM74" i="22721"/>
  <c r="AO74" i="22721"/>
  <c r="AQ74" i="22721"/>
  <c r="AS74" i="22721"/>
  <c r="AU74" i="22721"/>
  <c r="AW74" i="22721"/>
  <c r="AY74" i="22721"/>
  <c r="C75" i="22721"/>
  <c r="E75" i="22721"/>
  <c r="G75" i="22721"/>
  <c r="I75" i="22721"/>
  <c r="K75" i="22721"/>
  <c r="M75" i="22721"/>
  <c r="O75" i="22721"/>
  <c r="Q75" i="22721"/>
  <c r="S75" i="22721"/>
  <c r="U75" i="22721"/>
  <c r="W75" i="22721"/>
  <c r="Y75" i="22721"/>
  <c r="AA75" i="22721"/>
  <c r="AC75" i="22721"/>
  <c r="AE75" i="22721"/>
  <c r="AG75" i="22721"/>
  <c r="AI75" i="22721"/>
  <c r="AK75" i="22721"/>
  <c r="AM75" i="22721"/>
  <c r="AO75" i="22721"/>
  <c r="AQ75" i="22721"/>
  <c r="AS75" i="22721"/>
  <c r="AU75" i="22721"/>
  <c r="AW75" i="22721"/>
  <c r="AY75" i="22721"/>
  <c r="C76" i="22721"/>
  <c r="E76" i="22721"/>
  <c r="G76" i="22721"/>
  <c r="I76" i="22721"/>
  <c r="K76" i="22721"/>
  <c r="M76" i="22721"/>
  <c r="O76" i="22721"/>
  <c r="Q76" i="22721"/>
  <c r="S76" i="22721"/>
  <c r="U76" i="22721"/>
  <c r="W76" i="22721"/>
  <c r="Y76" i="22721"/>
  <c r="AA76" i="22721"/>
  <c r="AC76" i="22721"/>
  <c r="AE76" i="22721"/>
  <c r="AG76" i="22721"/>
  <c r="AI76" i="22721"/>
  <c r="AK76" i="22721"/>
  <c r="AM76" i="22721"/>
  <c r="AO76" i="22721"/>
  <c r="AQ76" i="22721"/>
  <c r="AS76" i="22721"/>
  <c r="AU76" i="22721"/>
  <c r="AW76" i="22721"/>
  <c r="AY76" i="22721"/>
  <c r="C77" i="22721"/>
  <c r="E77" i="22721"/>
  <c r="G77" i="22721"/>
  <c r="I77" i="22721"/>
  <c r="K77" i="22721"/>
  <c r="M77" i="22721"/>
  <c r="O77" i="22721"/>
  <c r="Q77" i="22721"/>
  <c r="S77" i="22721"/>
  <c r="U77" i="22721"/>
  <c r="W77" i="22721"/>
  <c r="Y77" i="22721"/>
  <c r="AA77" i="22721"/>
  <c r="AC77" i="22721"/>
  <c r="AE77" i="22721"/>
  <c r="AG77" i="22721"/>
  <c r="AI77" i="22721"/>
  <c r="AK77" i="22721"/>
  <c r="AM77" i="22721"/>
  <c r="AO77" i="22721"/>
  <c r="AQ77" i="22721"/>
  <c r="AS77" i="22721"/>
  <c r="AU77" i="22721"/>
  <c r="AW77" i="22721"/>
  <c r="AY77" i="22721"/>
  <c r="C78" i="22721"/>
  <c r="E78" i="22721"/>
  <c r="G78" i="22721"/>
  <c r="I78" i="22721"/>
  <c r="K78" i="22721"/>
  <c r="M78" i="22721"/>
  <c r="O78" i="22721"/>
  <c r="Q78" i="22721"/>
  <c r="S78" i="22721"/>
  <c r="U78" i="22721"/>
  <c r="W78" i="22721"/>
  <c r="Y78" i="22721"/>
  <c r="AA78" i="22721"/>
  <c r="AC78" i="22721"/>
  <c r="AE78" i="22721"/>
  <c r="AG78" i="22721"/>
  <c r="AI78" i="22721"/>
  <c r="AK78" i="22721"/>
  <c r="AM78" i="22721"/>
  <c r="AO78" i="22721"/>
  <c r="AQ78" i="22721"/>
  <c r="AS78" i="22721"/>
  <c r="AU78" i="22721"/>
  <c r="AW78" i="22721"/>
  <c r="AY78" i="22721"/>
  <c r="C79" i="22721"/>
  <c r="E79" i="22721"/>
  <c r="G79" i="22721"/>
  <c r="I79" i="22721"/>
  <c r="K79" i="22721"/>
  <c r="M79" i="22721"/>
  <c r="O79" i="22721"/>
  <c r="Q79" i="22721"/>
  <c r="S79" i="22721"/>
  <c r="U79" i="22721"/>
  <c r="W79" i="22721"/>
  <c r="Y79" i="22721"/>
  <c r="AA79" i="22721"/>
  <c r="AC79" i="22721"/>
  <c r="AE79" i="22721"/>
  <c r="AG79" i="22721"/>
  <c r="AI79" i="22721"/>
  <c r="AK79" i="22721"/>
  <c r="AM79" i="22721"/>
  <c r="AO79" i="22721"/>
  <c r="AQ79" i="22721"/>
  <c r="AS79" i="22721"/>
  <c r="AU79" i="22721"/>
  <c r="AW79" i="22721"/>
  <c r="AY79" i="22721"/>
  <c r="C80" i="22721"/>
  <c r="E80" i="22721"/>
  <c r="G80" i="22721"/>
  <c r="I80" i="22721"/>
  <c r="K80" i="22721"/>
  <c r="M80" i="22721"/>
  <c r="O80" i="22721"/>
  <c r="Q80" i="22721"/>
  <c r="S80" i="22721"/>
  <c r="U80" i="22721"/>
  <c r="W80" i="22721"/>
  <c r="Y80" i="22721"/>
  <c r="AA80" i="22721"/>
  <c r="AC80" i="22721"/>
  <c r="AE80" i="22721"/>
  <c r="AG80" i="22721"/>
  <c r="AI80" i="22721"/>
  <c r="AK80" i="22721"/>
  <c r="AM80" i="22721"/>
  <c r="AO80" i="22721"/>
  <c r="AQ80" i="22721"/>
  <c r="AS80" i="22721"/>
  <c r="AU80" i="22721"/>
  <c r="AW80" i="22721"/>
  <c r="AY80" i="22721"/>
  <c r="C81" i="22721"/>
  <c r="E81" i="22721"/>
  <c r="G81" i="22721"/>
  <c r="I81" i="22721"/>
  <c r="K81" i="22721"/>
  <c r="M81" i="22721"/>
  <c r="O81" i="22721"/>
  <c r="Q81" i="22721"/>
  <c r="S81" i="22721"/>
  <c r="U81" i="22721"/>
  <c r="W81" i="22721"/>
  <c r="Y81" i="22721"/>
  <c r="AA81" i="22721"/>
  <c r="AC81" i="22721"/>
  <c r="AE81" i="22721"/>
  <c r="AG81" i="22721"/>
  <c r="AI81" i="22721"/>
  <c r="AK81" i="22721"/>
  <c r="AM81" i="22721"/>
  <c r="AO81" i="22721"/>
  <c r="AQ81" i="22721"/>
  <c r="AS81" i="22721"/>
  <c r="AU81" i="22721"/>
  <c r="AW81" i="22721"/>
  <c r="AY81" i="22721"/>
  <c r="E82" i="22721"/>
  <c r="G82" i="22721"/>
  <c r="I82" i="22721"/>
  <c r="K82" i="22721"/>
  <c r="M82" i="22721"/>
  <c r="O82" i="22721"/>
  <c r="Q82" i="22721"/>
  <c r="S82" i="22721"/>
  <c r="U82" i="22721"/>
  <c r="W82" i="22721"/>
  <c r="Y82" i="22721"/>
  <c r="AA82" i="22721"/>
  <c r="AC82" i="22721"/>
  <c r="AE82" i="22721"/>
  <c r="AG82" i="22721"/>
  <c r="AI82" i="22721"/>
  <c r="AK82" i="22721"/>
  <c r="AM82" i="22721"/>
  <c r="AO82" i="22721"/>
  <c r="AQ82" i="22721"/>
  <c r="AS82" i="22721"/>
  <c r="AU82" i="22721"/>
  <c r="AW82" i="22721"/>
  <c r="AY82" i="22721"/>
  <c r="E83" i="22721"/>
  <c r="G83" i="22721"/>
  <c r="I83" i="22721"/>
  <c r="K83" i="22721"/>
  <c r="M83" i="22721"/>
  <c r="O83" i="22721"/>
  <c r="Q83" i="22721"/>
  <c r="S83" i="22721"/>
  <c r="U83" i="22721"/>
  <c r="W83" i="22721"/>
  <c r="Y83" i="22721"/>
  <c r="AA83" i="22721"/>
  <c r="AC83" i="22721"/>
  <c r="AE83" i="22721"/>
  <c r="AG83" i="22721"/>
  <c r="AI83" i="22721"/>
  <c r="AK83" i="22721"/>
  <c r="AM83" i="22721"/>
  <c r="AO83" i="22721"/>
  <c r="AQ83" i="22721"/>
  <c r="AS83" i="22721"/>
  <c r="AU83" i="22721"/>
  <c r="AW83" i="22721"/>
  <c r="AY83" i="22721"/>
  <c r="E84" i="22721"/>
  <c r="G84" i="22721"/>
  <c r="I84" i="22721"/>
  <c r="K84" i="22721"/>
  <c r="M84" i="22721"/>
  <c r="O84" i="22721"/>
  <c r="Q84" i="22721"/>
  <c r="S84" i="22721"/>
  <c r="U84" i="22721"/>
  <c r="W84" i="22721"/>
  <c r="Y84" i="22721"/>
  <c r="AA84" i="22721"/>
  <c r="AC84" i="22721"/>
  <c r="AE84" i="22721"/>
  <c r="AG84" i="22721"/>
  <c r="AI84" i="22721"/>
  <c r="AK84" i="22721"/>
  <c r="AM84" i="22721"/>
  <c r="AO84" i="22721"/>
  <c r="AQ84" i="22721"/>
  <c r="AS84" i="22721"/>
  <c r="AU84" i="22721"/>
  <c r="AW84" i="22721"/>
  <c r="AY84" i="22721"/>
  <c r="C85" i="22721"/>
  <c r="E85" i="22721"/>
  <c r="G85" i="22721"/>
  <c r="I85" i="22721"/>
  <c r="K85" i="22721"/>
  <c r="M85" i="22721"/>
  <c r="O85" i="22721"/>
  <c r="Q85" i="22721"/>
  <c r="S85" i="22721"/>
  <c r="U85" i="22721"/>
  <c r="W85" i="22721"/>
  <c r="Y85" i="22721"/>
  <c r="AA85" i="22721"/>
  <c r="AC85" i="22721"/>
  <c r="AE85" i="22721"/>
  <c r="AG85" i="22721"/>
  <c r="AI85" i="22721"/>
  <c r="AK85" i="22721"/>
  <c r="AM85" i="22721"/>
  <c r="AO85" i="22721"/>
  <c r="AQ85" i="22721"/>
  <c r="AS85" i="22721"/>
  <c r="AU85" i="22721"/>
  <c r="AW85" i="22721"/>
  <c r="AY85" i="22721"/>
  <c r="C86" i="22721"/>
  <c r="E86" i="22721"/>
  <c r="G86" i="22721"/>
  <c r="I86" i="22721"/>
  <c r="K86" i="22721"/>
  <c r="M86" i="22721"/>
  <c r="O86" i="22721"/>
  <c r="Q86" i="22721"/>
  <c r="S86" i="22721"/>
  <c r="U86" i="22721"/>
  <c r="W86" i="22721"/>
  <c r="Y86" i="22721"/>
  <c r="AA86" i="22721"/>
  <c r="AC86" i="22721"/>
  <c r="AE86" i="22721"/>
  <c r="AG86" i="22721"/>
  <c r="AI86" i="22721"/>
  <c r="AK86" i="22721"/>
  <c r="AM86" i="22721"/>
  <c r="AO86" i="22721"/>
  <c r="AQ86" i="22721"/>
  <c r="AS86" i="22721"/>
  <c r="AU86" i="22721"/>
  <c r="AW86" i="22721"/>
  <c r="AY86" i="22721"/>
  <c r="C87" i="22721"/>
  <c r="G87" i="22721"/>
  <c r="K87" i="22721"/>
  <c r="O87" i="22721"/>
  <c r="S87" i="22721"/>
  <c r="W87" i="22721"/>
  <c r="AA87" i="22721"/>
  <c r="AE87" i="22721"/>
  <c r="AI87" i="22721"/>
  <c r="AM87" i="22721"/>
  <c r="AQ87" i="22721"/>
  <c r="AU87" i="22721"/>
  <c r="AY87" i="22721"/>
  <c r="C88" i="22721"/>
  <c r="G88" i="22721"/>
  <c r="K88" i="22721"/>
  <c r="O88" i="22721"/>
  <c r="S88" i="22721"/>
  <c r="W88" i="22721"/>
  <c r="AA88" i="22721"/>
  <c r="AE88" i="22721"/>
  <c r="AI88" i="22721"/>
  <c r="AM88" i="22721"/>
  <c r="AQ88" i="22721"/>
  <c r="AU88" i="22721"/>
  <c r="AY88" i="22721"/>
  <c r="C89" i="22721"/>
  <c r="E89" i="22721"/>
  <c r="G89" i="22721"/>
  <c r="K89" i="22721"/>
  <c r="O89" i="22721"/>
  <c r="S89" i="22721"/>
  <c r="W89" i="22721"/>
  <c r="AA89" i="22721"/>
  <c r="AE89" i="22721"/>
  <c r="AI89" i="22721"/>
  <c r="AM89" i="22721"/>
  <c r="AQ89" i="22721"/>
  <c r="AU89" i="22721"/>
  <c r="AY89" i="22721"/>
  <c r="G91" i="22721"/>
  <c r="K91" i="22721"/>
  <c r="O91" i="22721"/>
  <c r="S91" i="22721"/>
  <c r="W91" i="22721"/>
  <c r="AA91" i="22721"/>
  <c r="AE91" i="22721"/>
  <c r="AI91" i="22721"/>
  <c r="AM91" i="22721"/>
  <c r="AQ91" i="22721"/>
  <c r="AU91" i="22721"/>
  <c r="AY91" i="22721"/>
  <c r="G92" i="22721"/>
  <c r="K92" i="22721"/>
  <c r="O92" i="22721"/>
  <c r="S92" i="22721"/>
  <c r="W92" i="22721"/>
  <c r="AA92" i="22721"/>
  <c r="AE92" i="22721"/>
  <c r="AI92" i="22721"/>
  <c r="AM92" i="22721"/>
  <c r="AQ92" i="22721"/>
  <c r="AU92" i="22721"/>
  <c r="AY92" i="22721"/>
  <c r="E100" i="22721"/>
  <c r="G100" i="22721"/>
  <c r="I100" i="22721"/>
  <c r="K100" i="22721"/>
  <c r="M100" i="22721"/>
  <c r="O100" i="22721"/>
  <c r="Q100" i="22721"/>
  <c r="S100" i="22721"/>
  <c r="U100" i="22721"/>
  <c r="W100" i="22721"/>
  <c r="Y100" i="22721"/>
  <c r="AA100" i="22721"/>
  <c r="AC100" i="22721"/>
  <c r="AE100" i="22721"/>
  <c r="AG100" i="22721"/>
  <c r="AI100" i="22721"/>
  <c r="AK100" i="22721"/>
  <c r="AM100" i="22721"/>
  <c r="AO100" i="22721"/>
  <c r="AQ100" i="22721"/>
  <c r="AS100" i="22721"/>
  <c r="AU100" i="22721"/>
  <c r="AW100" i="22721"/>
  <c r="AY100" i="22721"/>
  <c r="E101" i="22721"/>
  <c r="G101" i="22721"/>
  <c r="I101" i="22721"/>
  <c r="K101" i="22721"/>
  <c r="M101" i="22721"/>
  <c r="O101" i="22721"/>
  <c r="Q101" i="22721"/>
  <c r="S101" i="22721"/>
  <c r="U101" i="22721"/>
  <c r="W101" i="22721"/>
  <c r="Y101" i="22721"/>
  <c r="AA101" i="22721"/>
  <c r="AC101" i="22721"/>
  <c r="AE101" i="22721"/>
  <c r="AG101" i="22721"/>
  <c r="AI101" i="22721"/>
  <c r="AK101" i="22721"/>
  <c r="AM101" i="22721"/>
  <c r="AO101" i="22721"/>
  <c r="AQ101" i="22721"/>
  <c r="AS101" i="22721"/>
  <c r="AU101" i="22721"/>
  <c r="AW101" i="22721"/>
  <c r="AY101" i="22721"/>
  <c r="E102" i="22721"/>
  <c r="G102" i="22721"/>
  <c r="I102" i="22721"/>
  <c r="K102" i="22721"/>
  <c r="M102" i="22721"/>
  <c r="O102" i="22721"/>
  <c r="Q102" i="22721"/>
  <c r="S102" i="22721"/>
  <c r="U102" i="22721"/>
  <c r="W102" i="22721"/>
  <c r="Y102" i="22721"/>
  <c r="AA102" i="22721"/>
  <c r="AC102" i="22721"/>
  <c r="AE102" i="22721"/>
  <c r="AG102" i="22721"/>
  <c r="AI102" i="22721"/>
  <c r="AK102" i="22721"/>
  <c r="AM102" i="22721"/>
  <c r="AO102" i="22721"/>
  <c r="AQ102" i="22721"/>
  <c r="AS102" i="22721"/>
  <c r="AU102" i="22721"/>
  <c r="AW102" i="22721"/>
  <c r="AY102" i="22721"/>
  <c r="E103" i="22721"/>
  <c r="G103" i="22721"/>
  <c r="I103" i="22721"/>
  <c r="K103" i="22721"/>
  <c r="M103" i="22721"/>
  <c r="O103" i="22721"/>
  <c r="Q103" i="22721"/>
  <c r="S103" i="22721"/>
  <c r="U103" i="22721"/>
  <c r="W103" i="22721"/>
  <c r="Y103" i="22721"/>
  <c r="AA103" i="22721"/>
  <c r="AC103" i="22721"/>
  <c r="AE103" i="22721"/>
  <c r="AG103" i="22721"/>
  <c r="AI103" i="22721"/>
  <c r="AK103" i="22721"/>
  <c r="AM103" i="22721"/>
  <c r="AO103" i="22721"/>
  <c r="AQ103" i="22721"/>
  <c r="AS103" i="22721"/>
  <c r="AU103" i="22721"/>
  <c r="AW103" i="22721"/>
  <c r="AY103" i="22721"/>
  <c r="G104" i="22721"/>
  <c r="K104" i="22721"/>
  <c r="O104" i="22721"/>
  <c r="S104" i="22721"/>
  <c r="W104" i="22721"/>
  <c r="AA104" i="22721"/>
  <c r="AE104" i="22721"/>
  <c r="AI104" i="22721"/>
  <c r="AM104" i="22721"/>
  <c r="AQ104" i="22721"/>
  <c r="AU104" i="22721"/>
  <c r="AY104" i="22721"/>
  <c r="E108" i="22721"/>
  <c r="G108" i="22721"/>
  <c r="I108" i="22721"/>
  <c r="K108" i="22721"/>
  <c r="M108" i="22721"/>
  <c r="O108" i="22721"/>
  <c r="Q108" i="22721"/>
  <c r="S108" i="22721"/>
  <c r="U108" i="22721"/>
  <c r="W108" i="22721"/>
  <c r="Y108" i="22721"/>
  <c r="AA108" i="22721"/>
  <c r="AC108" i="22721"/>
  <c r="AE108" i="22721"/>
  <c r="AG108" i="22721"/>
  <c r="AI108" i="22721"/>
  <c r="AK108" i="22721"/>
  <c r="AM108" i="22721"/>
  <c r="AO108" i="22721"/>
  <c r="AQ108" i="22721"/>
  <c r="AS108" i="22721"/>
  <c r="AU108" i="22721"/>
  <c r="AW108" i="22721"/>
  <c r="AY108" i="22721"/>
  <c r="E109" i="22721"/>
  <c r="G109" i="22721"/>
  <c r="I109" i="22721"/>
  <c r="K109" i="22721"/>
  <c r="M109" i="22721"/>
  <c r="O109" i="22721"/>
  <c r="Q109" i="22721"/>
  <c r="S109" i="22721"/>
  <c r="U109" i="22721"/>
  <c r="W109" i="22721"/>
  <c r="Y109" i="22721"/>
  <c r="AA109" i="22721"/>
  <c r="AC109" i="22721"/>
  <c r="AE109" i="22721"/>
  <c r="AG109" i="22721"/>
  <c r="AI109" i="22721"/>
  <c r="AK109" i="22721"/>
  <c r="AM109" i="22721"/>
  <c r="AO109" i="22721"/>
  <c r="AQ109" i="22721"/>
  <c r="AS109" i="22721"/>
  <c r="AU109" i="22721"/>
  <c r="AW109" i="22721"/>
  <c r="AY109" i="22721"/>
  <c r="E110" i="22721"/>
  <c r="G110" i="22721"/>
  <c r="I110" i="22721"/>
  <c r="K110" i="22721"/>
  <c r="M110" i="22721"/>
  <c r="O110" i="22721"/>
  <c r="Q110" i="22721"/>
  <c r="S110" i="22721"/>
  <c r="U110" i="22721"/>
  <c r="W110" i="22721"/>
  <c r="Y110" i="22721"/>
  <c r="AA110" i="22721"/>
  <c r="AC110" i="22721"/>
  <c r="AE110" i="22721"/>
  <c r="AG110" i="22721"/>
  <c r="AI110" i="22721"/>
  <c r="AK110" i="22721"/>
  <c r="AM110" i="22721"/>
  <c r="AO110" i="22721"/>
  <c r="AQ110" i="22721"/>
  <c r="AS110" i="22721"/>
  <c r="AU110" i="22721"/>
  <c r="AW110" i="22721"/>
  <c r="AY110" i="22721"/>
  <c r="E111" i="22721"/>
  <c r="G111" i="22721"/>
  <c r="I111" i="22721"/>
  <c r="K111" i="22721"/>
  <c r="M111" i="22721"/>
  <c r="O111" i="22721"/>
  <c r="Q111" i="22721"/>
  <c r="S111" i="22721"/>
  <c r="U111" i="22721"/>
  <c r="W111" i="22721"/>
  <c r="Y111" i="22721"/>
  <c r="AA111" i="22721"/>
  <c r="AC111" i="22721"/>
  <c r="AE111" i="22721"/>
  <c r="AG111" i="22721"/>
  <c r="AI111" i="22721"/>
  <c r="AK111" i="22721"/>
  <c r="AM111" i="22721"/>
  <c r="AO111" i="22721"/>
  <c r="AQ111" i="22721"/>
  <c r="AS111" i="22721"/>
  <c r="AU111" i="22721"/>
  <c r="AW111" i="22721"/>
  <c r="AY111" i="22721"/>
  <c r="E112" i="22721"/>
  <c r="G112" i="22721"/>
  <c r="I112" i="22721"/>
  <c r="K112" i="22721"/>
  <c r="M112" i="22721"/>
  <c r="O112" i="22721"/>
  <c r="Q112" i="22721"/>
  <c r="S112" i="22721"/>
  <c r="U112" i="22721"/>
  <c r="W112" i="22721"/>
  <c r="Y112" i="22721"/>
  <c r="AA112" i="22721"/>
  <c r="AC112" i="22721"/>
  <c r="AE112" i="22721"/>
  <c r="AG112" i="22721"/>
  <c r="AI112" i="22721"/>
  <c r="AK112" i="22721"/>
  <c r="AM112" i="22721"/>
  <c r="AO112" i="22721"/>
  <c r="AQ112" i="22721"/>
  <c r="AS112" i="22721"/>
  <c r="AU112" i="22721"/>
  <c r="AW112" i="22721"/>
  <c r="AY112" i="22721"/>
  <c r="E113" i="22721"/>
  <c r="G113" i="22721"/>
  <c r="I113" i="22721"/>
  <c r="K113" i="22721"/>
  <c r="M113" i="22721"/>
  <c r="O113" i="22721"/>
  <c r="Q113" i="22721"/>
  <c r="S113" i="22721"/>
  <c r="U113" i="22721"/>
  <c r="W113" i="22721"/>
  <c r="Y113" i="22721"/>
  <c r="AA113" i="22721"/>
  <c r="AC113" i="22721"/>
  <c r="AE113" i="22721"/>
  <c r="AG113" i="22721"/>
  <c r="AI113" i="22721"/>
  <c r="AK113" i="22721"/>
  <c r="AM113" i="22721"/>
  <c r="AO113" i="22721"/>
  <c r="AQ113" i="22721"/>
  <c r="AS113" i="22721"/>
  <c r="AU113" i="22721"/>
  <c r="AW113" i="22721"/>
  <c r="AY113" i="22721"/>
  <c r="G114" i="22721"/>
  <c r="K114" i="22721"/>
  <c r="O114" i="22721"/>
  <c r="S114" i="22721"/>
  <c r="W114" i="22721"/>
  <c r="AA114" i="22721"/>
  <c r="AE114" i="22721"/>
  <c r="AI114" i="22721"/>
  <c r="AM114" i="22721"/>
  <c r="AQ114" i="22721"/>
  <c r="AU114" i="22721"/>
  <c r="AY114" i="22721"/>
  <c r="O117" i="22721"/>
  <c r="S117" i="22721"/>
  <c r="W117" i="22721"/>
  <c r="AA117" i="22721"/>
  <c r="AE117" i="22721"/>
  <c r="AI117" i="22721"/>
  <c r="AM117" i="22721"/>
  <c r="AQ117" i="22721"/>
  <c r="AU117" i="22721"/>
  <c r="AY117" i="22721"/>
  <c r="E6" i="22722"/>
  <c r="G6" i="22722"/>
  <c r="I6" i="22722"/>
  <c r="K6" i="22722"/>
  <c r="M6" i="22722"/>
  <c r="O6" i="22722"/>
  <c r="Q6" i="22722"/>
  <c r="S6" i="22722"/>
  <c r="U6" i="22722"/>
  <c r="W6" i="22722"/>
  <c r="Y6" i="22722"/>
  <c r="AA6" i="22722"/>
  <c r="D13" i="22722"/>
  <c r="D14" i="22722"/>
  <c r="D15" i="22722"/>
  <c r="D16" i="22722"/>
  <c r="D17" i="22722"/>
  <c r="D18" i="22722"/>
  <c r="D19" i="22722"/>
  <c r="D20" i="22722"/>
  <c r="D21" i="22722"/>
  <c r="D22" i="22722"/>
  <c r="D23" i="22722"/>
  <c r="D24" i="22722"/>
  <c r="D25" i="22722"/>
  <c r="D26" i="22722"/>
  <c r="D27" i="22722"/>
  <c r="D28" i="22722"/>
  <c r="D31" i="22722"/>
  <c r="E31" i="22722"/>
  <c r="D35" i="22722"/>
  <c r="E35" i="22722"/>
  <c r="G39" i="22722"/>
  <c r="I39" i="22722"/>
  <c r="K39" i="22722"/>
  <c r="M39" i="22722"/>
  <c r="O39" i="22722"/>
  <c r="Q39" i="22722"/>
  <c r="S39" i="22722"/>
  <c r="U39" i="22722"/>
  <c r="W39" i="22722"/>
  <c r="Y39" i="22722"/>
  <c r="AA39" i="22722"/>
  <c r="E41" i="22722"/>
  <c r="G41" i="22722"/>
  <c r="I41" i="22722"/>
  <c r="K41" i="22722"/>
  <c r="M41" i="22722"/>
  <c r="O41" i="22722"/>
  <c r="Q41" i="22722"/>
  <c r="S41" i="22722"/>
  <c r="U41" i="22722"/>
  <c r="W41" i="22722"/>
  <c r="Y41" i="22722"/>
  <c r="AA41" i="22722"/>
  <c r="E43" i="22722"/>
  <c r="G43" i="22722"/>
  <c r="I43" i="22722"/>
  <c r="K43" i="22722"/>
  <c r="M43" i="22722"/>
  <c r="O43" i="22722"/>
  <c r="Q43" i="22722"/>
  <c r="S43" i="22722"/>
  <c r="U43" i="22722"/>
  <c r="W43" i="22722"/>
  <c r="Y43" i="22722"/>
  <c r="AA43" i="22722"/>
  <c r="E45" i="22722"/>
  <c r="G45" i="22722"/>
  <c r="I45" i="22722"/>
  <c r="K45" i="22722"/>
  <c r="M45" i="22722"/>
  <c r="O45" i="22722"/>
  <c r="Q45" i="22722"/>
  <c r="S45" i="22722"/>
  <c r="U45" i="22722"/>
  <c r="W45" i="22722"/>
  <c r="Y45" i="22722"/>
  <c r="AA45" i="22722"/>
  <c r="E47" i="22722"/>
  <c r="G47" i="22722"/>
  <c r="I47" i="22722"/>
  <c r="K47" i="22722"/>
  <c r="M47" i="22722"/>
  <c r="O47" i="22722"/>
  <c r="Q47" i="22722"/>
  <c r="S47" i="22722"/>
  <c r="U47" i="22722"/>
  <c r="W47" i="22722"/>
  <c r="Y47" i="22722"/>
  <c r="AA47" i="22722"/>
  <c r="E51" i="22722"/>
  <c r="G51" i="22722"/>
  <c r="I51" i="22722"/>
  <c r="K51" i="22722"/>
  <c r="M51" i="22722"/>
  <c r="O51" i="22722"/>
  <c r="Q51" i="22722"/>
  <c r="S51" i="22722"/>
  <c r="U51" i="22722"/>
  <c r="W51" i="22722"/>
  <c r="Y51" i="22722"/>
  <c r="AA51" i="22722"/>
  <c r="AC51" i="22722"/>
  <c r="E54" i="22722"/>
  <c r="G54" i="22722"/>
  <c r="I54" i="22722"/>
  <c r="K54" i="22722"/>
  <c r="M54" i="22722"/>
  <c r="O54" i="22722"/>
  <c r="Q54" i="22722"/>
  <c r="S54" i="22722"/>
  <c r="U54" i="22722"/>
  <c r="W54" i="22722"/>
  <c r="Y54" i="22722"/>
  <c r="AA54" i="22722"/>
  <c r="AC54" i="22722"/>
  <c r="E55" i="22722"/>
  <c r="G55" i="22722"/>
  <c r="I55" i="22722"/>
  <c r="K55" i="22722"/>
  <c r="M55" i="22722"/>
  <c r="O55" i="22722"/>
  <c r="Q55" i="22722"/>
  <c r="S55" i="22722"/>
  <c r="U55" i="22722"/>
  <c r="W55" i="22722"/>
  <c r="Y55" i="22722"/>
  <c r="AA55" i="22722"/>
  <c r="AC55" i="22722"/>
  <c r="E56" i="22722"/>
  <c r="G56" i="22722"/>
  <c r="I56" i="22722"/>
  <c r="K56" i="22722"/>
  <c r="M56" i="22722"/>
  <c r="O56" i="22722"/>
  <c r="Q56" i="22722"/>
  <c r="S56" i="22722"/>
  <c r="U56" i="22722"/>
  <c r="W56" i="22722"/>
  <c r="Y56" i="22722"/>
  <c r="AA56" i="22722"/>
  <c r="AC56" i="22722"/>
  <c r="E58" i="22722"/>
  <c r="G58" i="22722"/>
  <c r="I58" i="22722"/>
  <c r="K58" i="22722"/>
  <c r="M58" i="22722"/>
  <c r="O58" i="22722"/>
  <c r="Q58" i="22722"/>
  <c r="S58" i="22722"/>
  <c r="U58" i="22722"/>
  <c r="W58" i="22722"/>
  <c r="Y58" i="22722"/>
  <c r="AA58" i="22722"/>
  <c r="C64" i="22722"/>
  <c r="E64" i="22722"/>
  <c r="G64" i="22722"/>
  <c r="I64" i="22722"/>
  <c r="K64" i="22722"/>
  <c r="M64" i="22722"/>
  <c r="O64" i="22722"/>
  <c r="Q64" i="22722"/>
  <c r="S64" i="22722"/>
  <c r="U64" i="22722"/>
  <c r="W64" i="22722"/>
  <c r="Y64" i="22722"/>
  <c r="AA64" i="22722"/>
  <c r="AC64" i="22722"/>
  <c r="AE64" i="22722"/>
  <c r="AG64" i="22722"/>
  <c r="AI64" i="22722"/>
  <c r="AK64" i="22722"/>
  <c r="AM64" i="22722"/>
  <c r="AO64" i="22722"/>
  <c r="AQ64" i="22722"/>
  <c r="AS64" i="22722"/>
  <c r="AU64" i="22722"/>
  <c r="AW64" i="22722"/>
  <c r="AY64" i="22722"/>
  <c r="C65" i="22722"/>
  <c r="E65" i="22722"/>
  <c r="G65" i="22722"/>
  <c r="I65" i="22722"/>
  <c r="K65" i="22722"/>
  <c r="M65" i="22722"/>
  <c r="O65" i="22722"/>
  <c r="Q65" i="22722"/>
  <c r="S65" i="22722"/>
  <c r="U65" i="22722"/>
  <c r="W65" i="22722"/>
  <c r="Y65" i="22722"/>
  <c r="AA65" i="22722"/>
  <c r="AC65" i="22722"/>
  <c r="AE65" i="22722"/>
  <c r="AG65" i="22722"/>
  <c r="AI65" i="22722"/>
  <c r="AK65" i="22722"/>
  <c r="AM65" i="22722"/>
  <c r="AO65" i="22722"/>
  <c r="AQ65" i="22722"/>
  <c r="AS65" i="22722"/>
  <c r="AU65" i="22722"/>
  <c r="AW65" i="22722"/>
  <c r="AY65" i="22722"/>
  <c r="C66" i="22722"/>
  <c r="E66" i="22722"/>
  <c r="G66" i="22722"/>
  <c r="I66" i="22722"/>
  <c r="K66" i="22722"/>
  <c r="M66" i="22722"/>
  <c r="O66" i="22722"/>
  <c r="Q66" i="22722"/>
  <c r="S66" i="22722"/>
  <c r="U66" i="22722"/>
  <c r="W66" i="22722"/>
  <c r="Y66" i="22722"/>
  <c r="AA66" i="22722"/>
  <c r="AC66" i="22722"/>
  <c r="AE66" i="22722"/>
  <c r="AG66" i="22722"/>
  <c r="AI66" i="22722"/>
  <c r="AK66" i="22722"/>
  <c r="AM66" i="22722"/>
  <c r="AO66" i="22722"/>
  <c r="AQ66" i="22722"/>
  <c r="AS66" i="22722"/>
  <c r="AU66" i="22722"/>
  <c r="AW66" i="22722"/>
  <c r="AY66" i="22722"/>
  <c r="C67" i="22722"/>
  <c r="E67" i="22722"/>
  <c r="G67" i="22722"/>
  <c r="I67" i="22722"/>
  <c r="K67" i="22722"/>
  <c r="M67" i="22722"/>
  <c r="O67" i="22722"/>
  <c r="Q67" i="22722"/>
  <c r="S67" i="22722"/>
  <c r="U67" i="22722"/>
  <c r="W67" i="22722"/>
  <c r="Y67" i="22722"/>
  <c r="AA67" i="22722"/>
  <c r="AC67" i="22722"/>
  <c r="AE67" i="22722"/>
  <c r="AG67" i="22722"/>
  <c r="AI67" i="22722"/>
  <c r="AK67" i="22722"/>
  <c r="AM67" i="22722"/>
  <c r="AO67" i="22722"/>
  <c r="AQ67" i="22722"/>
  <c r="AS67" i="22722"/>
  <c r="AU67" i="22722"/>
  <c r="AW67" i="22722"/>
  <c r="AY67" i="22722"/>
  <c r="C68" i="22722"/>
  <c r="E68" i="22722"/>
  <c r="G68" i="22722"/>
  <c r="I68" i="22722"/>
  <c r="K68" i="22722"/>
  <c r="M68" i="22722"/>
  <c r="O68" i="22722"/>
  <c r="Q68" i="22722"/>
  <c r="S68" i="22722"/>
  <c r="U68" i="22722"/>
  <c r="W68" i="22722"/>
  <c r="Y68" i="22722"/>
  <c r="AA68" i="22722"/>
  <c r="AC68" i="22722"/>
  <c r="AE68" i="22722"/>
  <c r="AG68" i="22722"/>
  <c r="AI68" i="22722"/>
  <c r="AK68" i="22722"/>
  <c r="AM68" i="22722"/>
  <c r="AO68" i="22722"/>
  <c r="AQ68" i="22722"/>
  <c r="AS68" i="22722"/>
  <c r="AU68" i="22722"/>
  <c r="AW68" i="22722"/>
  <c r="AY68" i="22722"/>
  <c r="C69" i="22722"/>
  <c r="E69" i="22722"/>
  <c r="G69" i="22722"/>
  <c r="I69" i="22722"/>
  <c r="K69" i="22722"/>
  <c r="M69" i="22722"/>
  <c r="O69" i="22722"/>
  <c r="Q69" i="22722"/>
  <c r="S69" i="22722"/>
  <c r="U69" i="22722"/>
  <c r="W69" i="22722"/>
  <c r="Y69" i="22722"/>
  <c r="AA69" i="22722"/>
  <c r="AC69" i="22722"/>
  <c r="AE69" i="22722"/>
  <c r="AG69" i="22722"/>
  <c r="AI69" i="22722"/>
  <c r="AK69" i="22722"/>
  <c r="AM69" i="22722"/>
  <c r="AO69" i="22722"/>
  <c r="AQ69" i="22722"/>
  <c r="AS69" i="22722"/>
  <c r="AU69" i="22722"/>
  <c r="AW69" i="22722"/>
  <c r="AY69" i="22722"/>
  <c r="C70" i="22722"/>
  <c r="E70" i="22722"/>
  <c r="G70" i="22722"/>
  <c r="I70" i="22722"/>
  <c r="K70" i="22722"/>
  <c r="M70" i="22722"/>
  <c r="O70" i="22722"/>
  <c r="Q70" i="22722"/>
  <c r="S70" i="22722"/>
  <c r="U70" i="22722"/>
  <c r="W70" i="22722"/>
  <c r="Y70" i="22722"/>
  <c r="AA70" i="22722"/>
  <c r="AC70" i="22722"/>
  <c r="AE70" i="22722"/>
  <c r="AG70" i="22722"/>
  <c r="AI70" i="22722"/>
  <c r="AK70" i="22722"/>
  <c r="AM70" i="22722"/>
  <c r="AO70" i="22722"/>
  <c r="AQ70" i="22722"/>
  <c r="AS70" i="22722"/>
  <c r="AU70" i="22722"/>
  <c r="AW70" i="22722"/>
  <c r="AY70" i="22722"/>
  <c r="C71" i="22722"/>
  <c r="E71" i="22722"/>
  <c r="G71" i="22722"/>
  <c r="I71" i="22722"/>
  <c r="K71" i="22722"/>
  <c r="M71" i="22722"/>
  <c r="O71" i="22722"/>
  <c r="Q71" i="22722"/>
  <c r="S71" i="22722"/>
  <c r="U71" i="22722"/>
  <c r="W71" i="22722"/>
  <c r="Y71" i="22722"/>
  <c r="AA71" i="22722"/>
  <c r="AC71" i="22722"/>
  <c r="AE71" i="22722"/>
  <c r="AG71" i="22722"/>
  <c r="AI71" i="22722"/>
  <c r="AK71" i="22722"/>
  <c r="AM71" i="22722"/>
  <c r="AO71" i="22722"/>
  <c r="AQ71" i="22722"/>
  <c r="AS71" i="22722"/>
  <c r="AU71" i="22722"/>
  <c r="AW71" i="22722"/>
  <c r="AY71" i="22722"/>
  <c r="C72" i="22722"/>
  <c r="E72" i="22722"/>
  <c r="G72" i="22722"/>
  <c r="I72" i="22722"/>
  <c r="K72" i="22722"/>
  <c r="M72" i="22722"/>
  <c r="O72" i="22722"/>
  <c r="Q72" i="22722"/>
  <c r="S72" i="22722"/>
  <c r="U72" i="22722"/>
  <c r="W72" i="22722"/>
  <c r="Y72" i="22722"/>
  <c r="AA72" i="22722"/>
  <c r="AC72" i="22722"/>
  <c r="AE72" i="22722"/>
  <c r="AG72" i="22722"/>
  <c r="AI72" i="22722"/>
  <c r="AK72" i="22722"/>
  <c r="AM72" i="22722"/>
  <c r="AO72" i="22722"/>
  <c r="AQ72" i="22722"/>
  <c r="AS72" i="22722"/>
  <c r="AU72" i="22722"/>
  <c r="AW72" i="22722"/>
  <c r="AY72" i="22722"/>
  <c r="C73" i="22722"/>
  <c r="E73" i="22722"/>
  <c r="G73" i="22722"/>
  <c r="I73" i="22722"/>
  <c r="K73" i="22722"/>
  <c r="M73" i="22722"/>
  <c r="O73" i="22722"/>
  <c r="Q73" i="22722"/>
  <c r="S73" i="22722"/>
  <c r="U73" i="22722"/>
  <c r="W73" i="22722"/>
  <c r="Y73" i="22722"/>
  <c r="AA73" i="22722"/>
  <c r="AC73" i="22722"/>
  <c r="AE73" i="22722"/>
  <c r="AG73" i="22722"/>
  <c r="AI73" i="22722"/>
  <c r="AK73" i="22722"/>
  <c r="AM73" i="22722"/>
  <c r="AO73" i="22722"/>
  <c r="AQ73" i="22722"/>
  <c r="AS73" i="22722"/>
  <c r="AU73" i="22722"/>
  <c r="AW73" i="22722"/>
  <c r="AY73" i="22722"/>
  <c r="C74" i="22722"/>
  <c r="E74" i="22722"/>
  <c r="G74" i="22722"/>
  <c r="I74" i="22722"/>
  <c r="K74" i="22722"/>
  <c r="M74" i="22722"/>
  <c r="O74" i="22722"/>
  <c r="Q74" i="22722"/>
  <c r="S74" i="22722"/>
  <c r="U74" i="22722"/>
  <c r="W74" i="22722"/>
  <c r="Y74" i="22722"/>
  <c r="AA74" i="22722"/>
  <c r="AC74" i="22722"/>
  <c r="AE74" i="22722"/>
  <c r="AG74" i="22722"/>
  <c r="AI74" i="22722"/>
  <c r="AK74" i="22722"/>
  <c r="AM74" i="22722"/>
  <c r="AO74" i="22722"/>
  <c r="AQ74" i="22722"/>
  <c r="AS74" i="22722"/>
  <c r="AU74" i="22722"/>
  <c r="AW74" i="22722"/>
  <c r="AY74" i="22722"/>
  <c r="C75" i="22722"/>
  <c r="E75" i="22722"/>
  <c r="G75" i="22722"/>
  <c r="I75" i="22722"/>
  <c r="K75" i="22722"/>
  <c r="M75" i="22722"/>
  <c r="O75" i="22722"/>
  <c r="Q75" i="22722"/>
  <c r="S75" i="22722"/>
  <c r="U75" i="22722"/>
  <c r="W75" i="22722"/>
  <c r="Y75" i="22722"/>
  <c r="AA75" i="22722"/>
  <c r="AC75" i="22722"/>
  <c r="AE75" i="22722"/>
  <c r="AG75" i="22722"/>
  <c r="AI75" i="22722"/>
  <c r="AK75" i="22722"/>
  <c r="AM75" i="22722"/>
  <c r="AO75" i="22722"/>
  <c r="AQ75" i="22722"/>
  <c r="AS75" i="22722"/>
  <c r="AU75" i="22722"/>
  <c r="AW75" i="22722"/>
  <c r="AY75" i="22722"/>
  <c r="C76" i="22722"/>
  <c r="E76" i="22722"/>
  <c r="G76" i="22722"/>
  <c r="I76" i="22722"/>
  <c r="K76" i="22722"/>
  <c r="M76" i="22722"/>
  <c r="O76" i="22722"/>
  <c r="Q76" i="22722"/>
  <c r="S76" i="22722"/>
  <c r="U76" i="22722"/>
  <c r="W76" i="22722"/>
  <c r="Y76" i="22722"/>
  <c r="AA76" i="22722"/>
  <c r="AC76" i="22722"/>
  <c r="AE76" i="22722"/>
  <c r="AG76" i="22722"/>
  <c r="AI76" i="22722"/>
  <c r="AK76" i="22722"/>
  <c r="AM76" i="22722"/>
  <c r="AO76" i="22722"/>
  <c r="AQ76" i="22722"/>
  <c r="AS76" i="22722"/>
  <c r="AU76" i="22722"/>
  <c r="AW76" i="22722"/>
  <c r="AY76" i="22722"/>
  <c r="C77" i="22722"/>
  <c r="E77" i="22722"/>
  <c r="G77" i="22722"/>
  <c r="I77" i="22722"/>
  <c r="K77" i="22722"/>
  <c r="M77" i="22722"/>
  <c r="O77" i="22722"/>
  <c r="Q77" i="22722"/>
  <c r="S77" i="22722"/>
  <c r="U77" i="22722"/>
  <c r="W77" i="22722"/>
  <c r="Y77" i="22722"/>
  <c r="AA77" i="22722"/>
  <c r="AC77" i="22722"/>
  <c r="AE77" i="22722"/>
  <c r="AG77" i="22722"/>
  <c r="AI77" i="22722"/>
  <c r="AK77" i="22722"/>
  <c r="AM77" i="22722"/>
  <c r="AO77" i="22722"/>
  <c r="AQ77" i="22722"/>
  <c r="AS77" i="22722"/>
  <c r="AU77" i="22722"/>
  <c r="AW77" i="22722"/>
  <c r="AY77" i="22722"/>
  <c r="C78" i="22722"/>
  <c r="E78" i="22722"/>
  <c r="G78" i="22722"/>
  <c r="I78" i="22722"/>
  <c r="K78" i="22722"/>
  <c r="M78" i="22722"/>
  <c r="O78" i="22722"/>
  <c r="Q78" i="22722"/>
  <c r="S78" i="22722"/>
  <c r="U78" i="22722"/>
  <c r="W78" i="22722"/>
  <c r="Y78" i="22722"/>
  <c r="AA78" i="22722"/>
  <c r="AC78" i="22722"/>
  <c r="AE78" i="22722"/>
  <c r="AG78" i="22722"/>
  <c r="AI78" i="22722"/>
  <c r="AK78" i="22722"/>
  <c r="AM78" i="22722"/>
  <c r="AO78" i="22722"/>
  <c r="AQ78" i="22722"/>
  <c r="AS78" i="22722"/>
  <c r="AU78" i="22722"/>
  <c r="AW78" i="22722"/>
  <c r="AY78" i="22722"/>
  <c r="C79" i="22722"/>
  <c r="E79" i="22722"/>
  <c r="G79" i="22722"/>
  <c r="I79" i="22722"/>
  <c r="K79" i="22722"/>
  <c r="M79" i="22722"/>
  <c r="O79" i="22722"/>
  <c r="Q79" i="22722"/>
  <c r="S79" i="22722"/>
  <c r="U79" i="22722"/>
  <c r="W79" i="22722"/>
  <c r="Y79" i="22722"/>
  <c r="AA79" i="22722"/>
  <c r="AC79" i="22722"/>
  <c r="AE79" i="22722"/>
  <c r="AG79" i="22722"/>
  <c r="AI79" i="22722"/>
  <c r="AK79" i="22722"/>
  <c r="AM79" i="22722"/>
  <c r="AO79" i="22722"/>
  <c r="AQ79" i="22722"/>
  <c r="AS79" i="22722"/>
  <c r="AU79" i="22722"/>
  <c r="AW79" i="22722"/>
  <c r="AY79" i="22722"/>
  <c r="C80" i="22722"/>
  <c r="E80" i="22722"/>
  <c r="G80" i="22722"/>
  <c r="I80" i="22722"/>
  <c r="K80" i="22722"/>
  <c r="M80" i="22722"/>
  <c r="O80" i="22722"/>
  <c r="Q80" i="22722"/>
  <c r="S80" i="22722"/>
  <c r="U80" i="22722"/>
  <c r="W80" i="22722"/>
  <c r="Y80" i="22722"/>
  <c r="AA80" i="22722"/>
  <c r="AC80" i="22722"/>
  <c r="AE80" i="22722"/>
  <c r="AG80" i="22722"/>
  <c r="AI80" i="22722"/>
  <c r="AK80" i="22722"/>
  <c r="AM80" i="22722"/>
  <c r="AO80" i="22722"/>
  <c r="AQ80" i="22722"/>
  <c r="AS80" i="22722"/>
  <c r="AU80" i="22722"/>
  <c r="AW80" i="22722"/>
  <c r="AY80" i="22722"/>
  <c r="C81" i="22722"/>
  <c r="E81" i="22722"/>
  <c r="G81" i="22722"/>
  <c r="I81" i="22722"/>
  <c r="K81" i="22722"/>
  <c r="M81" i="22722"/>
  <c r="O81" i="22722"/>
  <c r="Q81" i="22722"/>
  <c r="S81" i="22722"/>
  <c r="U81" i="22722"/>
  <c r="W81" i="22722"/>
  <c r="Y81" i="22722"/>
  <c r="AA81" i="22722"/>
  <c r="AC81" i="22722"/>
  <c r="AE81" i="22722"/>
  <c r="AG81" i="22722"/>
  <c r="AI81" i="22722"/>
  <c r="AK81" i="22722"/>
  <c r="AM81" i="22722"/>
  <c r="AO81" i="22722"/>
  <c r="AQ81" i="22722"/>
  <c r="AS81" i="22722"/>
  <c r="AU81" i="22722"/>
  <c r="AW81" i="22722"/>
  <c r="AY81" i="22722"/>
  <c r="E82" i="22722"/>
  <c r="G82" i="22722"/>
  <c r="I82" i="22722"/>
  <c r="K82" i="22722"/>
  <c r="M82" i="22722"/>
  <c r="O82" i="22722"/>
  <c r="Q82" i="22722"/>
  <c r="S82" i="22722"/>
  <c r="U82" i="22722"/>
  <c r="W82" i="22722"/>
  <c r="Y82" i="22722"/>
  <c r="AA82" i="22722"/>
  <c r="AC82" i="22722"/>
  <c r="AE82" i="22722"/>
  <c r="AG82" i="22722"/>
  <c r="AI82" i="22722"/>
  <c r="AK82" i="22722"/>
  <c r="AM82" i="22722"/>
  <c r="AO82" i="22722"/>
  <c r="AQ82" i="22722"/>
  <c r="AS82" i="22722"/>
  <c r="AU82" i="22722"/>
  <c r="AW82" i="22722"/>
  <c r="AY82" i="22722"/>
  <c r="E83" i="22722"/>
  <c r="G83" i="22722"/>
  <c r="I83" i="22722"/>
  <c r="K83" i="22722"/>
  <c r="M83" i="22722"/>
  <c r="O83" i="22722"/>
  <c r="Q83" i="22722"/>
  <c r="S83" i="22722"/>
  <c r="U83" i="22722"/>
  <c r="W83" i="22722"/>
  <c r="Y83" i="22722"/>
  <c r="AA83" i="22722"/>
  <c r="AC83" i="22722"/>
  <c r="AE83" i="22722"/>
  <c r="AG83" i="22722"/>
  <c r="AI83" i="22722"/>
  <c r="AK83" i="22722"/>
  <c r="AM83" i="22722"/>
  <c r="AO83" i="22722"/>
  <c r="AQ83" i="22722"/>
  <c r="AS83" i="22722"/>
  <c r="AU83" i="22722"/>
  <c r="AW83" i="22722"/>
  <c r="AY83" i="22722"/>
  <c r="E84" i="22722"/>
  <c r="G84" i="22722"/>
  <c r="I84" i="22722"/>
  <c r="K84" i="22722"/>
  <c r="M84" i="22722"/>
  <c r="O84" i="22722"/>
  <c r="Q84" i="22722"/>
  <c r="S84" i="22722"/>
  <c r="U84" i="22722"/>
  <c r="W84" i="22722"/>
  <c r="Y84" i="22722"/>
  <c r="AA84" i="22722"/>
  <c r="AC84" i="22722"/>
  <c r="AE84" i="22722"/>
  <c r="AG84" i="22722"/>
  <c r="AI84" i="22722"/>
  <c r="AK84" i="22722"/>
  <c r="AM84" i="22722"/>
  <c r="AO84" i="22722"/>
  <c r="AQ84" i="22722"/>
  <c r="AS84" i="22722"/>
  <c r="AU84" i="22722"/>
  <c r="AW84" i="22722"/>
  <c r="AY84" i="22722"/>
  <c r="C85" i="22722"/>
  <c r="E85" i="22722"/>
  <c r="G85" i="22722"/>
  <c r="I85" i="22722"/>
  <c r="K85" i="22722"/>
  <c r="M85" i="22722"/>
  <c r="O85" i="22722"/>
  <c r="Q85" i="22722"/>
  <c r="S85" i="22722"/>
  <c r="U85" i="22722"/>
  <c r="W85" i="22722"/>
  <c r="Y85" i="22722"/>
  <c r="AA85" i="22722"/>
  <c r="AC85" i="22722"/>
  <c r="AE85" i="22722"/>
  <c r="AG85" i="22722"/>
  <c r="AI85" i="22722"/>
  <c r="AK85" i="22722"/>
  <c r="AM85" i="22722"/>
  <c r="AO85" i="22722"/>
  <c r="AQ85" i="22722"/>
  <c r="AS85" i="22722"/>
  <c r="AU85" i="22722"/>
  <c r="AW85" i="22722"/>
  <c r="AY85" i="22722"/>
  <c r="C86" i="22722"/>
  <c r="E86" i="22722"/>
  <c r="G86" i="22722"/>
  <c r="I86" i="22722"/>
  <c r="K86" i="22722"/>
  <c r="M86" i="22722"/>
  <c r="O86" i="22722"/>
  <c r="Q86" i="22722"/>
  <c r="S86" i="22722"/>
  <c r="U86" i="22722"/>
  <c r="W86" i="22722"/>
  <c r="Y86" i="22722"/>
  <c r="AA86" i="22722"/>
  <c r="AC86" i="22722"/>
  <c r="AE86" i="22722"/>
  <c r="AG86" i="22722"/>
  <c r="AI86" i="22722"/>
  <c r="AK86" i="22722"/>
  <c r="AM86" i="22722"/>
  <c r="AO86" i="22722"/>
  <c r="AQ86" i="22722"/>
  <c r="AS86" i="22722"/>
  <c r="AU86" i="22722"/>
  <c r="AW86" i="22722"/>
  <c r="AY86" i="22722"/>
  <c r="C87" i="22722"/>
  <c r="G87" i="22722"/>
  <c r="K87" i="22722"/>
  <c r="O87" i="22722"/>
  <c r="S87" i="22722"/>
  <c r="W87" i="22722"/>
  <c r="AA87" i="22722"/>
  <c r="AE87" i="22722"/>
  <c r="AI87" i="22722"/>
  <c r="AM87" i="22722"/>
  <c r="AQ87" i="22722"/>
  <c r="AU87" i="22722"/>
  <c r="AY87" i="22722"/>
  <c r="C88" i="22722"/>
  <c r="G88" i="22722"/>
  <c r="K88" i="22722"/>
  <c r="O88" i="22722"/>
  <c r="S88" i="22722"/>
  <c r="W88" i="22722"/>
  <c r="AA88" i="22722"/>
  <c r="AE88" i="22722"/>
  <c r="AI88" i="22722"/>
  <c r="AM88" i="22722"/>
  <c r="AQ88" i="22722"/>
  <c r="AU88" i="22722"/>
  <c r="AY88" i="22722"/>
  <c r="C89" i="22722"/>
  <c r="E89" i="22722"/>
  <c r="G89" i="22722"/>
  <c r="K89" i="22722"/>
  <c r="O89" i="22722"/>
  <c r="S89" i="22722"/>
  <c r="W89" i="22722"/>
  <c r="AA89" i="22722"/>
  <c r="AE89" i="22722"/>
  <c r="AI89" i="22722"/>
  <c r="AM89" i="22722"/>
  <c r="AQ89" i="22722"/>
  <c r="AU89" i="22722"/>
  <c r="AY89" i="22722"/>
  <c r="G91" i="22722"/>
  <c r="K91" i="22722"/>
  <c r="O91" i="22722"/>
  <c r="S91" i="22722"/>
  <c r="W91" i="22722"/>
  <c r="AA91" i="22722"/>
  <c r="AE91" i="22722"/>
  <c r="AI91" i="22722"/>
  <c r="AM91" i="22722"/>
  <c r="AQ91" i="22722"/>
  <c r="AU91" i="22722"/>
  <c r="AY91" i="22722"/>
  <c r="G92" i="22722"/>
  <c r="K92" i="22722"/>
  <c r="O92" i="22722"/>
  <c r="S92" i="22722"/>
  <c r="W92" i="22722"/>
  <c r="AA92" i="22722"/>
  <c r="AE92" i="22722"/>
  <c r="AI92" i="22722"/>
  <c r="AM92" i="22722"/>
  <c r="AQ92" i="22722"/>
  <c r="AU92" i="22722"/>
  <c r="AY92" i="22722"/>
  <c r="E100" i="22722"/>
  <c r="G100" i="22722"/>
  <c r="I100" i="22722"/>
  <c r="K100" i="22722"/>
  <c r="M100" i="22722"/>
  <c r="O100" i="22722"/>
  <c r="Q100" i="22722"/>
  <c r="S100" i="22722"/>
  <c r="U100" i="22722"/>
  <c r="W100" i="22722"/>
  <c r="Y100" i="22722"/>
  <c r="AA100" i="22722"/>
  <c r="AC100" i="22722"/>
  <c r="AE100" i="22722"/>
  <c r="AG100" i="22722"/>
  <c r="AI100" i="22722"/>
  <c r="AK100" i="22722"/>
  <c r="AM100" i="22722"/>
  <c r="AO100" i="22722"/>
  <c r="AQ100" i="22722"/>
  <c r="AS100" i="22722"/>
  <c r="AU100" i="22722"/>
  <c r="AW100" i="22722"/>
  <c r="AY100" i="22722"/>
  <c r="E101" i="22722"/>
  <c r="G101" i="22722"/>
  <c r="I101" i="22722"/>
  <c r="K101" i="22722"/>
  <c r="M101" i="22722"/>
  <c r="O101" i="22722"/>
  <c r="Q101" i="22722"/>
  <c r="S101" i="22722"/>
  <c r="U101" i="22722"/>
  <c r="W101" i="22722"/>
  <c r="Y101" i="22722"/>
  <c r="AA101" i="22722"/>
  <c r="AC101" i="22722"/>
  <c r="AE101" i="22722"/>
  <c r="AG101" i="22722"/>
  <c r="AI101" i="22722"/>
  <c r="AK101" i="22722"/>
  <c r="AM101" i="22722"/>
  <c r="AO101" i="22722"/>
  <c r="AQ101" i="22722"/>
  <c r="AS101" i="22722"/>
  <c r="AU101" i="22722"/>
  <c r="AW101" i="22722"/>
  <c r="AY101" i="22722"/>
  <c r="E102" i="22722"/>
  <c r="G102" i="22722"/>
  <c r="I102" i="22722"/>
  <c r="K102" i="22722"/>
  <c r="M102" i="22722"/>
  <c r="O102" i="22722"/>
  <c r="Q102" i="22722"/>
  <c r="S102" i="22722"/>
  <c r="U102" i="22722"/>
  <c r="W102" i="22722"/>
  <c r="Y102" i="22722"/>
  <c r="AA102" i="22722"/>
  <c r="AC102" i="22722"/>
  <c r="AE102" i="22722"/>
  <c r="AG102" i="22722"/>
  <c r="AI102" i="22722"/>
  <c r="AK102" i="22722"/>
  <c r="AM102" i="22722"/>
  <c r="AO102" i="22722"/>
  <c r="AQ102" i="22722"/>
  <c r="AS102" i="22722"/>
  <c r="AU102" i="22722"/>
  <c r="AW102" i="22722"/>
  <c r="AY102" i="22722"/>
  <c r="E103" i="22722"/>
  <c r="G103" i="22722"/>
  <c r="I103" i="22722"/>
  <c r="K103" i="22722"/>
  <c r="M103" i="22722"/>
  <c r="O103" i="22722"/>
  <c r="Q103" i="22722"/>
  <c r="S103" i="22722"/>
  <c r="U103" i="22722"/>
  <c r="W103" i="22722"/>
  <c r="Y103" i="22722"/>
  <c r="AA103" i="22722"/>
  <c r="AC103" i="22722"/>
  <c r="AE103" i="22722"/>
  <c r="AG103" i="22722"/>
  <c r="AI103" i="22722"/>
  <c r="AK103" i="22722"/>
  <c r="AM103" i="22722"/>
  <c r="AO103" i="22722"/>
  <c r="AQ103" i="22722"/>
  <c r="AS103" i="22722"/>
  <c r="AU103" i="22722"/>
  <c r="AW103" i="22722"/>
  <c r="AY103" i="22722"/>
  <c r="G104" i="22722"/>
  <c r="K104" i="22722"/>
  <c r="O104" i="22722"/>
  <c r="S104" i="22722"/>
  <c r="W104" i="22722"/>
  <c r="AA104" i="22722"/>
  <c r="AE104" i="22722"/>
  <c r="AI104" i="22722"/>
  <c r="AM104" i="22722"/>
  <c r="AQ104" i="22722"/>
  <c r="AU104" i="22722"/>
  <c r="AY104" i="22722"/>
  <c r="E108" i="22722"/>
  <c r="G108" i="22722"/>
  <c r="I108" i="22722"/>
  <c r="K108" i="22722"/>
  <c r="M108" i="22722"/>
  <c r="O108" i="22722"/>
  <c r="Q108" i="22722"/>
  <c r="S108" i="22722"/>
  <c r="U108" i="22722"/>
  <c r="W108" i="22722"/>
  <c r="Y108" i="22722"/>
  <c r="AA108" i="22722"/>
  <c r="AC108" i="22722"/>
  <c r="AE108" i="22722"/>
  <c r="AG108" i="22722"/>
  <c r="AI108" i="22722"/>
  <c r="AK108" i="22722"/>
  <c r="AM108" i="22722"/>
  <c r="AO108" i="22722"/>
  <c r="AQ108" i="22722"/>
  <c r="AS108" i="22722"/>
  <c r="AU108" i="22722"/>
  <c r="AW108" i="22722"/>
  <c r="AY108" i="22722"/>
  <c r="E109" i="22722"/>
  <c r="G109" i="22722"/>
  <c r="I109" i="22722"/>
  <c r="K109" i="22722"/>
  <c r="M109" i="22722"/>
  <c r="O109" i="22722"/>
  <c r="Q109" i="22722"/>
  <c r="S109" i="22722"/>
  <c r="U109" i="22722"/>
  <c r="W109" i="22722"/>
  <c r="Y109" i="22722"/>
  <c r="AA109" i="22722"/>
  <c r="AC109" i="22722"/>
  <c r="AE109" i="22722"/>
  <c r="AG109" i="22722"/>
  <c r="AI109" i="22722"/>
  <c r="AK109" i="22722"/>
  <c r="AM109" i="22722"/>
  <c r="AO109" i="22722"/>
  <c r="AQ109" i="22722"/>
  <c r="AS109" i="22722"/>
  <c r="AU109" i="22722"/>
  <c r="AW109" i="22722"/>
  <c r="AY109" i="22722"/>
  <c r="E110" i="22722"/>
  <c r="G110" i="22722"/>
  <c r="I110" i="22722"/>
  <c r="K110" i="22722"/>
  <c r="M110" i="22722"/>
  <c r="O110" i="22722"/>
  <c r="Q110" i="22722"/>
  <c r="S110" i="22722"/>
  <c r="U110" i="22722"/>
  <c r="W110" i="22722"/>
  <c r="Y110" i="22722"/>
  <c r="AA110" i="22722"/>
  <c r="AC110" i="22722"/>
  <c r="AE110" i="22722"/>
  <c r="AG110" i="22722"/>
  <c r="AI110" i="22722"/>
  <c r="AK110" i="22722"/>
  <c r="AM110" i="22722"/>
  <c r="AO110" i="22722"/>
  <c r="AQ110" i="22722"/>
  <c r="AS110" i="22722"/>
  <c r="AU110" i="22722"/>
  <c r="AW110" i="22722"/>
  <c r="AY110" i="22722"/>
  <c r="E111" i="22722"/>
  <c r="G111" i="22722"/>
  <c r="I111" i="22722"/>
  <c r="K111" i="22722"/>
  <c r="M111" i="22722"/>
  <c r="O111" i="22722"/>
  <c r="Q111" i="22722"/>
  <c r="S111" i="22722"/>
  <c r="U111" i="22722"/>
  <c r="W111" i="22722"/>
  <c r="Y111" i="22722"/>
  <c r="AA111" i="22722"/>
  <c r="AC111" i="22722"/>
  <c r="AE111" i="22722"/>
  <c r="AG111" i="22722"/>
  <c r="AI111" i="22722"/>
  <c r="AK111" i="22722"/>
  <c r="AM111" i="22722"/>
  <c r="AO111" i="22722"/>
  <c r="AQ111" i="22722"/>
  <c r="AS111" i="22722"/>
  <c r="AU111" i="22722"/>
  <c r="AW111" i="22722"/>
  <c r="AY111" i="22722"/>
  <c r="E112" i="22722"/>
  <c r="G112" i="22722"/>
  <c r="I112" i="22722"/>
  <c r="K112" i="22722"/>
  <c r="M112" i="22722"/>
  <c r="O112" i="22722"/>
  <c r="Q112" i="22722"/>
  <c r="S112" i="22722"/>
  <c r="U112" i="22722"/>
  <c r="W112" i="22722"/>
  <c r="Y112" i="22722"/>
  <c r="AA112" i="22722"/>
  <c r="AC112" i="22722"/>
  <c r="AE112" i="22722"/>
  <c r="AG112" i="22722"/>
  <c r="AI112" i="22722"/>
  <c r="AK112" i="22722"/>
  <c r="AM112" i="22722"/>
  <c r="AO112" i="22722"/>
  <c r="AQ112" i="22722"/>
  <c r="AS112" i="22722"/>
  <c r="AU112" i="22722"/>
  <c r="AW112" i="22722"/>
  <c r="AY112" i="22722"/>
  <c r="E113" i="22722"/>
  <c r="G113" i="22722"/>
  <c r="I113" i="22722"/>
  <c r="K113" i="22722"/>
  <c r="M113" i="22722"/>
  <c r="O113" i="22722"/>
  <c r="Q113" i="22722"/>
  <c r="S113" i="22722"/>
  <c r="U113" i="22722"/>
  <c r="W113" i="22722"/>
  <c r="Y113" i="22722"/>
  <c r="AA113" i="22722"/>
  <c r="AC113" i="22722"/>
  <c r="AE113" i="22722"/>
  <c r="AG113" i="22722"/>
  <c r="AI113" i="22722"/>
  <c r="AK113" i="22722"/>
  <c r="AM113" i="22722"/>
  <c r="AO113" i="22722"/>
  <c r="AQ113" i="22722"/>
  <c r="AS113" i="22722"/>
  <c r="AU113" i="22722"/>
  <c r="AW113" i="22722"/>
  <c r="AY113" i="22722"/>
  <c r="G114" i="22722"/>
  <c r="K114" i="22722"/>
  <c r="O114" i="22722"/>
  <c r="S114" i="22722"/>
  <c r="W114" i="22722"/>
  <c r="AA114" i="22722"/>
  <c r="AE114" i="22722"/>
  <c r="AI114" i="22722"/>
  <c r="AM114" i="22722"/>
  <c r="AQ114" i="22722"/>
  <c r="AU114" i="22722"/>
  <c r="AY114" i="22722"/>
  <c r="O117" i="22722"/>
  <c r="S117" i="22722"/>
  <c r="W117" i="22722"/>
  <c r="AA117" i="22722"/>
  <c r="AE117" i="22722"/>
  <c r="AI117" i="22722"/>
  <c r="AM117" i="22722"/>
  <c r="AQ117" i="22722"/>
  <c r="AU117" i="22722"/>
  <c r="AY117" i="22722"/>
  <c r="E6" i="22728"/>
  <c r="G6" i="22728"/>
  <c r="I6" i="22728"/>
  <c r="K6" i="22728"/>
  <c r="M6" i="22728"/>
  <c r="O6" i="22728"/>
  <c r="Q6" i="22728"/>
  <c r="S6" i="22728"/>
  <c r="U6" i="22728"/>
  <c r="W6" i="22728"/>
  <c r="Y6" i="22728"/>
  <c r="AA6" i="22728"/>
  <c r="D13" i="22728"/>
  <c r="D14" i="22728"/>
  <c r="D15" i="22728"/>
  <c r="D16" i="22728"/>
  <c r="D17" i="22728"/>
  <c r="D18" i="22728"/>
  <c r="D19" i="22728"/>
  <c r="D20" i="22728"/>
  <c r="D21" i="22728"/>
  <c r="D22" i="22728"/>
  <c r="D23" i="22728"/>
  <c r="D24" i="22728"/>
  <c r="D25" i="22728"/>
  <c r="D26" i="22728"/>
  <c r="D27" i="22728"/>
  <c r="D28" i="22728"/>
  <c r="D31" i="22728"/>
  <c r="E31" i="22728"/>
  <c r="D35" i="22728"/>
  <c r="E35" i="22728"/>
  <c r="G39" i="22728"/>
  <c r="I39" i="22728"/>
  <c r="K39" i="22728"/>
  <c r="M39" i="22728"/>
  <c r="O39" i="22728"/>
  <c r="Q39" i="22728"/>
  <c r="S39" i="22728"/>
  <c r="U39" i="22728"/>
  <c r="W39" i="22728"/>
  <c r="Y39" i="22728"/>
  <c r="AA39" i="22728"/>
  <c r="E41" i="22728"/>
  <c r="G41" i="22728"/>
  <c r="I41" i="22728"/>
  <c r="K41" i="22728"/>
  <c r="M41" i="22728"/>
  <c r="O41" i="22728"/>
  <c r="Q41" i="22728"/>
  <c r="S41" i="22728"/>
  <c r="U41" i="22728"/>
  <c r="W41" i="22728"/>
  <c r="Y41" i="22728"/>
  <c r="AA41" i="22728"/>
  <c r="E43" i="22728"/>
  <c r="G43" i="22728"/>
  <c r="I43" i="22728"/>
  <c r="K43" i="22728"/>
  <c r="M43" i="22728"/>
  <c r="O43" i="22728"/>
  <c r="Q43" i="22728"/>
  <c r="S43" i="22728"/>
  <c r="U43" i="22728"/>
  <c r="W43" i="22728"/>
  <c r="Y43" i="22728"/>
  <c r="AA43" i="22728"/>
  <c r="E45" i="22728"/>
  <c r="G45" i="22728"/>
  <c r="I45" i="22728"/>
  <c r="K45" i="22728"/>
  <c r="M45" i="22728"/>
  <c r="O45" i="22728"/>
  <c r="Q45" i="22728"/>
  <c r="S45" i="22728"/>
  <c r="U45" i="22728"/>
  <c r="W45" i="22728"/>
  <c r="Y45" i="22728"/>
  <c r="AA45" i="22728"/>
  <c r="E47" i="22728"/>
  <c r="G47" i="22728"/>
  <c r="I47" i="22728"/>
  <c r="K47" i="22728"/>
  <c r="M47" i="22728"/>
  <c r="O47" i="22728"/>
  <c r="Q47" i="22728"/>
  <c r="S47" i="22728"/>
  <c r="U47" i="22728"/>
  <c r="W47" i="22728"/>
  <c r="Y47" i="22728"/>
  <c r="AA47" i="22728"/>
  <c r="E51" i="22728"/>
  <c r="G51" i="22728"/>
  <c r="I51" i="22728"/>
  <c r="K51" i="22728"/>
  <c r="M51" i="22728"/>
  <c r="O51" i="22728"/>
  <c r="Q51" i="22728"/>
  <c r="S51" i="22728"/>
  <c r="U51" i="22728"/>
  <c r="W51" i="22728"/>
  <c r="Y51" i="22728"/>
  <c r="AA51" i="22728"/>
  <c r="AC51" i="22728"/>
  <c r="E54" i="22728"/>
  <c r="G54" i="22728"/>
  <c r="I54" i="22728"/>
  <c r="K54" i="22728"/>
  <c r="M54" i="22728"/>
  <c r="O54" i="22728"/>
  <c r="Q54" i="22728"/>
  <c r="S54" i="22728"/>
  <c r="U54" i="22728"/>
  <c r="W54" i="22728"/>
  <c r="Y54" i="22728"/>
  <c r="AA54" i="22728"/>
  <c r="AC54" i="22728"/>
  <c r="E55" i="22728"/>
  <c r="G55" i="22728"/>
  <c r="I55" i="22728"/>
  <c r="K55" i="22728"/>
  <c r="M55" i="22728"/>
  <c r="O55" i="22728"/>
  <c r="Q55" i="22728"/>
  <c r="S55" i="22728"/>
  <c r="U55" i="22728"/>
  <c r="W55" i="22728"/>
  <c r="Y55" i="22728"/>
  <c r="AA55" i="22728"/>
  <c r="AC55" i="22728"/>
  <c r="E56" i="22728"/>
  <c r="G56" i="22728"/>
  <c r="I56" i="22728"/>
  <c r="K56" i="22728"/>
  <c r="M56" i="22728"/>
  <c r="O56" i="22728"/>
  <c r="Q56" i="22728"/>
  <c r="S56" i="22728"/>
  <c r="U56" i="22728"/>
  <c r="W56" i="22728"/>
  <c r="Y56" i="22728"/>
  <c r="AA56" i="22728"/>
  <c r="AC56" i="22728"/>
  <c r="E58" i="22728"/>
  <c r="G58" i="22728"/>
  <c r="I58" i="22728"/>
  <c r="K58" i="22728"/>
  <c r="M58" i="22728"/>
  <c r="O58" i="22728"/>
  <c r="Q58" i="22728"/>
  <c r="S58" i="22728"/>
  <c r="U58" i="22728"/>
  <c r="W58" i="22728"/>
  <c r="Y58" i="22728"/>
  <c r="AA58" i="22728"/>
  <c r="C64" i="22728"/>
  <c r="E64" i="22728"/>
  <c r="G64" i="22728"/>
  <c r="I64" i="22728"/>
  <c r="K64" i="22728"/>
  <c r="M64" i="22728"/>
  <c r="O64" i="22728"/>
  <c r="Q64" i="22728"/>
  <c r="S64" i="22728"/>
  <c r="U64" i="22728"/>
  <c r="W64" i="22728"/>
  <c r="Y64" i="22728"/>
  <c r="AA64" i="22728"/>
  <c r="AC64" i="22728"/>
  <c r="AE64" i="22728"/>
  <c r="AG64" i="22728"/>
  <c r="AI64" i="22728"/>
  <c r="AK64" i="22728"/>
  <c r="AM64" i="22728"/>
  <c r="AO64" i="22728"/>
  <c r="AQ64" i="22728"/>
  <c r="AS64" i="22728"/>
  <c r="AU64" i="22728"/>
  <c r="AW64" i="22728"/>
  <c r="AY64" i="22728"/>
  <c r="C65" i="22728"/>
  <c r="E65" i="22728"/>
  <c r="G65" i="22728"/>
  <c r="I65" i="22728"/>
  <c r="K65" i="22728"/>
  <c r="M65" i="22728"/>
  <c r="O65" i="22728"/>
  <c r="Q65" i="22728"/>
  <c r="S65" i="22728"/>
  <c r="U65" i="22728"/>
  <c r="W65" i="22728"/>
  <c r="Y65" i="22728"/>
  <c r="AA65" i="22728"/>
  <c r="AC65" i="22728"/>
  <c r="AE65" i="22728"/>
  <c r="AG65" i="22728"/>
  <c r="AI65" i="22728"/>
  <c r="AK65" i="22728"/>
  <c r="AM65" i="22728"/>
  <c r="AO65" i="22728"/>
  <c r="AQ65" i="22728"/>
  <c r="AS65" i="22728"/>
  <c r="AU65" i="22728"/>
  <c r="AW65" i="22728"/>
  <c r="AY65" i="22728"/>
  <c r="C66" i="22728"/>
  <c r="E66" i="22728"/>
  <c r="G66" i="22728"/>
  <c r="I66" i="22728"/>
  <c r="K66" i="22728"/>
  <c r="M66" i="22728"/>
  <c r="O66" i="22728"/>
  <c r="Q66" i="22728"/>
  <c r="S66" i="22728"/>
  <c r="U66" i="22728"/>
  <c r="W66" i="22728"/>
  <c r="Y66" i="22728"/>
  <c r="AA66" i="22728"/>
  <c r="AC66" i="22728"/>
  <c r="AE66" i="22728"/>
  <c r="AG66" i="22728"/>
  <c r="AI66" i="22728"/>
  <c r="AK66" i="22728"/>
  <c r="AM66" i="22728"/>
  <c r="AO66" i="22728"/>
  <c r="AQ66" i="22728"/>
  <c r="AS66" i="22728"/>
  <c r="AU66" i="22728"/>
  <c r="AW66" i="22728"/>
  <c r="AY66" i="22728"/>
  <c r="C67" i="22728"/>
  <c r="E67" i="22728"/>
  <c r="G67" i="22728"/>
  <c r="I67" i="22728"/>
  <c r="K67" i="22728"/>
  <c r="M67" i="22728"/>
  <c r="O67" i="22728"/>
  <c r="Q67" i="22728"/>
  <c r="S67" i="22728"/>
  <c r="U67" i="22728"/>
  <c r="W67" i="22728"/>
  <c r="Y67" i="22728"/>
  <c r="AA67" i="22728"/>
  <c r="AC67" i="22728"/>
  <c r="AE67" i="22728"/>
  <c r="AG67" i="22728"/>
  <c r="AI67" i="22728"/>
  <c r="AK67" i="22728"/>
  <c r="AM67" i="22728"/>
  <c r="AO67" i="22728"/>
  <c r="AQ67" i="22728"/>
  <c r="AS67" i="22728"/>
  <c r="AU67" i="22728"/>
  <c r="AW67" i="22728"/>
  <c r="AY67" i="22728"/>
  <c r="C68" i="22728"/>
  <c r="E68" i="22728"/>
  <c r="G68" i="22728"/>
  <c r="I68" i="22728"/>
  <c r="K68" i="22728"/>
  <c r="M68" i="22728"/>
  <c r="O68" i="22728"/>
  <c r="Q68" i="22728"/>
  <c r="S68" i="22728"/>
  <c r="U68" i="22728"/>
  <c r="W68" i="22728"/>
  <c r="Y68" i="22728"/>
  <c r="AA68" i="22728"/>
  <c r="AC68" i="22728"/>
  <c r="AE68" i="22728"/>
  <c r="AG68" i="22728"/>
  <c r="AI68" i="22728"/>
  <c r="AK68" i="22728"/>
  <c r="AM68" i="22728"/>
  <c r="AO68" i="22728"/>
  <c r="AQ68" i="22728"/>
  <c r="AS68" i="22728"/>
  <c r="AU68" i="22728"/>
  <c r="AW68" i="22728"/>
  <c r="AY68" i="22728"/>
  <c r="C69" i="22728"/>
  <c r="E69" i="22728"/>
  <c r="G69" i="22728"/>
  <c r="I69" i="22728"/>
  <c r="K69" i="22728"/>
  <c r="M69" i="22728"/>
  <c r="O69" i="22728"/>
  <c r="Q69" i="22728"/>
  <c r="S69" i="22728"/>
  <c r="U69" i="22728"/>
  <c r="W69" i="22728"/>
  <c r="Y69" i="22728"/>
  <c r="AA69" i="22728"/>
  <c r="AC69" i="22728"/>
  <c r="AE69" i="22728"/>
  <c r="AG69" i="22728"/>
  <c r="AI69" i="22728"/>
  <c r="AK69" i="22728"/>
  <c r="AM69" i="22728"/>
  <c r="AO69" i="22728"/>
  <c r="AQ69" i="22728"/>
  <c r="AS69" i="22728"/>
  <c r="AU69" i="22728"/>
  <c r="AW69" i="22728"/>
  <c r="AY69" i="22728"/>
  <c r="C70" i="22728"/>
  <c r="E70" i="22728"/>
  <c r="G70" i="22728"/>
  <c r="I70" i="22728"/>
  <c r="K70" i="22728"/>
  <c r="M70" i="22728"/>
  <c r="O70" i="22728"/>
  <c r="Q70" i="22728"/>
  <c r="S70" i="22728"/>
  <c r="U70" i="22728"/>
  <c r="W70" i="22728"/>
  <c r="Y70" i="22728"/>
  <c r="AA70" i="22728"/>
  <c r="AC70" i="22728"/>
  <c r="AE70" i="22728"/>
  <c r="AG70" i="22728"/>
  <c r="AI70" i="22728"/>
  <c r="AK70" i="22728"/>
  <c r="AM70" i="22728"/>
  <c r="AO70" i="22728"/>
  <c r="AQ70" i="22728"/>
  <c r="AS70" i="22728"/>
  <c r="AU70" i="22728"/>
  <c r="AW70" i="22728"/>
  <c r="AY70" i="22728"/>
  <c r="C71" i="22728"/>
  <c r="E71" i="22728"/>
  <c r="G71" i="22728"/>
  <c r="I71" i="22728"/>
  <c r="K71" i="22728"/>
  <c r="M71" i="22728"/>
  <c r="O71" i="22728"/>
  <c r="Q71" i="22728"/>
  <c r="S71" i="22728"/>
  <c r="U71" i="22728"/>
  <c r="W71" i="22728"/>
  <c r="Y71" i="22728"/>
  <c r="AA71" i="22728"/>
  <c r="AC71" i="22728"/>
  <c r="AE71" i="22728"/>
  <c r="AG71" i="22728"/>
  <c r="AI71" i="22728"/>
  <c r="AK71" i="22728"/>
  <c r="AM71" i="22728"/>
  <c r="AO71" i="22728"/>
  <c r="AQ71" i="22728"/>
  <c r="AS71" i="22728"/>
  <c r="AU71" i="22728"/>
  <c r="AW71" i="22728"/>
  <c r="AY71" i="22728"/>
  <c r="C72" i="22728"/>
  <c r="E72" i="22728"/>
  <c r="G72" i="22728"/>
  <c r="I72" i="22728"/>
  <c r="K72" i="22728"/>
  <c r="M72" i="22728"/>
  <c r="O72" i="22728"/>
  <c r="Q72" i="22728"/>
  <c r="S72" i="22728"/>
  <c r="U72" i="22728"/>
  <c r="W72" i="22728"/>
  <c r="Y72" i="22728"/>
  <c r="AA72" i="22728"/>
  <c r="AC72" i="22728"/>
  <c r="AE72" i="22728"/>
  <c r="AG72" i="22728"/>
  <c r="AI72" i="22728"/>
  <c r="AK72" i="22728"/>
  <c r="AM72" i="22728"/>
  <c r="AO72" i="22728"/>
  <c r="AQ72" i="22728"/>
  <c r="AS72" i="22728"/>
  <c r="AU72" i="22728"/>
  <c r="AW72" i="22728"/>
  <c r="AY72" i="22728"/>
  <c r="C73" i="22728"/>
  <c r="E73" i="22728"/>
  <c r="G73" i="22728"/>
  <c r="I73" i="22728"/>
  <c r="K73" i="22728"/>
  <c r="M73" i="22728"/>
  <c r="O73" i="22728"/>
  <c r="Q73" i="22728"/>
  <c r="S73" i="22728"/>
  <c r="U73" i="22728"/>
  <c r="W73" i="22728"/>
  <c r="Y73" i="22728"/>
  <c r="AA73" i="22728"/>
  <c r="AC73" i="22728"/>
  <c r="AE73" i="22728"/>
  <c r="AG73" i="22728"/>
  <c r="AI73" i="22728"/>
  <c r="AK73" i="22728"/>
  <c r="AM73" i="22728"/>
  <c r="AO73" i="22728"/>
  <c r="AQ73" i="22728"/>
  <c r="AS73" i="22728"/>
  <c r="AU73" i="22728"/>
  <c r="AW73" i="22728"/>
  <c r="AY73" i="22728"/>
  <c r="C74" i="22728"/>
  <c r="E74" i="22728"/>
  <c r="G74" i="22728"/>
  <c r="I74" i="22728"/>
  <c r="K74" i="22728"/>
  <c r="M74" i="22728"/>
  <c r="O74" i="22728"/>
  <c r="Q74" i="22728"/>
  <c r="S74" i="22728"/>
  <c r="U74" i="22728"/>
  <c r="W74" i="22728"/>
  <c r="Y74" i="22728"/>
  <c r="AA74" i="22728"/>
  <c r="AC74" i="22728"/>
  <c r="AE74" i="22728"/>
  <c r="AG74" i="22728"/>
  <c r="AI74" i="22728"/>
  <c r="AK74" i="22728"/>
  <c r="AM74" i="22728"/>
  <c r="AO74" i="22728"/>
  <c r="AQ74" i="22728"/>
  <c r="AS74" i="22728"/>
  <c r="AU74" i="22728"/>
  <c r="AW74" i="22728"/>
  <c r="AY74" i="22728"/>
  <c r="C75" i="22728"/>
  <c r="E75" i="22728"/>
  <c r="G75" i="22728"/>
  <c r="I75" i="22728"/>
  <c r="K75" i="22728"/>
  <c r="M75" i="22728"/>
  <c r="O75" i="22728"/>
  <c r="Q75" i="22728"/>
  <c r="S75" i="22728"/>
  <c r="U75" i="22728"/>
  <c r="W75" i="22728"/>
  <c r="Y75" i="22728"/>
  <c r="AA75" i="22728"/>
  <c r="AC75" i="22728"/>
  <c r="AE75" i="22728"/>
  <c r="AG75" i="22728"/>
  <c r="AI75" i="22728"/>
  <c r="AK75" i="22728"/>
  <c r="AM75" i="22728"/>
  <c r="AO75" i="22728"/>
  <c r="AQ75" i="22728"/>
  <c r="AS75" i="22728"/>
  <c r="AU75" i="22728"/>
  <c r="AW75" i="22728"/>
  <c r="AY75" i="22728"/>
  <c r="C76" i="22728"/>
  <c r="E76" i="22728"/>
  <c r="G76" i="22728"/>
  <c r="I76" i="22728"/>
  <c r="K76" i="22728"/>
  <c r="M76" i="22728"/>
  <c r="O76" i="22728"/>
  <c r="Q76" i="22728"/>
  <c r="S76" i="22728"/>
  <c r="U76" i="22728"/>
  <c r="W76" i="22728"/>
  <c r="Y76" i="22728"/>
  <c r="AA76" i="22728"/>
  <c r="AC76" i="22728"/>
  <c r="AE76" i="22728"/>
  <c r="AG76" i="22728"/>
  <c r="AI76" i="22728"/>
  <c r="AK76" i="22728"/>
  <c r="AM76" i="22728"/>
  <c r="AO76" i="22728"/>
  <c r="AQ76" i="22728"/>
  <c r="AS76" i="22728"/>
  <c r="AU76" i="22728"/>
  <c r="AW76" i="22728"/>
  <c r="AY76" i="22728"/>
  <c r="C77" i="22728"/>
  <c r="E77" i="22728"/>
  <c r="G77" i="22728"/>
  <c r="I77" i="22728"/>
  <c r="K77" i="22728"/>
  <c r="M77" i="22728"/>
  <c r="O77" i="22728"/>
  <c r="Q77" i="22728"/>
  <c r="S77" i="22728"/>
  <c r="U77" i="22728"/>
  <c r="W77" i="22728"/>
  <c r="Y77" i="22728"/>
  <c r="AA77" i="22728"/>
  <c r="AC77" i="22728"/>
  <c r="AE77" i="22728"/>
  <c r="AG77" i="22728"/>
  <c r="AI77" i="22728"/>
  <c r="AK77" i="22728"/>
  <c r="AM77" i="22728"/>
  <c r="AO77" i="22728"/>
  <c r="AQ77" i="22728"/>
  <c r="AS77" i="22728"/>
  <c r="AU77" i="22728"/>
  <c r="AW77" i="22728"/>
  <c r="AY77" i="22728"/>
  <c r="C78" i="22728"/>
  <c r="E78" i="22728"/>
  <c r="G78" i="22728"/>
  <c r="I78" i="22728"/>
  <c r="K78" i="22728"/>
  <c r="M78" i="22728"/>
  <c r="O78" i="22728"/>
  <c r="Q78" i="22728"/>
  <c r="S78" i="22728"/>
  <c r="U78" i="22728"/>
  <c r="W78" i="22728"/>
  <c r="Y78" i="22728"/>
  <c r="AA78" i="22728"/>
  <c r="AC78" i="22728"/>
  <c r="AE78" i="22728"/>
  <c r="AG78" i="22728"/>
  <c r="AI78" i="22728"/>
  <c r="AK78" i="22728"/>
  <c r="AM78" i="22728"/>
  <c r="AO78" i="22728"/>
  <c r="AQ78" i="22728"/>
  <c r="AS78" i="22728"/>
  <c r="AU78" i="22728"/>
  <c r="AW78" i="22728"/>
  <c r="AY78" i="22728"/>
  <c r="C79" i="22728"/>
  <c r="E79" i="22728"/>
  <c r="G79" i="22728"/>
  <c r="I79" i="22728"/>
  <c r="K79" i="22728"/>
  <c r="M79" i="22728"/>
  <c r="O79" i="22728"/>
  <c r="Q79" i="22728"/>
  <c r="S79" i="22728"/>
  <c r="U79" i="22728"/>
  <c r="W79" i="22728"/>
  <c r="Y79" i="22728"/>
  <c r="AA79" i="22728"/>
  <c r="AC79" i="22728"/>
  <c r="AE79" i="22728"/>
  <c r="AG79" i="22728"/>
  <c r="AI79" i="22728"/>
  <c r="AK79" i="22728"/>
  <c r="AM79" i="22728"/>
  <c r="AO79" i="22728"/>
  <c r="AQ79" i="22728"/>
  <c r="AS79" i="22728"/>
  <c r="AU79" i="22728"/>
  <c r="AW79" i="22728"/>
  <c r="AY79" i="22728"/>
  <c r="C80" i="22728"/>
  <c r="E80" i="22728"/>
  <c r="G80" i="22728"/>
  <c r="I80" i="22728"/>
  <c r="K80" i="22728"/>
  <c r="M80" i="22728"/>
  <c r="O80" i="22728"/>
  <c r="Q80" i="22728"/>
  <c r="S80" i="22728"/>
  <c r="U80" i="22728"/>
  <c r="W80" i="22728"/>
  <c r="Y80" i="22728"/>
  <c r="AA80" i="22728"/>
  <c r="AC80" i="22728"/>
  <c r="AE80" i="22728"/>
  <c r="AG80" i="22728"/>
  <c r="AI80" i="22728"/>
  <c r="AK80" i="22728"/>
  <c r="AM80" i="22728"/>
  <c r="AO80" i="22728"/>
  <c r="AQ80" i="22728"/>
  <c r="AS80" i="22728"/>
  <c r="AU80" i="22728"/>
  <c r="AW80" i="22728"/>
  <c r="AY80" i="22728"/>
  <c r="C81" i="22728"/>
  <c r="E81" i="22728"/>
  <c r="G81" i="22728"/>
  <c r="I81" i="22728"/>
  <c r="K81" i="22728"/>
  <c r="M81" i="22728"/>
  <c r="O81" i="22728"/>
  <c r="Q81" i="22728"/>
  <c r="S81" i="22728"/>
  <c r="U81" i="22728"/>
  <c r="W81" i="22728"/>
  <c r="Y81" i="22728"/>
  <c r="AA81" i="22728"/>
  <c r="AC81" i="22728"/>
  <c r="AE81" i="22728"/>
  <c r="AG81" i="22728"/>
  <c r="AI81" i="22728"/>
  <c r="AK81" i="22728"/>
  <c r="AM81" i="22728"/>
  <c r="AO81" i="22728"/>
  <c r="AQ81" i="22728"/>
  <c r="AS81" i="22728"/>
  <c r="AU81" i="22728"/>
  <c r="AW81" i="22728"/>
  <c r="AY81" i="22728"/>
  <c r="E82" i="22728"/>
  <c r="G82" i="22728"/>
  <c r="I82" i="22728"/>
  <c r="K82" i="22728"/>
  <c r="M82" i="22728"/>
  <c r="O82" i="22728"/>
  <c r="Q82" i="22728"/>
  <c r="S82" i="22728"/>
  <c r="U82" i="22728"/>
  <c r="W82" i="22728"/>
  <c r="Y82" i="22728"/>
  <c r="AA82" i="22728"/>
  <c r="AC82" i="22728"/>
  <c r="AE82" i="22728"/>
  <c r="AG82" i="22728"/>
  <c r="AI82" i="22728"/>
  <c r="AK82" i="22728"/>
  <c r="AM82" i="22728"/>
  <c r="AO82" i="22728"/>
  <c r="AQ82" i="22728"/>
  <c r="AS82" i="22728"/>
  <c r="AU82" i="22728"/>
  <c r="AW82" i="22728"/>
  <c r="AY82" i="22728"/>
  <c r="E83" i="22728"/>
  <c r="G83" i="22728"/>
  <c r="I83" i="22728"/>
  <c r="K83" i="22728"/>
  <c r="M83" i="22728"/>
  <c r="O83" i="22728"/>
  <c r="Q83" i="22728"/>
  <c r="S83" i="22728"/>
  <c r="U83" i="22728"/>
  <c r="W83" i="22728"/>
  <c r="Y83" i="22728"/>
  <c r="AA83" i="22728"/>
  <c r="AC83" i="22728"/>
  <c r="AE83" i="22728"/>
  <c r="AG83" i="22728"/>
  <c r="AI83" i="22728"/>
  <c r="AK83" i="22728"/>
  <c r="AM83" i="22728"/>
  <c r="AO83" i="22728"/>
  <c r="AQ83" i="22728"/>
  <c r="AS83" i="22728"/>
  <c r="AU83" i="22728"/>
  <c r="AW83" i="22728"/>
  <c r="AY83" i="22728"/>
  <c r="E84" i="22728"/>
  <c r="G84" i="22728"/>
  <c r="I84" i="22728"/>
  <c r="K84" i="22728"/>
  <c r="M84" i="22728"/>
  <c r="O84" i="22728"/>
  <c r="Q84" i="22728"/>
  <c r="S84" i="22728"/>
  <c r="U84" i="22728"/>
  <c r="W84" i="22728"/>
  <c r="Y84" i="22728"/>
  <c r="AA84" i="22728"/>
  <c r="AC84" i="22728"/>
  <c r="AE84" i="22728"/>
  <c r="AG84" i="22728"/>
  <c r="AI84" i="22728"/>
  <c r="AK84" i="22728"/>
  <c r="AM84" i="22728"/>
  <c r="AO84" i="22728"/>
  <c r="AQ84" i="22728"/>
  <c r="AS84" i="22728"/>
  <c r="AU84" i="22728"/>
  <c r="AW84" i="22728"/>
  <c r="AY84" i="22728"/>
  <c r="C85" i="22728"/>
  <c r="E85" i="22728"/>
  <c r="G85" i="22728"/>
  <c r="I85" i="22728"/>
  <c r="K85" i="22728"/>
  <c r="M85" i="22728"/>
  <c r="O85" i="22728"/>
  <c r="Q85" i="22728"/>
  <c r="S85" i="22728"/>
  <c r="U85" i="22728"/>
  <c r="W85" i="22728"/>
  <c r="Y85" i="22728"/>
  <c r="AA85" i="22728"/>
  <c r="AC85" i="22728"/>
  <c r="AE85" i="22728"/>
  <c r="AG85" i="22728"/>
  <c r="AI85" i="22728"/>
  <c r="AK85" i="22728"/>
  <c r="AM85" i="22728"/>
  <c r="AO85" i="22728"/>
  <c r="AQ85" i="22728"/>
  <c r="AS85" i="22728"/>
  <c r="AU85" i="22728"/>
  <c r="AW85" i="22728"/>
  <c r="AY85" i="22728"/>
  <c r="C86" i="22728"/>
  <c r="E86" i="22728"/>
  <c r="G86" i="22728"/>
  <c r="I86" i="22728"/>
  <c r="K86" i="22728"/>
  <c r="M86" i="22728"/>
  <c r="O86" i="22728"/>
  <c r="Q86" i="22728"/>
  <c r="S86" i="22728"/>
  <c r="U86" i="22728"/>
  <c r="W86" i="22728"/>
  <c r="Y86" i="22728"/>
  <c r="AA86" i="22728"/>
  <c r="AC86" i="22728"/>
  <c r="AE86" i="22728"/>
  <c r="AG86" i="22728"/>
  <c r="AI86" i="22728"/>
  <c r="AK86" i="22728"/>
  <c r="AM86" i="22728"/>
  <c r="AO86" i="22728"/>
  <c r="AQ86" i="22728"/>
  <c r="AS86" i="22728"/>
  <c r="AU86" i="22728"/>
  <c r="AW86" i="22728"/>
  <c r="AY86" i="22728"/>
  <c r="C87" i="22728"/>
  <c r="G87" i="22728"/>
  <c r="K87" i="22728"/>
  <c r="O87" i="22728"/>
  <c r="S87" i="22728"/>
  <c r="W87" i="22728"/>
  <c r="AA87" i="22728"/>
  <c r="AE87" i="22728"/>
  <c r="AI87" i="22728"/>
  <c r="AM87" i="22728"/>
  <c r="AQ87" i="22728"/>
  <c r="AU87" i="22728"/>
  <c r="AY87" i="22728"/>
  <c r="C88" i="22728"/>
  <c r="G88" i="22728"/>
  <c r="K88" i="22728"/>
  <c r="O88" i="22728"/>
  <c r="S88" i="22728"/>
  <c r="W88" i="22728"/>
  <c r="AA88" i="22728"/>
  <c r="AE88" i="22728"/>
  <c r="AI88" i="22728"/>
  <c r="AM88" i="22728"/>
  <c r="AQ88" i="22728"/>
  <c r="AU88" i="22728"/>
  <c r="AY88" i="22728"/>
  <c r="C89" i="22728"/>
  <c r="E89" i="22728"/>
  <c r="G89" i="22728"/>
  <c r="K89" i="22728"/>
  <c r="O89" i="22728"/>
  <c r="S89" i="22728"/>
  <c r="W89" i="22728"/>
  <c r="AA89" i="22728"/>
  <c r="AE89" i="22728"/>
  <c r="AI89" i="22728"/>
  <c r="AM89" i="22728"/>
  <c r="AQ89" i="22728"/>
  <c r="AU89" i="22728"/>
  <c r="AY89" i="22728"/>
  <c r="G91" i="22728"/>
  <c r="K91" i="22728"/>
  <c r="O91" i="22728"/>
  <c r="S91" i="22728"/>
  <c r="W91" i="22728"/>
  <c r="AA91" i="22728"/>
  <c r="AE91" i="22728"/>
  <c r="AI91" i="22728"/>
  <c r="AM91" i="22728"/>
  <c r="AQ91" i="22728"/>
  <c r="AU91" i="22728"/>
  <c r="AY91" i="22728"/>
  <c r="G92" i="22728"/>
  <c r="K92" i="22728"/>
  <c r="O92" i="22728"/>
  <c r="S92" i="22728"/>
  <c r="W92" i="22728"/>
  <c r="AA92" i="22728"/>
  <c r="AE92" i="22728"/>
  <c r="AI92" i="22728"/>
  <c r="AM92" i="22728"/>
  <c r="AQ92" i="22728"/>
  <c r="AU92" i="22728"/>
  <c r="AY92" i="22728"/>
  <c r="E100" i="22728"/>
  <c r="G100" i="22728"/>
  <c r="I100" i="22728"/>
  <c r="K100" i="22728"/>
  <c r="M100" i="22728"/>
  <c r="O100" i="22728"/>
  <c r="Q100" i="22728"/>
  <c r="S100" i="22728"/>
  <c r="U100" i="22728"/>
  <c r="W100" i="22728"/>
  <c r="Y100" i="22728"/>
  <c r="AA100" i="22728"/>
  <c r="AC100" i="22728"/>
  <c r="AE100" i="22728"/>
  <c r="AG100" i="22728"/>
  <c r="AI100" i="22728"/>
  <c r="AK100" i="22728"/>
  <c r="AM100" i="22728"/>
  <c r="AO100" i="22728"/>
  <c r="AQ100" i="22728"/>
  <c r="AS100" i="22728"/>
  <c r="AU100" i="22728"/>
  <c r="AW100" i="22728"/>
  <c r="AY100" i="22728"/>
  <c r="E101" i="22728"/>
  <c r="G101" i="22728"/>
  <c r="I101" i="22728"/>
  <c r="K101" i="22728"/>
  <c r="M101" i="22728"/>
  <c r="O101" i="22728"/>
  <c r="Q101" i="22728"/>
  <c r="S101" i="22728"/>
  <c r="U101" i="22728"/>
  <c r="W101" i="22728"/>
  <c r="Y101" i="22728"/>
  <c r="AA101" i="22728"/>
  <c r="AC101" i="22728"/>
  <c r="AE101" i="22728"/>
  <c r="AG101" i="22728"/>
  <c r="AI101" i="22728"/>
  <c r="AK101" i="22728"/>
  <c r="AM101" i="22728"/>
  <c r="AO101" i="22728"/>
  <c r="AQ101" i="22728"/>
  <c r="AS101" i="22728"/>
  <c r="AU101" i="22728"/>
  <c r="AW101" i="22728"/>
  <c r="AY101" i="22728"/>
  <c r="E102" i="22728"/>
  <c r="G102" i="22728"/>
  <c r="I102" i="22728"/>
  <c r="K102" i="22728"/>
  <c r="M102" i="22728"/>
  <c r="O102" i="22728"/>
  <c r="Q102" i="22728"/>
  <c r="S102" i="22728"/>
  <c r="U102" i="22728"/>
  <c r="W102" i="22728"/>
  <c r="Y102" i="22728"/>
  <c r="AA102" i="22728"/>
  <c r="AC102" i="22728"/>
  <c r="AE102" i="22728"/>
  <c r="AG102" i="22728"/>
  <c r="AI102" i="22728"/>
  <c r="AK102" i="22728"/>
  <c r="AM102" i="22728"/>
  <c r="AO102" i="22728"/>
  <c r="AQ102" i="22728"/>
  <c r="AS102" i="22728"/>
  <c r="AU102" i="22728"/>
  <c r="AW102" i="22728"/>
  <c r="AY102" i="22728"/>
  <c r="E103" i="22728"/>
  <c r="G103" i="22728"/>
  <c r="I103" i="22728"/>
  <c r="K103" i="22728"/>
  <c r="M103" i="22728"/>
  <c r="O103" i="22728"/>
  <c r="Q103" i="22728"/>
  <c r="S103" i="22728"/>
  <c r="U103" i="22728"/>
  <c r="W103" i="22728"/>
  <c r="Y103" i="22728"/>
  <c r="AA103" i="22728"/>
  <c r="AC103" i="22728"/>
  <c r="AE103" i="22728"/>
  <c r="AG103" i="22728"/>
  <c r="AI103" i="22728"/>
  <c r="AK103" i="22728"/>
  <c r="AM103" i="22728"/>
  <c r="AO103" i="22728"/>
  <c r="AQ103" i="22728"/>
  <c r="AS103" i="22728"/>
  <c r="AU103" i="22728"/>
  <c r="AW103" i="22728"/>
  <c r="AY103" i="22728"/>
  <c r="G104" i="22728"/>
  <c r="K104" i="22728"/>
  <c r="O104" i="22728"/>
  <c r="S104" i="22728"/>
  <c r="W104" i="22728"/>
  <c r="AA104" i="22728"/>
  <c r="AE104" i="22728"/>
  <c r="AI104" i="22728"/>
  <c r="AM104" i="22728"/>
  <c r="AQ104" i="22728"/>
  <c r="AU104" i="22728"/>
  <c r="AY104" i="22728"/>
  <c r="E108" i="22728"/>
  <c r="G108" i="22728"/>
  <c r="I108" i="22728"/>
  <c r="K108" i="22728"/>
  <c r="M108" i="22728"/>
  <c r="O108" i="22728"/>
  <c r="Q108" i="22728"/>
  <c r="S108" i="22728"/>
  <c r="U108" i="22728"/>
  <c r="W108" i="22728"/>
  <c r="Y108" i="22728"/>
  <c r="AA108" i="22728"/>
  <c r="AC108" i="22728"/>
  <c r="AE108" i="22728"/>
  <c r="AG108" i="22728"/>
  <c r="AI108" i="22728"/>
  <c r="AK108" i="22728"/>
  <c r="AM108" i="22728"/>
  <c r="AO108" i="22728"/>
  <c r="AQ108" i="22728"/>
  <c r="AS108" i="22728"/>
  <c r="AU108" i="22728"/>
  <c r="AW108" i="22728"/>
  <c r="AY108" i="22728"/>
  <c r="E109" i="22728"/>
  <c r="G109" i="22728"/>
  <c r="I109" i="22728"/>
  <c r="K109" i="22728"/>
  <c r="M109" i="22728"/>
  <c r="O109" i="22728"/>
  <c r="Q109" i="22728"/>
  <c r="S109" i="22728"/>
  <c r="U109" i="22728"/>
  <c r="W109" i="22728"/>
  <c r="Y109" i="22728"/>
  <c r="AA109" i="22728"/>
  <c r="AC109" i="22728"/>
  <c r="AE109" i="22728"/>
  <c r="AG109" i="22728"/>
  <c r="AI109" i="22728"/>
  <c r="AK109" i="22728"/>
  <c r="AM109" i="22728"/>
  <c r="AO109" i="22728"/>
  <c r="AQ109" i="22728"/>
  <c r="AS109" i="22728"/>
  <c r="AU109" i="22728"/>
  <c r="AW109" i="22728"/>
  <c r="AY109" i="22728"/>
  <c r="E110" i="22728"/>
  <c r="G110" i="22728"/>
  <c r="I110" i="22728"/>
  <c r="K110" i="22728"/>
  <c r="M110" i="22728"/>
  <c r="O110" i="22728"/>
  <c r="Q110" i="22728"/>
  <c r="S110" i="22728"/>
  <c r="U110" i="22728"/>
  <c r="W110" i="22728"/>
  <c r="Y110" i="22728"/>
  <c r="AA110" i="22728"/>
  <c r="AC110" i="22728"/>
  <c r="AE110" i="22728"/>
  <c r="AG110" i="22728"/>
  <c r="AI110" i="22728"/>
  <c r="AK110" i="22728"/>
  <c r="AM110" i="22728"/>
  <c r="AO110" i="22728"/>
  <c r="AQ110" i="22728"/>
  <c r="AS110" i="22728"/>
  <c r="AU110" i="22728"/>
  <c r="AW110" i="22728"/>
  <c r="AY110" i="22728"/>
  <c r="E111" i="22728"/>
  <c r="G111" i="22728"/>
  <c r="I111" i="22728"/>
  <c r="K111" i="22728"/>
  <c r="M111" i="22728"/>
  <c r="O111" i="22728"/>
  <c r="Q111" i="22728"/>
  <c r="S111" i="22728"/>
  <c r="U111" i="22728"/>
  <c r="W111" i="22728"/>
  <c r="Y111" i="22728"/>
  <c r="AA111" i="22728"/>
  <c r="AC111" i="22728"/>
  <c r="AE111" i="22728"/>
  <c r="AG111" i="22728"/>
  <c r="AI111" i="22728"/>
  <c r="AK111" i="22728"/>
  <c r="AM111" i="22728"/>
  <c r="AO111" i="22728"/>
  <c r="AQ111" i="22728"/>
  <c r="AS111" i="22728"/>
  <c r="AU111" i="22728"/>
  <c r="AW111" i="22728"/>
  <c r="AY111" i="22728"/>
  <c r="E112" i="22728"/>
  <c r="G112" i="22728"/>
  <c r="I112" i="22728"/>
  <c r="K112" i="22728"/>
  <c r="M112" i="22728"/>
  <c r="O112" i="22728"/>
  <c r="Q112" i="22728"/>
  <c r="S112" i="22728"/>
  <c r="U112" i="22728"/>
  <c r="W112" i="22728"/>
  <c r="Y112" i="22728"/>
  <c r="AA112" i="22728"/>
  <c r="AC112" i="22728"/>
  <c r="AE112" i="22728"/>
  <c r="AG112" i="22728"/>
  <c r="AI112" i="22728"/>
  <c r="AK112" i="22728"/>
  <c r="AM112" i="22728"/>
  <c r="AO112" i="22728"/>
  <c r="AQ112" i="22728"/>
  <c r="AS112" i="22728"/>
  <c r="AU112" i="22728"/>
  <c r="AW112" i="22728"/>
  <c r="AY112" i="22728"/>
  <c r="E113" i="22728"/>
  <c r="G113" i="22728"/>
  <c r="I113" i="22728"/>
  <c r="K113" i="22728"/>
  <c r="M113" i="22728"/>
  <c r="O113" i="22728"/>
  <c r="Q113" i="22728"/>
  <c r="S113" i="22728"/>
  <c r="U113" i="22728"/>
  <c r="W113" i="22728"/>
  <c r="Y113" i="22728"/>
  <c r="AA113" i="22728"/>
  <c r="AC113" i="22728"/>
  <c r="AE113" i="22728"/>
  <c r="AG113" i="22728"/>
  <c r="AI113" i="22728"/>
  <c r="AK113" i="22728"/>
  <c r="AM113" i="22728"/>
  <c r="AO113" i="22728"/>
  <c r="AQ113" i="22728"/>
  <c r="AS113" i="22728"/>
  <c r="AU113" i="22728"/>
  <c r="AW113" i="22728"/>
  <c r="AY113" i="22728"/>
  <c r="G114" i="22728"/>
  <c r="K114" i="22728"/>
  <c r="O114" i="22728"/>
  <c r="S114" i="22728"/>
  <c r="W114" i="22728"/>
  <c r="AA114" i="22728"/>
  <c r="AE114" i="22728"/>
  <c r="AI114" i="22728"/>
  <c r="AM114" i="22728"/>
  <c r="AQ114" i="22728"/>
  <c r="AU114" i="22728"/>
  <c r="AY114" i="22728"/>
  <c r="O117" i="22728"/>
  <c r="S117" i="22728"/>
  <c r="W117" i="22728"/>
  <c r="AA117" i="22728"/>
  <c r="AE117" i="22728"/>
  <c r="AI117" i="22728"/>
  <c r="AM117" i="22728"/>
  <c r="AQ117" i="22728"/>
  <c r="AU117" i="22728"/>
  <c r="AY117" i="22728"/>
  <c r="E6" i="22732"/>
  <c r="G6" i="22732"/>
  <c r="I6" i="22732"/>
  <c r="K6" i="22732"/>
  <c r="M6" i="22732"/>
  <c r="O6" i="22732"/>
  <c r="Q6" i="22732"/>
  <c r="S6" i="22732"/>
  <c r="U6" i="22732"/>
  <c r="W6" i="22732"/>
  <c r="Y6" i="22732"/>
  <c r="AA6" i="22732"/>
  <c r="D13" i="22732"/>
  <c r="D14" i="22732"/>
  <c r="D15" i="22732"/>
  <c r="D16" i="22732"/>
  <c r="D17" i="22732"/>
  <c r="D18" i="22732"/>
  <c r="D19" i="22732"/>
  <c r="D20" i="22732"/>
  <c r="D21" i="22732"/>
  <c r="D22" i="22732"/>
  <c r="D23" i="22732"/>
  <c r="D24" i="22732"/>
  <c r="D25" i="22732"/>
  <c r="D26" i="22732"/>
  <c r="D27" i="22732"/>
  <c r="D28" i="22732"/>
  <c r="D31" i="22732"/>
  <c r="E31" i="22732"/>
  <c r="D35" i="22732"/>
  <c r="E35" i="22732"/>
  <c r="G39" i="22732"/>
  <c r="I39" i="22732"/>
  <c r="K39" i="22732"/>
  <c r="M39" i="22732"/>
  <c r="O39" i="22732"/>
  <c r="Q39" i="22732"/>
  <c r="S39" i="22732"/>
  <c r="U39" i="22732"/>
  <c r="W39" i="22732"/>
  <c r="Y39" i="22732"/>
  <c r="AA39" i="22732"/>
  <c r="E41" i="22732"/>
  <c r="G41" i="22732"/>
  <c r="I41" i="22732"/>
  <c r="K41" i="22732"/>
  <c r="M41" i="22732"/>
  <c r="O41" i="22732"/>
  <c r="Q41" i="22732"/>
  <c r="S41" i="22732"/>
  <c r="U41" i="22732"/>
  <c r="W41" i="22732"/>
  <c r="Y41" i="22732"/>
  <c r="AA41" i="22732"/>
  <c r="G43" i="22732"/>
  <c r="I43" i="22732"/>
  <c r="K43" i="22732"/>
  <c r="M43" i="22732"/>
  <c r="O43" i="22732"/>
  <c r="Q43" i="22732"/>
  <c r="S43" i="22732"/>
  <c r="U43" i="22732"/>
  <c r="W43" i="22732"/>
  <c r="Y43" i="22732"/>
  <c r="AA43" i="22732"/>
  <c r="E45" i="22732"/>
  <c r="G45" i="22732"/>
  <c r="I45" i="22732"/>
  <c r="K45" i="22732"/>
  <c r="M45" i="22732"/>
  <c r="O45" i="22732"/>
  <c r="Q45" i="22732"/>
  <c r="S45" i="22732"/>
  <c r="U45" i="22732"/>
  <c r="W45" i="22732"/>
  <c r="Y45" i="22732"/>
  <c r="AA45" i="22732"/>
  <c r="E47" i="22732"/>
  <c r="G47" i="22732"/>
  <c r="I47" i="22732"/>
  <c r="K47" i="22732"/>
  <c r="M47" i="22732"/>
  <c r="O47" i="22732"/>
  <c r="Q47" i="22732"/>
  <c r="S47" i="22732"/>
  <c r="U47" i="22732"/>
  <c r="W47" i="22732"/>
  <c r="Y47" i="22732"/>
  <c r="AA47" i="22732"/>
  <c r="E51" i="22732"/>
  <c r="G51" i="22732"/>
  <c r="I51" i="22732"/>
  <c r="K51" i="22732"/>
  <c r="M51" i="22732"/>
  <c r="O51" i="22732"/>
  <c r="Q51" i="22732"/>
  <c r="S51" i="22732"/>
  <c r="U51" i="22732"/>
  <c r="W51" i="22732"/>
  <c r="Y51" i="22732"/>
  <c r="AA51" i="22732"/>
  <c r="AC51" i="22732"/>
  <c r="E54" i="22732"/>
  <c r="G54" i="22732"/>
  <c r="I54" i="22732"/>
  <c r="K54" i="22732"/>
  <c r="M54" i="22732"/>
  <c r="O54" i="22732"/>
  <c r="Q54" i="22732"/>
  <c r="S54" i="22732"/>
  <c r="U54" i="22732"/>
  <c r="W54" i="22732"/>
  <c r="Y54" i="22732"/>
  <c r="AA54" i="22732"/>
  <c r="AC54" i="22732"/>
  <c r="E55" i="22732"/>
  <c r="G55" i="22732"/>
  <c r="I55" i="22732"/>
  <c r="K55" i="22732"/>
  <c r="M55" i="22732"/>
  <c r="O55" i="22732"/>
  <c r="Q55" i="22732"/>
  <c r="S55" i="22732"/>
  <c r="U55" i="22732"/>
  <c r="W55" i="22732"/>
  <c r="Y55" i="22732"/>
  <c r="AA55" i="22732"/>
  <c r="AC55" i="22732"/>
  <c r="E56" i="22732"/>
  <c r="G56" i="22732"/>
  <c r="I56" i="22732"/>
  <c r="K56" i="22732"/>
  <c r="M56" i="22732"/>
  <c r="O56" i="22732"/>
  <c r="Q56" i="22732"/>
  <c r="S56" i="22732"/>
  <c r="U56" i="22732"/>
  <c r="W56" i="22732"/>
  <c r="Y56" i="22732"/>
  <c r="AA56" i="22732"/>
  <c r="AC56" i="22732"/>
  <c r="E58" i="22732"/>
  <c r="G58" i="22732"/>
  <c r="I58" i="22732"/>
  <c r="K58" i="22732"/>
  <c r="M58" i="22732"/>
  <c r="O58" i="22732"/>
  <c r="Q58" i="22732"/>
  <c r="S58" i="22732"/>
  <c r="U58" i="22732"/>
  <c r="W58" i="22732"/>
  <c r="Y58" i="22732"/>
  <c r="AA58" i="22732"/>
  <c r="C64" i="22732"/>
  <c r="E64" i="22732"/>
  <c r="G64" i="22732"/>
  <c r="I64" i="22732"/>
  <c r="K64" i="22732"/>
  <c r="M64" i="22732"/>
  <c r="O64" i="22732"/>
  <c r="Q64" i="22732"/>
  <c r="S64" i="22732"/>
  <c r="U64" i="22732"/>
  <c r="W64" i="22732"/>
  <c r="Y64" i="22732"/>
  <c r="AA64" i="22732"/>
  <c r="AC64" i="22732"/>
  <c r="AE64" i="22732"/>
  <c r="AG64" i="22732"/>
  <c r="AI64" i="22732"/>
  <c r="AK64" i="22732"/>
  <c r="AM64" i="22732"/>
  <c r="AO64" i="22732"/>
  <c r="AQ64" i="22732"/>
  <c r="AS64" i="22732"/>
  <c r="AU64" i="22732"/>
  <c r="AW64" i="22732"/>
  <c r="AY64" i="22732"/>
  <c r="C65" i="22732"/>
  <c r="E65" i="22732"/>
  <c r="G65" i="22732"/>
  <c r="I65" i="22732"/>
  <c r="K65" i="22732"/>
  <c r="M65" i="22732"/>
  <c r="O65" i="22732"/>
  <c r="Q65" i="22732"/>
  <c r="S65" i="22732"/>
  <c r="U65" i="22732"/>
  <c r="W65" i="22732"/>
  <c r="Y65" i="22732"/>
  <c r="AA65" i="22732"/>
  <c r="AC65" i="22732"/>
  <c r="AE65" i="22732"/>
  <c r="AG65" i="22732"/>
  <c r="AI65" i="22732"/>
  <c r="AK65" i="22732"/>
  <c r="AM65" i="22732"/>
  <c r="AO65" i="22732"/>
  <c r="AQ65" i="22732"/>
  <c r="AS65" i="22732"/>
  <c r="AU65" i="22732"/>
  <c r="AW65" i="22732"/>
  <c r="AY65" i="22732"/>
  <c r="C66" i="22732"/>
  <c r="E66" i="22732"/>
  <c r="G66" i="22732"/>
  <c r="I66" i="22732"/>
  <c r="K66" i="22732"/>
  <c r="M66" i="22732"/>
  <c r="O66" i="22732"/>
  <c r="Q66" i="22732"/>
  <c r="S66" i="22732"/>
  <c r="U66" i="22732"/>
  <c r="W66" i="22732"/>
  <c r="Y66" i="22732"/>
  <c r="AA66" i="22732"/>
  <c r="AC66" i="22732"/>
  <c r="AE66" i="22732"/>
  <c r="AG66" i="22732"/>
  <c r="AI66" i="22732"/>
  <c r="AK66" i="22732"/>
  <c r="AM66" i="22732"/>
  <c r="AO66" i="22732"/>
  <c r="AQ66" i="22732"/>
  <c r="AS66" i="22732"/>
  <c r="AU66" i="22732"/>
  <c r="AW66" i="22732"/>
  <c r="AY66" i="22732"/>
  <c r="C67" i="22732"/>
  <c r="E67" i="22732"/>
  <c r="G67" i="22732"/>
  <c r="I67" i="22732"/>
  <c r="K67" i="22732"/>
  <c r="M67" i="22732"/>
  <c r="O67" i="22732"/>
  <c r="Q67" i="22732"/>
  <c r="S67" i="22732"/>
  <c r="U67" i="22732"/>
  <c r="W67" i="22732"/>
  <c r="Y67" i="22732"/>
  <c r="AA67" i="22732"/>
  <c r="AC67" i="22732"/>
  <c r="AE67" i="22732"/>
  <c r="AG67" i="22732"/>
  <c r="AI67" i="22732"/>
  <c r="AK67" i="22732"/>
  <c r="AM67" i="22732"/>
  <c r="AO67" i="22732"/>
  <c r="AQ67" i="22732"/>
  <c r="AS67" i="22732"/>
  <c r="AU67" i="22732"/>
  <c r="AW67" i="22732"/>
  <c r="AY67" i="22732"/>
  <c r="C68" i="22732"/>
  <c r="E68" i="22732"/>
  <c r="G68" i="22732"/>
  <c r="I68" i="22732"/>
  <c r="K68" i="22732"/>
  <c r="M68" i="22732"/>
  <c r="O68" i="22732"/>
  <c r="Q68" i="22732"/>
  <c r="S68" i="22732"/>
  <c r="U68" i="22732"/>
  <c r="W68" i="22732"/>
  <c r="Y68" i="22732"/>
  <c r="AA68" i="22732"/>
  <c r="AC68" i="22732"/>
  <c r="AE68" i="22732"/>
  <c r="AG68" i="22732"/>
  <c r="AI68" i="22732"/>
  <c r="AK68" i="22732"/>
  <c r="AM68" i="22732"/>
  <c r="AO68" i="22732"/>
  <c r="AQ68" i="22732"/>
  <c r="AS68" i="22732"/>
  <c r="AU68" i="22732"/>
  <c r="AW68" i="22732"/>
  <c r="AY68" i="22732"/>
  <c r="C69" i="22732"/>
  <c r="E69" i="22732"/>
  <c r="G69" i="22732"/>
  <c r="I69" i="22732"/>
  <c r="K69" i="22732"/>
  <c r="M69" i="22732"/>
  <c r="O69" i="22732"/>
  <c r="Q69" i="22732"/>
  <c r="S69" i="22732"/>
  <c r="U69" i="22732"/>
  <c r="W69" i="22732"/>
  <c r="Y69" i="22732"/>
  <c r="AA69" i="22732"/>
  <c r="AC69" i="22732"/>
  <c r="AE69" i="22732"/>
  <c r="AG69" i="22732"/>
  <c r="AI69" i="22732"/>
  <c r="AK69" i="22732"/>
  <c r="AM69" i="22732"/>
  <c r="AO69" i="22732"/>
  <c r="AQ69" i="22732"/>
  <c r="AS69" i="22732"/>
  <c r="AU69" i="22732"/>
  <c r="AW69" i="22732"/>
  <c r="AY69" i="22732"/>
  <c r="C70" i="22732"/>
  <c r="E70" i="22732"/>
  <c r="G70" i="22732"/>
  <c r="I70" i="22732"/>
  <c r="K70" i="22732"/>
  <c r="M70" i="22732"/>
  <c r="O70" i="22732"/>
  <c r="Q70" i="22732"/>
  <c r="S70" i="22732"/>
  <c r="U70" i="22732"/>
  <c r="W70" i="22732"/>
  <c r="Y70" i="22732"/>
  <c r="AA70" i="22732"/>
  <c r="AC70" i="22732"/>
  <c r="AE70" i="22732"/>
  <c r="AG70" i="22732"/>
  <c r="AI70" i="22732"/>
  <c r="AK70" i="22732"/>
  <c r="AM70" i="22732"/>
  <c r="AO70" i="22732"/>
  <c r="AQ70" i="22732"/>
  <c r="AS70" i="22732"/>
  <c r="AU70" i="22732"/>
  <c r="AW70" i="22732"/>
  <c r="AY70" i="22732"/>
  <c r="C71" i="22732"/>
  <c r="E71" i="22732"/>
  <c r="G71" i="22732"/>
  <c r="I71" i="22732"/>
  <c r="K71" i="22732"/>
  <c r="M71" i="22732"/>
  <c r="O71" i="22732"/>
  <c r="Q71" i="22732"/>
  <c r="S71" i="22732"/>
  <c r="U71" i="22732"/>
  <c r="W71" i="22732"/>
  <c r="Y71" i="22732"/>
  <c r="AA71" i="22732"/>
  <c r="AC71" i="22732"/>
  <c r="AE71" i="22732"/>
  <c r="AG71" i="22732"/>
  <c r="AI71" i="22732"/>
  <c r="AK71" i="22732"/>
  <c r="AM71" i="22732"/>
  <c r="AO71" i="22732"/>
  <c r="AQ71" i="22732"/>
  <c r="AS71" i="22732"/>
  <c r="AU71" i="22732"/>
  <c r="AW71" i="22732"/>
  <c r="AY71" i="22732"/>
  <c r="C72" i="22732"/>
  <c r="E72" i="22732"/>
  <c r="G72" i="22732"/>
  <c r="I72" i="22732"/>
  <c r="K72" i="22732"/>
  <c r="M72" i="22732"/>
  <c r="O72" i="22732"/>
  <c r="Q72" i="22732"/>
  <c r="S72" i="22732"/>
  <c r="U72" i="22732"/>
  <c r="W72" i="22732"/>
  <c r="Y72" i="22732"/>
  <c r="AA72" i="22732"/>
  <c r="AC72" i="22732"/>
  <c r="AE72" i="22732"/>
  <c r="AG72" i="22732"/>
  <c r="AI72" i="22732"/>
  <c r="AK72" i="22732"/>
  <c r="AM72" i="22732"/>
  <c r="AO72" i="22732"/>
  <c r="AQ72" i="22732"/>
  <c r="AS72" i="22732"/>
  <c r="AU72" i="22732"/>
  <c r="AW72" i="22732"/>
  <c r="AY72" i="22732"/>
  <c r="C73" i="22732"/>
  <c r="E73" i="22732"/>
  <c r="G73" i="22732"/>
  <c r="I73" i="22732"/>
  <c r="K73" i="22732"/>
  <c r="M73" i="22732"/>
  <c r="O73" i="22732"/>
  <c r="Q73" i="22732"/>
  <c r="S73" i="22732"/>
  <c r="U73" i="22732"/>
  <c r="W73" i="22732"/>
  <c r="Y73" i="22732"/>
  <c r="AA73" i="22732"/>
  <c r="AC73" i="22732"/>
  <c r="AE73" i="22732"/>
  <c r="AG73" i="22732"/>
  <c r="AI73" i="22732"/>
  <c r="AK73" i="22732"/>
  <c r="AM73" i="22732"/>
  <c r="AO73" i="22732"/>
  <c r="AQ73" i="22732"/>
  <c r="AS73" i="22732"/>
  <c r="AU73" i="22732"/>
  <c r="AW73" i="22732"/>
  <c r="AY73" i="22732"/>
  <c r="C74" i="22732"/>
  <c r="E74" i="22732"/>
  <c r="G74" i="22732"/>
  <c r="I74" i="22732"/>
  <c r="K74" i="22732"/>
  <c r="M74" i="22732"/>
  <c r="O74" i="22732"/>
  <c r="Q74" i="22732"/>
  <c r="S74" i="22732"/>
  <c r="U74" i="22732"/>
  <c r="W74" i="22732"/>
  <c r="Y74" i="22732"/>
  <c r="AA74" i="22732"/>
  <c r="AC74" i="22732"/>
  <c r="AE74" i="22732"/>
  <c r="AG74" i="22732"/>
  <c r="AI74" i="22732"/>
  <c r="AK74" i="22732"/>
  <c r="AM74" i="22732"/>
  <c r="AO74" i="22732"/>
  <c r="AQ74" i="22732"/>
  <c r="AS74" i="22732"/>
  <c r="AU74" i="22732"/>
  <c r="AW74" i="22732"/>
  <c r="AY74" i="22732"/>
  <c r="C75" i="22732"/>
  <c r="E75" i="22732"/>
  <c r="G75" i="22732"/>
  <c r="I75" i="22732"/>
  <c r="K75" i="22732"/>
  <c r="M75" i="22732"/>
  <c r="O75" i="22732"/>
  <c r="Q75" i="22732"/>
  <c r="S75" i="22732"/>
  <c r="U75" i="22732"/>
  <c r="W75" i="22732"/>
  <c r="Y75" i="22732"/>
  <c r="AA75" i="22732"/>
  <c r="AC75" i="22732"/>
  <c r="AE75" i="22732"/>
  <c r="AG75" i="22732"/>
  <c r="AI75" i="22732"/>
  <c r="AK75" i="22732"/>
  <c r="AM75" i="22732"/>
  <c r="AO75" i="22732"/>
  <c r="AQ75" i="22732"/>
  <c r="AS75" i="22732"/>
  <c r="AU75" i="22732"/>
  <c r="AW75" i="22732"/>
  <c r="AY75" i="22732"/>
  <c r="C76" i="22732"/>
  <c r="E76" i="22732"/>
  <c r="G76" i="22732"/>
  <c r="I76" i="22732"/>
  <c r="K76" i="22732"/>
  <c r="M76" i="22732"/>
  <c r="O76" i="22732"/>
  <c r="Q76" i="22732"/>
  <c r="S76" i="22732"/>
  <c r="U76" i="22732"/>
  <c r="W76" i="22732"/>
  <c r="Y76" i="22732"/>
  <c r="AA76" i="22732"/>
  <c r="AC76" i="22732"/>
  <c r="AE76" i="22732"/>
  <c r="AG76" i="22732"/>
  <c r="AI76" i="22732"/>
  <c r="AK76" i="22732"/>
  <c r="AM76" i="22732"/>
  <c r="AO76" i="22732"/>
  <c r="AQ76" i="22732"/>
  <c r="AS76" i="22732"/>
  <c r="AU76" i="22732"/>
  <c r="AW76" i="22732"/>
  <c r="AY76" i="22732"/>
  <c r="C77" i="22732"/>
  <c r="E77" i="22732"/>
  <c r="G77" i="22732"/>
  <c r="I77" i="22732"/>
  <c r="K77" i="22732"/>
  <c r="M77" i="22732"/>
  <c r="O77" i="22732"/>
  <c r="Q77" i="22732"/>
  <c r="S77" i="22732"/>
  <c r="U77" i="22732"/>
  <c r="W77" i="22732"/>
  <c r="Y77" i="22732"/>
  <c r="AA77" i="22732"/>
  <c r="AC77" i="22732"/>
  <c r="AE77" i="22732"/>
  <c r="AG77" i="22732"/>
  <c r="AI77" i="22732"/>
  <c r="AK77" i="22732"/>
  <c r="AM77" i="22732"/>
  <c r="AO77" i="22732"/>
  <c r="AQ77" i="22732"/>
  <c r="AS77" i="22732"/>
  <c r="AU77" i="22732"/>
  <c r="AW77" i="22732"/>
  <c r="AY77" i="22732"/>
  <c r="C78" i="22732"/>
  <c r="E78" i="22732"/>
  <c r="G78" i="22732"/>
  <c r="I78" i="22732"/>
  <c r="K78" i="22732"/>
  <c r="M78" i="22732"/>
  <c r="O78" i="22732"/>
  <c r="Q78" i="22732"/>
  <c r="S78" i="22732"/>
  <c r="U78" i="22732"/>
  <c r="W78" i="22732"/>
  <c r="Y78" i="22732"/>
  <c r="AA78" i="22732"/>
  <c r="AC78" i="22732"/>
  <c r="AE78" i="22732"/>
  <c r="AG78" i="22732"/>
  <c r="AI78" i="22732"/>
  <c r="AK78" i="22732"/>
  <c r="AM78" i="22732"/>
  <c r="AO78" i="22732"/>
  <c r="AQ78" i="22732"/>
  <c r="AS78" i="22732"/>
  <c r="AU78" i="22732"/>
  <c r="AW78" i="22732"/>
  <c r="AY78" i="22732"/>
  <c r="C79" i="22732"/>
  <c r="E79" i="22732"/>
  <c r="G79" i="22732"/>
  <c r="I79" i="22732"/>
  <c r="K79" i="22732"/>
  <c r="M79" i="22732"/>
  <c r="O79" i="22732"/>
  <c r="Q79" i="22732"/>
  <c r="S79" i="22732"/>
  <c r="U79" i="22732"/>
  <c r="W79" i="22732"/>
  <c r="Y79" i="22732"/>
  <c r="AA79" i="22732"/>
  <c r="AC79" i="22732"/>
  <c r="AE79" i="22732"/>
  <c r="AG79" i="22732"/>
  <c r="AI79" i="22732"/>
  <c r="AK79" i="22732"/>
  <c r="AM79" i="22732"/>
  <c r="AO79" i="22732"/>
  <c r="AQ79" i="22732"/>
  <c r="AS79" i="22732"/>
  <c r="AU79" i="22732"/>
  <c r="AW79" i="22732"/>
  <c r="AY79" i="22732"/>
  <c r="C80" i="22732"/>
  <c r="E80" i="22732"/>
  <c r="G80" i="22732"/>
  <c r="I80" i="22732"/>
  <c r="K80" i="22732"/>
  <c r="M80" i="22732"/>
  <c r="O80" i="22732"/>
  <c r="Q80" i="22732"/>
  <c r="S80" i="22732"/>
  <c r="U80" i="22732"/>
  <c r="W80" i="22732"/>
  <c r="Y80" i="22732"/>
  <c r="AA80" i="22732"/>
  <c r="AC80" i="22732"/>
  <c r="AE80" i="22732"/>
  <c r="AG80" i="22732"/>
  <c r="AI80" i="22732"/>
  <c r="AK80" i="22732"/>
  <c r="AM80" i="22732"/>
  <c r="AO80" i="22732"/>
  <c r="AQ80" i="22732"/>
  <c r="AS80" i="22732"/>
  <c r="AU80" i="22732"/>
  <c r="AW80" i="22732"/>
  <c r="AY80" i="22732"/>
  <c r="C81" i="22732"/>
  <c r="E81" i="22732"/>
  <c r="G81" i="22732"/>
  <c r="I81" i="22732"/>
  <c r="K81" i="22732"/>
  <c r="M81" i="22732"/>
  <c r="O81" i="22732"/>
  <c r="Q81" i="22732"/>
  <c r="S81" i="22732"/>
  <c r="U81" i="22732"/>
  <c r="W81" i="22732"/>
  <c r="Y81" i="22732"/>
  <c r="AA81" i="22732"/>
  <c r="AC81" i="22732"/>
  <c r="AE81" i="22732"/>
  <c r="AG81" i="22732"/>
  <c r="AI81" i="22732"/>
  <c r="AK81" i="22732"/>
  <c r="AM81" i="22732"/>
  <c r="AO81" i="22732"/>
  <c r="AQ81" i="22732"/>
  <c r="AS81" i="22732"/>
  <c r="AU81" i="22732"/>
  <c r="AW81" i="22732"/>
  <c r="AY81" i="22732"/>
  <c r="E82" i="22732"/>
  <c r="G82" i="22732"/>
  <c r="I82" i="22732"/>
  <c r="K82" i="22732"/>
  <c r="M82" i="22732"/>
  <c r="O82" i="22732"/>
  <c r="Q82" i="22732"/>
  <c r="S82" i="22732"/>
  <c r="U82" i="22732"/>
  <c r="W82" i="22732"/>
  <c r="Y82" i="22732"/>
  <c r="AA82" i="22732"/>
  <c r="AC82" i="22732"/>
  <c r="AE82" i="22732"/>
  <c r="AG82" i="22732"/>
  <c r="AI82" i="22732"/>
  <c r="AK82" i="22732"/>
  <c r="AM82" i="22732"/>
  <c r="AO82" i="22732"/>
  <c r="AQ82" i="22732"/>
  <c r="AS82" i="22732"/>
  <c r="AU82" i="22732"/>
  <c r="AW82" i="22732"/>
  <c r="AY82" i="22732"/>
  <c r="E83" i="22732"/>
  <c r="G83" i="22732"/>
  <c r="I83" i="22732"/>
  <c r="K83" i="22732"/>
  <c r="M83" i="22732"/>
  <c r="O83" i="22732"/>
  <c r="Q83" i="22732"/>
  <c r="S83" i="22732"/>
  <c r="U83" i="22732"/>
  <c r="W83" i="22732"/>
  <c r="Y83" i="22732"/>
  <c r="AA83" i="22732"/>
  <c r="AC83" i="22732"/>
  <c r="AE83" i="22732"/>
  <c r="AG83" i="22732"/>
  <c r="AI83" i="22732"/>
  <c r="AK83" i="22732"/>
  <c r="AM83" i="22732"/>
  <c r="AO83" i="22732"/>
  <c r="AQ83" i="22732"/>
  <c r="AS83" i="22732"/>
  <c r="AU83" i="22732"/>
  <c r="AW83" i="22732"/>
  <c r="AY83" i="22732"/>
  <c r="E84" i="22732"/>
  <c r="G84" i="22732"/>
  <c r="I84" i="22732"/>
  <c r="K84" i="22732"/>
  <c r="M84" i="22732"/>
  <c r="O84" i="22732"/>
  <c r="Q84" i="22732"/>
  <c r="S84" i="22732"/>
  <c r="U84" i="22732"/>
  <c r="W84" i="22732"/>
  <c r="Y84" i="22732"/>
  <c r="AA84" i="22732"/>
  <c r="AC84" i="22732"/>
  <c r="AE84" i="22732"/>
  <c r="AG84" i="22732"/>
  <c r="AI84" i="22732"/>
  <c r="AK84" i="22732"/>
  <c r="AM84" i="22732"/>
  <c r="AO84" i="22732"/>
  <c r="AQ84" i="22732"/>
  <c r="AS84" i="22732"/>
  <c r="AU84" i="22732"/>
  <c r="AW84" i="22732"/>
  <c r="AY84" i="22732"/>
  <c r="C85" i="22732"/>
  <c r="E85" i="22732"/>
  <c r="G85" i="22732"/>
  <c r="I85" i="22732"/>
  <c r="K85" i="22732"/>
  <c r="M85" i="22732"/>
  <c r="O85" i="22732"/>
  <c r="Q85" i="22732"/>
  <c r="S85" i="22732"/>
  <c r="U85" i="22732"/>
  <c r="W85" i="22732"/>
  <c r="Y85" i="22732"/>
  <c r="AA85" i="22732"/>
  <c r="AC85" i="22732"/>
  <c r="AE85" i="22732"/>
  <c r="AG85" i="22732"/>
  <c r="AI85" i="22732"/>
  <c r="AK85" i="22732"/>
  <c r="AM85" i="22732"/>
  <c r="AO85" i="22732"/>
  <c r="AQ85" i="22732"/>
  <c r="AS85" i="22732"/>
  <c r="AU85" i="22732"/>
  <c r="AW85" i="22732"/>
  <c r="AY85" i="22732"/>
  <c r="C86" i="22732"/>
  <c r="E86" i="22732"/>
  <c r="G86" i="22732"/>
  <c r="I86" i="22732"/>
  <c r="K86" i="22732"/>
  <c r="M86" i="22732"/>
  <c r="O86" i="22732"/>
  <c r="Q86" i="22732"/>
  <c r="S86" i="22732"/>
  <c r="U86" i="22732"/>
  <c r="W86" i="22732"/>
  <c r="Y86" i="22732"/>
  <c r="AA86" i="22732"/>
  <c r="AC86" i="22732"/>
  <c r="AE86" i="22732"/>
  <c r="AG86" i="22732"/>
  <c r="AI86" i="22732"/>
  <c r="AK86" i="22732"/>
  <c r="AM86" i="22732"/>
  <c r="AO86" i="22732"/>
  <c r="AQ86" i="22732"/>
  <c r="AS86" i="22732"/>
  <c r="AU86" i="22732"/>
  <c r="AW86" i="22732"/>
  <c r="AY86" i="22732"/>
  <c r="C87" i="22732"/>
  <c r="G87" i="22732"/>
  <c r="K87" i="22732"/>
  <c r="O87" i="22732"/>
  <c r="S87" i="22732"/>
  <c r="W87" i="22732"/>
  <c r="AA87" i="22732"/>
  <c r="AE87" i="22732"/>
  <c r="AI87" i="22732"/>
  <c r="AM87" i="22732"/>
  <c r="AQ87" i="22732"/>
  <c r="AU87" i="22732"/>
  <c r="AY87" i="22732"/>
  <c r="C88" i="22732"/>
  <c r="G88" i="22732"/>
  <c r="K88" i="22732"/>
  <c r="O88" i="22732"/>
  <c r="S88" i="22732"/>
  <c r="W88" i="22732"/>
  <c r="AA88" i="22732"/>
  <c r="AE88" i="22732"/>
  <c r="AI88" i="22732"/>
  <c r="AM88" i="22732"/>
  <c r="AQ88" i="22732"/>
  <c r="AU88" i="22732"/>
  <c r="AY88" i="22732"/>
  <c r="C89" i="22732"/>
  <c r="E89" i="22732"/>
  <c r="G89" i="22732"/>
  <c r="K89" i="22732"/>
  <c r="O89" i="22732"/>
  <c r="S89" i="22732"/>
  <c r="W89" i="22732"/>
  <c r="AA89" i="22732"/>
  <c r="AE89" i="22732"/>
  <c r="AI89" i="22732"/>
  <c r="AM89" i="22732"/>
  <c r="AQ89" i="22732"/>
  <c r="AU89" i="22732"/>
  <c r="AY89" i="22732"/>
  <c r="G91" i="22732"/>
  <c r="K91" i="22732"/>
  <c r="O91" i="22732"/>
  <c r="S91" i="22732"/>
  <c r="W91" i="22732"/>
  <c r="AA91" i="22732"/>
  <c r="AE91" i="22732"/>
  <c r="AI91" i="22732"/>
  <c r="AM91" i="22732"/>
  <c r="AQ91" i="22732"/>
  <c r="AU91" i="22732"/>
  <c r="AY91" i="22732"/>
  <c r="G92" i="22732"/>
  <c r="K92" i="22732"/>
  <c r="O92" i="22732"/>
  <c r="S92" i="22732"/>
  <c r="W92" i="22732"/>
  <c r="AA92" i="22732"/>
  <c r="AE92" i="22732"/>
  <c r="AI92" i="22732"/>
  <c r="AM92" i="22732"/>
  <c r="AQ92" i="22732"/>
  <c r="AU92" i="22732"/>
  <c r="AY92" i="22732"/>
  <c r="E100" i="22732"/>
  <c r="G100" i="22732"/>
  <c r="I100" i="22732"/>
  <c r="K100" i="22732"/>
  <c r="M100" i="22732"/>
  <c r="O100" i="22732"/>
  <c r="Q100" i="22732"/>
  <c r="S100" i="22732"/>
  <c r="U100" i="22732"/>
  <c r="W100" i="22732"/>
  <c r="Y100" i="22732"/>
  <c r="AA100" i="22732"/>
  <c r="AC100" i="22732"/>
  <c r="AE100" i="22732"/>
  <c r="AG100" i="22732"/>
  <c r="AI100" i="22732"/>
  <c r="AK100" i="22732"/>
  <c r="AM100" i="22732"/>
  <c r="AO100" i="22732"/>
  <c r="AQ100" i="22732"/>
  <c r="AS100" i="22732"/>
  <c r="AU100" i="22732"/>
  <c r="AW100" i="22732"/>
  <c r="AY100" i="22732"/>
  <c r="E101" i="22732"/>
  <c r="G101" i="22732"/>
  <c r="I101" i="22732"/>
  <c r="K101" i="22732"/>
  <c r="M101" i="22732"/>
  <c r="O101" i="22732"/>
  <c r="Q101" i="22732"/>
  <c r="S101" i="22732"/>
  <c r="U101" i="22732"/>
  <c r="W101" i="22732"/>
  <c r="Y101" i="22732"/>
  <c r="AA101" i="22732"/>
  <c r="AC101" i="22732"/>
  <c r="AE101" i="22732"/>
  <c r="AG101" i="22732"/>
  <c r="AI101" i="22732"/>
  <c r="AK101" i="22732"/>
  <c r="AM101" i="22732"/>
  <c r="AO101" i="22732"/>
  <c r="AQ101" i="22732"/>
  <c r="AS101" i="22732"/>
  <c r="AU101" i="22732"/>
  <c r="AW101" i="22732"/>
  <c r="AY101" i="22732"/>
  <c r="E102" i="22732"/>
  <c r="G102" i="22732"/>
  <c r="I102" i="22732"/>
  <c r="K102" i="22732"/>
  <c r="M102" i="22732"/>
  <c r="O102" i="22732"/>
  <c r="Q102" i="22732"/>
  <c r="S102" i="22732"/>
  <c r="U102" i="22732"/>
  <c r="W102" i="22732"/>
  <c r="Y102" i="22732"/>
  <c r="AA102" i="22732"/>
  <c r="AC102" i="22732"/>
  <c r="AE102" i="22732"/>
  <c r="AG102" i="22732"/>
  <c r="AI102" i="22732"/>
  <c r="AK102" i="22732"/>
  <c r="AM102" i="22732"/>
  <c r="AO102" i="22732"/>
  <c r="AQ102" i="22732"/>
  <c r="AS102" i="22732"/>
  <c r="AU102" i="22732"/>
  <c r="AW102" i="22732"/>
  <c r="AY102" i="22732"/>
  <c r="E103" i="22732"/>
  <c r="G103" i="22732"/>
  <c r="I103" i="22732"/>
  <c r="K103" i="22732"/>
  <c r="M103" i="22732"/>
  <c r="O103" i="22732"/>
  <c r="Q103" i="22732"/>
  <c r="S103" i="22732"/>
  <c r="U103" i="22732"/>
  <c r="W103" i="22732"/>
  <c r="Y103" i="22732"/>
  <c r="AA103" i="22732"/>
  <c r="AC103" i="22732"/>
  <c r="AE103" i="22732"/>
  <c r="AG103" i="22732"/>
  <c r="AI103" i="22732"/>
  <c r="AK103" i="22732"/>
  <c r="AM103" i="22732"/>
  <c r="AO103" i="22732"/>
  <c r="AQ103" i="22732"/>
  <c r="AS103" i="22732"/>
  <c r="AU103" i="22732"/>
  <c r="AW103" i="22732"/>
  <c r="AY103" i="22732"/>
  <c r="G104" i="22732"/>
  <c r="K104" i="22732"/>
  <c r="O104" i="22732"/>
  <c r="S104" i="22732"/>
  <c r="W104" i="22732"/>
  <c r="AA104" i="22732"/>
  <c r="AE104" i="22732"/>
  <c r="AI104" i="22732"/>
  <c r="AM104" i="22732"/>
  <c r="AQ104" i="22732"/>
  <c r="AU104" i="22732"/>
  <c r="AY104" i="22732"/>
  <c r="E108" i="22732"/>
  <c r="G108" i="22732"/>
  <c r="I108" i="22732"/>
  <c r="K108" i="22732"/>
  <c r="M108" i="22732"/>
  <c r="O108" i="22732"/>
  <c r="Q108" i="22732"/>
  <c r="S108" i="22732"/>
  <c r="U108" i="22732"/>
  <c r="W108" i="22732"/>
  <c r="Y108" i="22732"/>
  <c r="AA108" i="22732"/>
  <c r="AC108" i="22732"/>
  <c r="AE108" i="22732"/>
  <c r="AG108" i="22732"/>
  <c r="AI108" i="22732"/>
  <c r="AK108" i="22732"/>
  <c r="AM108" i="22732"/>
  <c r="AO108" i="22732"/>
  <c r="AQ108" i="22732"/>
  <c r="AS108" i="22732"/>
  <c r="AU108" i="22732"/>
  <c r="AW108" i="22732"/>
  <c r="AY108" i="22732"/>
  <c r="E109" i="22732"/>
  <c r="G109" i="22732"/>
  <c r="I109" i="22732"/>
  <c r="K109" i="22732"/>
  <c r="M109" i="22732"/>
  <c r="O109" i="22732"/>
  <c r="Q109" i="22732"/>
  <c r="S109" i="22732"/>
  <c r="U109" i="22732"/>
  <c r="W109" i="22732"/>
  <c r="Y109" i="22732"/>
  <c r="AA109" i="22732"/>
  <c r="AC109" i="22732"/>
  <c r="AE109" i="22732"/>
  <c r="AG109" i="22732"/>
  <c r="AI109" i="22732"/>
  <c r="AK109" i="22732"/>
  <c r="AM109" i="22732"/>
  <c r="AO109" i="22732"/>
  <c r="AQ109" i="22732"/>
  <c r="AS109" i="22732"/>
  <c r="AU109" i="22732"/>
  <c r="AW109" i="22732"/>
  <c r="AY109" i="22732"/>
  <c r="E110" i="22732"/>
  <c r="G110" i="22732"/>
  <c r="I110" i="22732"/>
  <c r="K110" i="22732"/>
  <c r="M110" i="22732"/>
  <c r="O110" i="22732"/>
  <c r="Q110" i="22732"/>
  <c r="S110" i="22732"/>
  <c r="U110" i="22732"/>
  <c r="W110" i="22732"/>
  <c r="Y110" i="22732"/>
  <c r="AA110" i="22732"/>
  <c r="AC110" i="22732"/>
  <c r="AE110" i="22732"/>
  <c r="AG110" i="22732"/>
  <c r="AI110" i="22732"/>
  <c r="AK110" i="22732"/>
  <c r="AM110" i="22732"/>
  <c r="AO110" i="22732"/>
  <c r="AQ110" i="22732"/>
  <c r="AS110" i="22732"/>
  <c r="AU110" i="22732"/>
  <c r="AW110" i="22732"/>
  <c r="AY110" i="22732"/>
  <c r="E111" i="22732"/>
  <c r="G111" i="22732"/>
  <c r="I111" i="22732"/>
  <c r="K111" i="22732"/>
  <c r="M111" i="22732"/>
  <c r="O111" i="22732"/>
  <c r="Q111" i="22732"/>
  <c r="S111" i="22732"/>
  <c r="U111" i="22732"/>
  <c r="W111" i="22732"/>
  <c r="Y111" i="22732"/>
  <c r="AA111" i="22732"/>
  <c r="AC111" i="22732"/>
  <c r="AE111" i="22732"/>
  <c r="AG111" i="22732"/>
  <c r="AI111" i="22732"/>
  <c r="AK111" i="22732"/>
  <c r="AM111" i="22732"/>
  <c r="AO111" i="22732"/>
  <c r="AQ111" i="22732"/>
  <c r="AS111" i="22732"/>
  <c r="AU111" i="22732"/>
  <c r="AW111" i="22732"/>
  <c r="AY111" i="22732"/>
  <c r="E112" i="22732"/>
  <c r="G112" i="22732"/>
  <c r="I112" i="22732"/>
  <c r="K112" i="22732"/>
  <c r="M112" i="22732"/>
  <c r="O112" i="22732"/>
  <c r="Q112" i="22732"/>
  <c r="S112" i="22732"/>
  <c r="U112" i="22732"/>
  <c r="W112" i="22732"/>
  <c r="Y112" i="22732"/>
  <c r="AA112" i="22732"/>
  <c r="AC112" i="22732"/>
  <c r="AE112" i="22732"/>
  <c r="AG112" i="22732"/>
  <c r="AI112" i="22732"/>
  <c r="AK112" i="22732"/>
  <c r="AM112" i="22732"/>
  <c r="AO112" i="22732"/>
  <c r="AQ112" i="22732"/>
  <c r="AS112" i="22732"/>
  <c r="AU112" i="22732"/>
  <c r="AW112" i="22732"/>
  <c r="AY112" i="22732"/>
  <c r="E113" i="22732"/>
  <c r="G113" i="22732"/>
  <c r="I113" i="22732"/>
  <c r="K113" i="22732"/>
  <c r="M113" i="22732"/>
  <c r="O113" i="22732"/>
  <c r="Q113" i="22732"/>
  <c r="S113" i="22732"/>
  <c r="U113" i="22732"/>
  <c r="W113" i="22732"/>
  <c r="Y113" i="22732"/>
  <c r="AA113" i="22732"/>
  <c r="AC113" i="22732"/>
  <c r="AE113" i="22732"/>
  <c r="AG113" i="22732"/>
  <c r="AI113" i="22732"/>
  <c r="AK113" i="22732"/>
  <c r="AM113" i="22732"/>
  <c r="AO113" i="22732"/>
  <c r="AQ113" i="22732"/>
  <c r="AS113" i="22732"/>
  <c r="AU113" i="22732"/>
  <c r="AW113" i="22732"/>
  <c r="AY113" i="22732"/>
  <c r="G114" i="22732"/>
  <c r="K114" i="22732"/>
  <c r="O114" i="22732"/>
  <c r="S114" i="22732"/>
  <c r="W114" i="22732"/>
  <c r="AA114" i="22732"/>
  <c r="AE114" i="22732"/>
  <c r="AI114" i="22732"/>
  <c r="AM114" i="22732"/>
  <c r="AQ114" i="22732"/>
  <c r="AU114" i="22732"/>
  <c r="AY114" i="22732"/>
  <c r="O117" i="22732"/>
  <c r="S117" i="22732"/>
  <c r="W117" i="22732"/>
  <c r="AA117" i="22732"/>
  <c r="AE117" i="22732"/>
  <c r="AI117" i="22732"/>
  <c r="AM117" i="22732"/>
  <c r="AQ117" i="22732"/>
  <c r="AU117" i="22732"/>
  <c r="AY117" i="22732"/>
  <c r="E6" i="22719"/>
  <c r="G6" i="22719"/>
  <c r="I6" i="22719"/>
  <c r="K6" i="22719"/>
  <c r="M6" i="22719"/>
  <c r="O6" i="22719"/>
  <c r="Q6" i="22719"/>
  <c r="S6" i="22719"/>
  <c r="U6" i="22719"/>
  <c r="W6" i="22719"/>
  <c r="Y6" i="22719"/>
  <c r="AA6" i="22719"/>
  <c r="D13" i="22719"/>
  <c r="D14" i="22719"/>
  <c r="D15" i="22719"/>
  <c r="D16" i="22719"/>
  <c r="D17" i="22719"/>
  <c r="D18" i="22719"/>
  <c r="D19" i="22719"/>
  <c r="D20" i="22719"/>
  <c r="D21" i="22719"/>
  <c r="D22" i="22719"/>
  <c r="D23" i="22719"/>
  <c r="D24" i="22719"/>
  <c r="D25" i="22719"/>
  <c r="D26" i="22719"/>
  <c r="D27" i="22719"/>
  <c r="D28" i="22719"/>
  <c r="D31" i="22719"/>
  <c r="E31" i="22719"/>
  <c r="D35" i="22719"/>
  <c r="E35" i="22719"/>
  <c r="G39" i="22719"/>
  <c r="I39" i="22719"/>
  <c r="K39" i="22719"/>
  <c r="M39" i="22719"/>
  <c r="O39" i="22719"/>
  <c r="Q39" i="22719"/>
  <c r="S39" i="22719"/>
  <c r="U39" i="22719"/>
  <c r="W39" i="22719"/>
  <c r="Y39" i="22719"/>
  <c r="AA39" i="22719"/>
  <c r="E41" i="22719"/>
  <c r="G41" i="22719"/>
  <c r="I41" i="22719"/>
  <c r="K41" i="22719"/>
  <c r="M41" i="22719"/>
  <c r="O41" i="22719"/>
  <c r="Q41" i="22719"/>
  <c r="S41" i="22719"/>
  <c r="U41" i="22719"/>
  <c r="W41" i="22719"/>
  <c r="Y41" i="22719"/>
  <c r="AA41" i="22719"/>
  <c r="E43" i="22719"/>
  <c r="G43" i="22719"/>
  <c r="I43" i="22719"/>
  <c r="K43" i="22719"/>
  <c r="M43" i="22719"/>
  <c r="O43" i="22719"/>
  <c r="Q43" i="22719"/>
  <c r="S43" i="22719"/>
  <c r="U43" i="22719"/>
  <c r="W43" i="22719"/>
  <c r="Y43" i="22719"/>
  <c r="AA43" i="22719"/>
  <c r="E45" i="22719"/>
  <c r="G45" i="22719"/>
  <c r="I45" i="22719"/>
  <c r="K45" i="22719"/>
  <c r="M45" i="22719"/>
  <c r="O45" i="22719"/>
  <c r="Q45" i="22719"/>
  <c r="S45" i="22719"/>
  <c r="U45" i="22719"/>
  <c r="W45" i="22719"/>
  <c r="Y45" i="22719"/>
  <c r="AA45" i="22719"/>
  <c r="E47" i="22719"/>
  <c r="G47" i="22719"/>
  <c r="I47" i="22719"/>
  <c r="K47" i="22719"/>
  <c r="M47" i="22719"/>
  <c r="O47" i="22719"/>
  <c r="Q47" i="22719"/>
  <c r="S47" i="22719"/>
  <c r="U47" i="22719"/>
  <c r="W47" i="22719"/>
  <c r="Y47" i="22719"/>
  <c r="AA47" i="22719"/>
  <c r="E51" i="22719"/>
  <c r="G51" i="22719"/>
  <c r="I51" i="22719"/>
  <c r="K51" i="22719"/>
  <c r="M51" i="22719"/>
  <c r="O51" i="22719"/>
  <c r="Q51" i="22719"/>
  <c r="S51" i="22719"/>
  <c r="U51" i="22719"/>
  <c r="W51" i="22719"/>
  <c r="Y51" i="22719"/>
  <c r="AA51" i="22719"/>
  <c r="AC51" i="22719"/>
  <c r="E54" i="22719"/>
  <c r="G54" i="22719"/>
  <c r="I54" i="22719"/>
  <c r="K54" i="22719"/>
  <c r="M54" i="22719"/>
  <c r="O54" i="22719"/>
  <c r="Q54" i="22719"/>
  <c r="S54" i="22719"/>
  <c r="U54" i="22719"/>
  <c r="W54" i="22719"/>
  <c r="Y54" i="22719"/>
  <c r="AA54" i="22719"/>
  <c r="AC54" i="22719"/>
  <c r="E55" i="22719"/>
  <c r="G55" i="22719"/>
  <c r="I55" i="22719"/>
  <c r="K55" i="22719"/>
  <c r="M55" i="22719"/>
  <c r="O55" i="22719"/>
  <c r="Q55" i="22719"/>
  <c r="S55" i="22719"/>
  <c r="U55" i="22719"/>
  <c r="W55" i="22719"/>
  <c r="Y55" i="22719"/>
  <c r="AA55" i="22719"/>
  <c r="AC55" i="22719"/>
  <c r="E56" i="22719"/>
  <c r="G56" i="22719"/>
  <c r="I56" i="22719"/>
  <c r="K56" i="22719"/>
  <c r="M56" i="22719"/>
  <c r="O56" i="22719"/>
  <c r="Q56" i="22719"/>
  <c r="S56" i="22719"/>
  <c r="U56" i="22719"/>
  <c r="W56" i="22719"/>
  <c r="Y56" i="22719"/>
  <c r="AA56" i="22719"/>
  <c r="AC56" i="22719"/>
  <c r="E58" i="22719"/>
  <c r="G58" i="22719"/>
  <c r="I58" i="22719"/>
  <c r="K58" i="22719"/>
  <c r="M58" i="22719"/>
  <c r="O58" i="22719"/>
  <c r="Q58" i="22719"/>
  <c r="S58" i="22719"/>
  <c r="U58" i="22719"/>
  <c r="W58" i="22719"/>
  <c r="Y58" i="22719"/>
  <c r="AA58" i="22719"/>
  <c r="C64" i="22719"/>
  <c r="E64" i="22719"/>
  <c r="G64" i="22719"/>
  <c r="I64" i="22719"/>
  <c r="K64" i="22719"/>
  <c r="M64" i="22719"/>
  <c r="O64" i="22719"/>
  <c r="Q64" i="22719"/>
  <c r="S64" i="22719"/>
  <c r="U64" i="22719"/>
  <c r="W64" i="22719"/>
  <c r="Y64" i="22719"/>
  <c r="AA64" i="22719"/>
  <c r="AC64" i="22719"/>
  <c r="AE64" i="22719"/>
  <c r="AG64" i="22719"/>
  <c r="AI64" i="22719"/>
  <c r="AK64" i="22719"/>
  <c r="AM64" i="22719"/>
  <c r="AO64" i="22719"/>
  <c r="AQ64" i="22719"/>
  <c r="AS64" i="22719"/>
  <c r="AU64" i="22719"/>
  <c r="AW64" i="22719"/>
  <c r="AY64" i="22719"/>
  <c r="C65" i="22719"/>
  <c r="E65" i="22719"/>
  <c r="G65" i="22719"/>
  <c r="I65" i="22719"/>
  <c r="K65" i="22719"/>
  <c r="M65" i="22719"/>
  <c r="O65" i="22719"/>
  <c r="Q65" i="22719"/>
  <c r="S65" i="22719"/>
  <c r="U65" i="22719"/>
  <c r="W65" i="22719"/>
  <c r="Y65" i="22719"/>
  <c r="AA65" i="22719"/>
  <c r="AC65" i="22719"/>
  <c r="AE65" i="22719"/>
  <c r="AG65" i="22719"/>
  <c r="AI65" i="22719"/>
  <c r="AK65" i="22719"/>
  <c r="AM65" i="22719"/>
  <c r="AO65" i="22719"/>
  <c r="AQ65" i="22719"/>
  <c r="AS65" i="22719"/>
  <c r="AU65" i="22719"/>
  <c r="AW65" i="22719"/>
  <c r="AY65" i="22719"/>
  <c r="C66" i="22719"/>
  <c r="E66" i="22719"/>
  <c r="G66" i="22719"/>
  <c r="I66" i="22719"/>
  <c r="K66" i="22719"/>
  <c r="M66" i="22719"/>
  <c r="O66" i="22719"/>
  <c r="Q66" i="22719"/>
  <c r="S66" i="22719"/>
  <c r="U66" i="22719"/>
  <c r="W66" i="22719"/>
  <c r="Y66" i="22719"/>
  <c r="AA66" i="22719"/>
  <c r="AC66" i="22719"/>
  <c r="AE66" i="22719"/>
  <c r="AG66" i="22719"/>
  <c r="AI66" i="22719"/>
  <c r="AK66" i="22719"/>
  <c r="AM66" i="22719"/>
  <c r="AO66" i="22719"/>
  <c r="AQ66" i="22719"/>
  <c r="AS66" i="22719"/>
  <c r="AU66" i="22719"/>
  <c r="AW66" i="22719"/>
  <c r="AY66" i="22719"/>
  <c r="C67" i="22719"/>
  <c r="E67" i="22719"/>
  <c r="G67" i="22719"/>
  <c r="I67" i="22719"/>
  <c r="K67" i="22719"/>
  <c r="M67" i="22719"/>
  <c r="O67" i="22719"/>
  <c r="Q67" i="22719"/>
  <c r="S67" i="22719"/>
  <c r="U67" i="22719"/>
  <c r="W67" i="22719"/>
  <c r="Y67" i="22719"/>
  <c r="AA67" i="22719"/>
  <c r="AC67" i="22719"/>
  <c r="AE67" i="22719"/>
  <c r="AG67" i="22719"/>
  <c r="AI67" i="22719"/>
  <c r="AK67" i="22719"/>
  <c r="AM67" i="22719"/>
  <c r="AO67" i="22719"/>
  <c r="AQ67" i="22719"/>
  <c r="AS67" i="22719"/>
  <c r="AU67" i="22719"/>
  <c r="AW67" i="22719"/>
  <c r="AY67" i="22719"/>
  <c r="C68" i="22719"/>
  <c r="E68" i="22719"/>
  <c r="G68" i="22719"/>
  <c r="I68" i="22719"/>
  <c r="K68" i="22719"/>
  <c r="M68" i="22719"/>
  <c r="O68" i="22719"/>
  <c r="Q68" i="22719"/>
  <c r="S68" i="22719"/>
  <c r="U68" i="22719"/>
  <c r="W68" i="22719"/>
  <c r="Y68" i="22719"/>
  <c r="AA68" i="22719"/>
  <c r="AC68" i="22719"/>
  <c r="AE68" i="22719"/>
  <c r="AG68" i="22719"/>
  <c r="AI68" i="22719"/>
  <c r="AK68" i="22719"/>
  <c r="AM68" i="22719"/>
  <c r="AO68" i="22719"/>
  <c r="AQ68" i="22719"/>
  <c r="AS68" i="22719"/>
  <c r="AU68" i="22719"/>
  <c r="AW68" i="22719"/>
  <c r="AY68" i="22719"/>
  <c r="C69" i="22719"/>
  <c r="E69" i="22719"/>
  <c r="G69" i="22719"/>
  <c r="I69" i="22719"/>
  <c r="K69" i="22719"/>
  <c r="M69" i="22719"/>
  <c r="O69" i="22719"/>
  <c r="Q69" i="22719"/>
  <c r="S69" i="22719"/>
  <c r="U69" i="22719"/>
  <c r="W69" i="22719"/>
  <c r="Y69" i="22719"/>
  <c r="AA69" i="22719"/>
  <c r="AC69" i="22719"/>
  <c r="AE69" i="22719"/>
  <c r="AG69" i="22719"/>
  <c r="AI69" i="22719"/>
  <c r="AK69" i="22719"/>
  <c r="AM69" i="22719"/>
  <c r="AO69" i="22719"/>
  <c r="AQ69" i="22719"/>
  <c r="AS69" i="22719"/>
  <c r="AU69" i="22719"/>
  <c r="AW69" i="22719"/>
  <c r="AY69" i="22719"/>
  <c r="C70" i="22719"/>
  <c r="E70" i="22719"/>
  <c r="G70" i="22719"/>
  <c r="I70" i="22719"/>
  <c r="K70" i="22719"/>
  <c r="M70" i="22719"/>
  <c r="O70" i="22719"/>
  <c r="Q70" i="22719"/>
  <c r="S70" i="22719"/>
  <c r="U70" i="22719"/>
  <c r="W70" i="22719"/>
  <c r="Y70" i="22719"/>
  <c r="AA70" i="22719"/>
  <c r="AC70" i="22719"/>
  <c r="AE70" i="22719"/>
  <c r="AG70" i="22719"/>
  <c r="AI70" i="22719"/>
  <c r="AK70" i="22719"/>
  <c r="AM70" i="22719"/>
  <c r="AO70" i="22719"/>
  <c r="AQ70" i="22719"/>
  <c r="AS70" i="22719"/>
  <c r="AU70" i="22719"/>
  <c r="AW70" i="22719"/>
  <c r="AY70" i="22719"/>
  <c r="C71" i="22719"/>
  <c r="E71" i="22719"/>
  <c r="G71" i="22719"/>
  <c r="I71" i="22719"/>
  <c r="K71" i="22719"/>
  <c r="M71" i="22719"/>
  <c r="O71" i="22719"/>
  <c r="Q71" i="22719"/>
  <c r="S71" i="22719"/>
  <c r="U71" i="22719"/>
  <c r="W71" i="22719"/>
  <c r="Y71" i="22719"/>
  <c r="AA71" i="22719"/>
  <c r="AC71" i="22719"/>
  <c r="AE71" i="22719"/>
  <c r="AG71" i="22719"/>
  <c r="AI71" i="22719"/>
  <c r="AK71" i="22719"/>
  <c r="AM71" i="22719"/>
  <c r="AO71" i="22719"/>
  <c r="AQ71" i="22719"/>
  <c r="AS71" i="22719"/>
  <c r="AU71" i="22719"/>
  <c r="AW71" i="22719"/>
  <c r="AY71" i="22719"/>
  <c r="C72" i="22719"/>
  <c r="E72" i="22719"/>
  <c r="G72" i="22719"/>
  <c r="I72" i="22719"/>
  <c r="K72" i="22719"/>
  <c r="M72" i="22719"/>
  <c r="O72" i="22719"/>
  <c r="Q72" i="22719"/>
  <c r="S72" i="22719"/>
  <c r="U72" i="22719"/>
  <c r="W72" i="22719"/>
  <c r="Y72" i="22719"/>
  <c r="AA72" i="22719"/>
  <c r="AC72" i="22719"/>
  <c r="AE72" i="22719"/>
  <c r="AG72" i="22719"/>
  <c r="AI72" i="22719"/>
  <c r="AK72" i="22719"/>
  <c r="AM72" i="22719"/>
  <c r="AO72" i="22719"/>
  <c r="AQ72" i="22719"/>
  <c r="AS72" i="22719"/>
  <c r="AU72" i="22719"/>
  <c r="AW72" i="22719"/>
  <c r="AY72" i="22719"/>
  <c r="C73" i="22719"/>
  <c r="E73" i="22719"/>
  <c r="G73" i="22719"/>
  <c r="I73" i="22719"/>
  <c r="K73" i="22719"/>
  <c r="M73" i="22719"/>
  <c r="O73" i="22719"/>
  <c r="Q73" i="22719"/>
  <c r="S73" i="22719"/>
  <c r="U73" i="22719"/>
  <c r="W73" i="22719"/>
  <c r="Y73" i="22719"/>
  <c r="AA73" i="22719"/>
  <c r="AC73" i="22719"/>
  <c r="AE73" i="22719"/>
  <c r="AG73" i="22719"/>
  <c r="AI73" i="22719"/>
  <c r="AK73" i="22719"/>
  <c r="AM73" i="22719"/>
  <c r="AO73" i="22719"/>
  <c r="AQ73" i="22719"/>
  <c r="AS73" i="22719"/>
  <c r="AU73" i="22719"/>
  <c r="AW73" i="22719"/>
  <c r="AY73" i="22719"/>
  <c r="C74" i="22719"/>
  <c r="E74" i="22719"/>
  <c r="G74" i="22719"/>
  <c r="I74" i="22719"/>
  <c r="K74" i="22719"/>
  <c r="M74" i="22719"/>
  <c r="O74" i="22719"/>
  <c r="Q74" i="22719"/>
  <c r="S74" i="22719"/>
  <c r="U74" i="22719"/>
  <c r="W74" i="22719"/>
  <c r="Y74" i="22719"/>
  <c r="AA74" i="22719"/>
  <c r="AC74" i="22719"/>
  <c r="AE74" i="22719"/>
  <c r="AG74" i="22719"/>
  <c r="AI74" i="22719"/>
  <c r="AK74" i="22719"/>
  <c r="AM74" i="22719"/>
  <c r="AO74" i="22719"/>
  <c r="AQ74" i="22719"/>
  <c r="AS74" i="22719"/>
  <c r="AU74" i="22719"/>
  <c r="AW74" i="22719"/>
  <c r="AY74" i="22719"/>
  <c r="C75" i="22719"/>
  <c r="E75" i="22719"/>
  <c r="G75" i="22719"/>
  <c r="I75" i="22719"/>
  <c r="K75" i="22719"/>
  <c r="M75" i="22719"/>
  <c r="O75" i="22719"/>
  <c r="Q75" i="22719"/>
  <c r="S75" i="22719"/>
  <c r="U75" i="22719"/>
  <c r="W75" i="22719"/>
  <c r="Y75" i="22719"/>
  <c r="AA75" i="22719"/>
  <c r="AC75" i="22719"/>
  <c r="AE75" i="22719"/>
  <c r="AG75" i="22719"/>
  <c r="AI75" i="22719"/>
  <c r="AK75" i="22719"/>
  <c r="AM75" i="22719"/>
  <c r="AO75" i="22719"/>
  <c r="AQ75" i="22719"/>
  <c r="AS75" i="22719"/>
  <c r="AU75" i="22719"/>
  <c r="AW75" i="22719"/>
  <c r="AY75" i="22719"/>
  <c r="C76" i="22719"/>
  <c r="E76" i="22719"/>
  <c r="G76" i="22719"/>
  <c r="I76" i="22719"/>
  <c r="K76" i="22719"/>
  <c r="M76" i="22719"/>
  <c r="O76" i="22719"/>
  <c r="Q76" i="22719"/>
  <c r="S76" i="22719"/>
  <c r="U76" i="22719"/>
  <c r="W76" i="22719"/>
  <c r="Y76" i="22719"/>
  <c r="AA76" i="22719"/>
  <c r="AC76" i="22719"/>
  <c r="AE76" i="22719"/>
  <c r="AG76" i="22719"/>
  <c r="AI76" i="22719"/>
  <c r="AK76" i="22719"/>
  <c r="AM76" i="22719"/>
  <c r="AO76" i="22719"/>
  <c r="AQ76" i="22719"/>
  <c r="AS76" i="22719"/>
  <c r="AU76" i="22719"/>
  <c r="AW76" i="22719"/>
  <c r="AY76" i="22719"/>
  <c r="C77" i="22719"/>
  <c r="E77" i="22719"/>
  <c r="G77" i="22719"/>
  <c r="I77" i="22719"/>
  <c r="K77" i="22719"/>
  <c r="M77" i="22719"/>
  <c r="O77" i="22719"/>
  <c r="Q77" i="22719"/>
  <c r="S77" i="22719"/>
  <c r="U77" i="22719"/>
  <c r="W77" i="22719"/>
  <c r="Y77" i="22719"/>
  <c r="AA77" i="22719"/>
  <c r="AC77" i="22719"/>
  <c r="AE77" i="22719"/>
  <c r="AG77" i="22719"/>
  <c r="AI77" i="22719"/>
  <c r="AK77" i="22719"/>
  <c r="AM77" i="22719"/>
  <c r="AO77" i="22719"/>
  <c r="AQ77" i="22719"/>
  <c r="AS77" i="22719"/>
  <c r="AU77" i="22719"/>
  <c r="AW77" i="22719"/>
  <c r="AY77" i="22719"/>
  <c r="C78" i="22719"/>
  <c r="E78" i="22719"/>
  <c r="G78" i="22719"/>
  <c r="I78" i="22719"/>
  <c r="K78" i="22719"/>
  <c r="M78" i="22719"/>
  <c r="O78" i="22719"/>
  <c r="Q78" i="22719"/>
  <c r="S78" i="22719"/>
  <c r="U78" i="22719"/>
  <c r="W78" i="22719"/>
  <c r="Y78" i="22719"/>
  <c r="AA78" i="22719"/>
  <c r="AC78" i="22719"/>
  <c r="AE78" i="22719"/>
  <c r="AG78" i="22719"/>
  <c r="AI78" i="22719"/>
  <c r="AK78" i="22719"/>
  <c r="AM78" i="22719"/>
  <c r="AO78" i="22719"/>
  <c r="AQ78" i="22719"/>
  <c r="AS78" i="22719"/>
  <c r="AU78" i="22719"/>
  <c r="AW78" i="22719"/>
  <c r="AY78" i="22719"/>
  <c r="C79" i="22719"/>
  <c r="E79" i="22719"/>
  <c r="G79" i="22719"/>
  <c r="I79" i="22719"/>
  <c r="K79" i="22719"/>
  <c r="M79" i="22719"/>
  <c r="O79" i="22719"/>
  <c r="Q79" i="22719"/>
  <c r="S79" i="22719"/>
  <c r="U79" i="22719"/>
  <c r="W79" i="22719"/>
  <c r="Y79" i="22719"/>
  <c r="AA79" i="22719"/>
  <c r="AC79" i="22719"/>
  <c r="AE79" i="22719"/>
  <c r="AG79" i="22719"/>
  <c r="AI79" i="22719"/>
  <c r="AK79" i="22719"/>
  <c r="AM79" i="22719"/>
  <c r="AO79" i="22719"/>
  <c r="AQ79" i="22719"/>
  <c r="AS79" i="22719"/>
  <c r="AU79" i="22719"/>
  <c r="AW79" i="22719"/>
  <c r="AY79" i="22719"/>
  <c r="C80" i="22719"/>
  <c r="E80" i="22719"/>
  <c r="G80" i="22719"/>
  <c r="I80" i="22719"/>
  <c r="K80" i="22719"/>
  <c r="M80" i="22719"/>
  <c r="O80" i="22719"/>
  <c r="Q80" i="22719"/>
  <c r="S80" i="22719"/>
  <c r="U80" i="22719"/>
  <c r="W80" i="22719"/>
  <c r="Y80" i="22719"/>
  <c r="AA80" i="22719"/>
  <c r="AC80" i="22719"/>
  <c r="AE80" i="22719"/>
  <c r="AG80" i="22719"/>
  <c r="AI80" i="22719"/>
  <c r="AK80" i="22719"/>
  <c r="AM80" i="22719"/>
  <c r="AO80" i="22719"/>
  <c r="AQ80" i="22719"/>
  <c r="AS80" i="22719"/>
  <c r="AU80" i="22719"/>
  <c r="AW80" i="22719"/>
  <c r="AY80" i="22719"/>
  <c r="C81" i="22719"/>
  <c r="E81" i="22719"/>
  <c r="G81" i="22719"/>
  <c r="I81" i="22719"/>
  <c r="K81" i="22719"/>
  <c r="M81" i="22719"/>
  <c r="O81" i="22719"/>
  <c r="Q81" i="22719"/>
  <c r="S81" i="22719"/>
  <c r="U81" i="22719"/>
  <c r="W81" i="22719"/>
  <c r="Y81" i="22719"/>
  <c r="AA81" i="22719"/>
  <c r="AC81" i="22719"/>
  <c r="AE81" i="22719"/>
  <c r="AG81" i="22719"/>
  <c r="AI81" i="22719"/>
  <c r="AK81" i="22719"/>
  <c r="AM81" i="22719"/>
  <c r="AO81" i="22719"/>
  <c r="AQ81" i="22719"/>
  <c r="AS81" i="22719"/>
  <c r="AU81" i="22719"/>
  <c r="AW81" i="22719"/>
  <c r="AY81" i="22719"/>
  <c r="E82" i="22719"/>
  <c r="G82" i="22719"/>
  <c r="I82" i="22719"/>
  <c r="K82" i="22719"/>
  <c r="M82" i="22719"/>
  <c r="O82" i="22719"/>
  <c r="Q82" i="22719"/>
  <c r="S82" i="22719"/>
  <c r="U82" i="22719"/>
  <c r="W82" i="22719"/>
  <c r="Y82" i="22719"/>
  <c r="AA82" i="22719"/>
  <c r="AC82" i="22719"/>
  <c r="AE82" i="22719"/>
  <c r="AG82" i="22719"/>
  <c r="AI82" i="22719"/>
  <c r="AK82" i="22719"/>
  <c r="AM82" i="22719"/>
  <c r="AO82" i="22719"/>
  <c r="AQ82" i="22719"/>
  <c r="AS82" i="22719"/>
  <c r="AU82" i="22719"/>
  <c r="AW82" i="22719"/>
  <c r="AY82" i="22719"/>
  <c r="E83" i="22719"/>
  <c r="G83" i="22719"/>
  <c r="I83" i="22719"/>
  <c r="K83" i="22719"/>
  <c r="M83" i="22719"/>
  <c r="O83" i="22719"/>
  <c r="Q83" i="22719"/>
  <c r="S83" i="22719"/>
  <c r="U83" i="22719"/>
  <c r="W83" i="22719"/>
  <c r="Y83" i="22719"/>
  <c r="AA83" i="22719"/>
  <c r="AC83" i="22719"/>
  <c r="AE83" i="22719"/>
  <c r="AG83" i="22719"/>
  <c r="AI83" i="22719"/>
  <c r="AK83" i="22719"/>
  <c r="AM83" i="22719"/>
  <c r="AO83" i="22719"/>
  <c r="AQ83" i="22719"/>
  <c r="AS83" i="22719"/>
  <c r="AU83" i="22719"/>
  <c r="AW83" i="22719"/>
  <c r="AY83" i="22719"/>
  <c r="E84" i="22719"/>
  <c r="G84" i="22719"/>
  <c r="I84" i="22719"/>
  <c r="K84" i="22719"/>
  <c r="M84" i="22719"/>
  <c r="O84" i="22719"/>
  <c r="Q84" i="22719"/>
  <c r="S84" i="22719"/>
  <c r="U84" i="22719"/>
  <c r="W84" i="22719"/>
  <c r="Y84" i="22719"/>
  <c r="AA84" i="22719"/>
  <c r="AC84" i="22719"/>
  <c r="AE84" i="22719"/>
  <c r="AG84" i="22719"/>
  <c r="AI84" i="22719"/>
  <c r="AK84" i="22719"/>
  <c r="AM84" i="22719"/>
  <c r="AO84" i="22719"/>
  <c r="AQ84" i="22719"/>
  <c r="AS84" i="22719"/>
  <c r="AU84" i="22719"/>
  <c r="AW84" i="22719"/>
  <c r="AY84" i="22719"/>
  <c r="C85" i="22719"/>
  <c r="E85" i="22719"/>
  <c r="G85" i="22719"/>
  <c r="I85" i="22719"/>
  <c r="K85" i="22719"/>
  <c r="M85" i="22719"/>
  <c r="O85" i="22719"/>
  <c r="Q85" i="22719"/>
  <c r="S85" i="22719"/>
  <c r="U85" i="22719"/>
  <c r="W85" i="22719"/>
  <c r="Y85" i="22719"/>
  <c r="AA85" i="22719"/>
  <c r="AC85" i="22719"/>
  <c r="AE85" i="22719"/>
  <c r="AG85" i="22719"/>
  <c r="AI85" i="22719"/>
  <c r="AK85" i="22719"/>
  <c r="AM85" i="22719"/>
  <c r="AO85" i="22719"/>
  <c r="AQ85" i="22719"/>
  <c r="AS85" i="22719"/>
  <c r="AU85" i="22719"/>
  <c r="AW85" i="22719"/>
  <c r="AY85" i="22719"/>
  <c r="C86" i="22719"/>
  <c r="E86" i="22719"/>
  <c r="G86" i="22719"/>
  <c r="I86" i="22719"/>
  <c r="K86" i="22719"/>
  <c r="M86" i="22719"/>
  <c r="O86" i="22719"/>
  <c r="Q86" i="22719"/>
  <c r="S86" i="22719"/>
  <c r="U86" i="22719"/>
  <c r="W86" i="22719"/>
  <c r="Y86" i="22719"/>
  <c r="AA86" i="22719"/>
  <c r="AC86" i="22719"/>
  <c r="AE86" i="22719"/>
  <c r="AG86" i="22719"/>
  <c r="AI86" i="22719"/>
  <c r="AK86" i="22719"/>
  <c r="AM86" i="22719"/>
  <c r="AO86" i="22719"/>
  <c r="AQ86" i="22719"/>
  <c r="AS86" i="22719"/>
  <c r="AU86" i="22719"/>
  <c r="AW86" i="22719"/>
  <c r="AY86" i="22719"/>
  <c r="C87" i="22719"/>
  <c r="G87" i="22719"/>
  <c r="K87" i="22719"/>
  <c r="O87" i="22719"/>
  <c r="S87" i="22719"/>
  <c r="W87" i="22719"/>
  <c r="AA87" i="22719"/>
  <c r="AE87" i="22719"/>
  <c r="AI87" i="22719"/>
  <c r="AM87" i="22719"/>
  <c r="AQ87" i="22719"/>
  <c r="AU87" i="22719"/>
  <c r="AY87" i="22719"/>
  <c r="C88" i="22719"/>
  <c r="G88" i="22719"/>
  <c r="K88" i="22719"/>
  <c r="O88" i="22719"/>
  <c r="S88" i="22719"/>
  <c r="W88" i="22719"/>
  <c r="AA88" i="22719"/>
  <c r="AE88" i="22719"/>
  <c r="AI88" i="22719"/>
  <c r="AM88" i="22719"/>
  <c r="AQ88" i="22719"/>
  <c r="AU88" i="22719"/>
  <c r="AY88" i="22719"/>
  <c r="C89" i="22719"/>
  <c r="E89" i="22719"/>
  <c r="G89" i="22719"/>
  <c r="K89" i="22719"/>
  <c r="O89" i="22719"/>
  <c r="S89" i="22719"/>
  <c r="W89" i="22719"/>
  <c r="AA89" i="22719"/>
  <c r="AE89" i="22719"/>
  <c r="AI89" i="22719"/>
  <c r="AM89" i="22719"/>
  <c r="AQ89" i="22719"/>
  <c r="AU89" i="22719"/>
  <c r="AY89" i="22719"/>
  <c r="G91" i="22719"/>
  <c r="K91" i="22719"/>
  <c r="O91" i="22719"/>
  <c r="S91" i="22719"/>
  <c r="W91" i="22719"/>
  <c r="AA91" i="22719"/>
  <c r="AE91" i="22719"/>
  <c r="AI91" i="22719"/>
  <c r="AM91" i="22719"/>
  <c r="AQ91" i="22719"/>
  <c r="AU91" i="22719"/>
  <c r="AY91" i="22719"/>
  <c r="G92" i="22719"/>
  <c r="K92" i="22719"/>
  <c r="O92" i="22719"/>
  <c r="S92" i="22719"/>
  <c r="W92" i="22719"/>
  <c r="AA92" i="22719"/>
  <c r="AE92" i="22719"/>
  <c r="AI92" i="22719"/>
  <c r="AM92" i="22719"/>
  <c r="AQ92" i="22719"/>
  <c r="AU92" i="22719"/>
  <c r="AY92" i="22719"/>
  <c r="E100" i="22719"/>
  <c r="G100" i="22719"/>
  <c r="I100" i="22719"/>
  <c r="K100" i="22719"/>
  <c r="M100" i="22719"/>
  <c r="O100" i="22719"/>
  <c r="Q100" i="22719"/>
  <c r="S100" i="22719"/>
  <c r="U100" i="22719"/>
  <c r="W100" i="22719"/>
  <c r="Y100" i="22719"/>
  <c r="AA100" i="22719"/>
  <c r="AC100" i="22719"/>
  <c r="AE100" i="22719"/>
  <c r="AG100" i="22719"/>
  <c r="AI100" i="22719"/>
  <c r="AK100" i="22719"/>
  <c r="AM100" i="22719"/>
  <c r="AO100" i="22719"/>
  <c r="AQ100" i="22719"/>
  <c r="AS100" i="22719"/>
  <c r="AU100" i="22719"/>
  <c r="AW100" i="22719"/>
  <c r="AY100" i="22719"/>
  <c r="E101" i="22719"/>
  <c r="G101" i="22719"/>
  <c r="I101" i="22719"/>
  <c r="K101" i="22719"/>
  <c r="M101" i="22719"/>
  <c r="O101" i="22719"/>
  <c r="Q101" i="22719"/>
  <c r="S101" i="22719"/>
  <c r="U101" i="22719"/>
  <c r="W101" i="22719"/>
  <c r="Y101" i="22719"/>
  <c r="AA101" i="22719"/>
  <c r="AC101" i="22719"/>
  <c r="AE101" i="22719"/>
  <c r="AG101" i="22719"/>
  <c r="AI101" i="22719"/>
  <c r="AK101" i="22719"/>
  <c r="AM101" i="22719"/>
  <c r="AO101" i="22719"/>
  <c r="AQ101" i="22719"/>
  <c r="AS101" i="22719"/>
  <c r="AU101" i="22719"/>
  <c r="AW101" i="22719"/>
  <c r="AY101" i="22719"/>
  <c r="E102" i="22719"/>
  <c r="G102" i="22719"/>
  <c r="I102" i="22719"/>
  <c r="K102" i="22719"/>
  <c r="M102" i="22719"/>
  <c r="O102" i="22719"/>
  <c r="Q102" i="22719"/>
  <c r="S102" i="22719"/>
  <c r="U102" i="22719"/>
  <c r="W102" i="22719"/>
  <c r="Y102" i="22719"/>
  <c r="AA102" i="22719"/>
  <c r="AC102" i="22719"/>
  <c r="AE102" i="22719"/>
  <c r="AG102" i="22719"/>
  <c r="AI102" i="22719"/>
  <c r="AK102" i="22719"/>
  <c r="AM102" i="22719"/>
  <c r="AO102" i="22719"/>
  <c r="AQ102" i="22719"/>
  <c r="AS102" i="22719"/>
  <c r="AU102" i="22719"/>
  <c r="AW102" i="22719"/>
  <c r="AY102" i="22719"/>
  <c r="E103" i="22719"/>
  <c r="G103" i="22719"/>
  <c r="I103" i="22719"/>
  <c r="K103" i="22719"/>
  <c r="M103" i="22719"/>
  <c r="O103" i="22719"/>
  <c r="Q103" i="22719"/>
  <c r="S103" i="22719"/>
  <c r="U103" i="22719"/>
  <c r="W103" i="22719"/>
  <c r="Y103" i="22719"/>
  <c r="AA103" i="22719"/>
  <c r="AC103" i="22719"/>
  <c r="AE103" i="22719"/>
  <c r="AG103" i="22719"/>
  <c r="AI103" i="22719"/>
  <c r="AK103" i="22719"/>
  <c r="AM103" i="22719"/>
  <c r="AO103" i="22719"/>
  <c r="AQ103" i="22719"/>
  <c r="AS103" i="22719"/>
  <c r="AU103" i="22719"/>
  <c r="AW103" i="22719"/>
  <c r="AY103" i="22719"/>
  <c r="G104" i="22719"/>
  <c r="K104" i="22719"/>
  <c r="O104" i="22719"/>
  <c r="S104" i="22719"/>
  <c r="W104" i="22719"/>
  <c r="AA104" i="22719"/>
  <c r="AE104" i="22719"/>
  <c r="AI104" i="22719"/>
  <c r="AM104" i="22719"/>
  <c r="AQ104" i="22719"/>
  <c r="AU104" i="22719"/>
  <c r="AY104" i="22719"/>
  <c r="E108" i="22719"/>
  <c r="G108" i="22719"/>
  <c r="I108" i="22719"/>
  <c r="K108" i="22719"/>
  <c r="M108" i="22719"/>
  <c r="O108" i="22719"/>
  <c r="Q108" i="22719"/>
  <c r="S108" i="22719"/>
  <c r="U108" i="22719"/>
  <c r="W108" i="22719"/>
  <c r="Y108" i="22719"/>
  <c r="AA108" i="22719"/>
  <c r="AC108" i="22719"/>
  <c r="AE108" i="22719"/>
  <c r="AG108" i="22719"/>
  <c r="AI108" i="22719"/>
  <c r="AK108" i="22719"/>
  <c r="AM108" i="22719"/>
  <c r="AO108" i="22719"/>
  <c r="AQ108" i="22719"/>
  <c r="AS108" i="22719"/>
  <c r="AU108" i="22719"/>
  <c r="AW108" i="22719"/>
  <c r="AY108" i="22719"/>
  <c r="E109" i="22719"/>
  <c r="G109" i="22719"/>
  <c r="I109" i="22719"/>
  <c r="K109" i="22719"/>
  <c r="M109" i="22719"/>
  <c r="O109" i="22719"/>
  <c r="Q109" i="22719"/>
  <c r="S109" i="22719"/>
  <c r="U109" i="22719"/>
  <c r="W109" i="22719"/>
  <c r="Y109" i="22719"/>
  <c r="AA109" i="22719"/>
  <c r="AC109" i="22719"/>
  <c r="AE109" i="22719"/>
  <c r="AG109" i="22719"/>
  <c r="AI109" i="22719"/>
  <c r="AK109" i="22719"/>
  <c r="AM109" i="22719"/>
  <c r="AO109" i="22719"/>
  <c r="AQ109" i="22719"/>
  <c r="AS109" i="22719"/>
  <c r="AU109" i="22719"/>
  <c r="AW109" i="22719"/>
  <c r="AY109" i="22719"/>
  <c r="E110" i="22719"/>
  <c r="G110" i="22719"/>
  <c r="I110" i="22719"/>
  <c r="K110" i="22719"/>
  <c r="M110" i="22719"/>
  <c r="O110" i="22719"/>
  <c r="Q110" i="22719"/>
  <c r="S110" i="22719"/>
  <c r="U110" i="22719"/>
  <c r="W110" i="22719"/>
  <c r="Y110" i="22719"/>
  <c r="AA110" i="22719"/>
  <c r="AC110" i="22719"/>
  <c r="AE110" i="22719"/>
  <c r="AG110" i="22719"/>
  <c r="AI110" i="22719"/>
  <c r="AK110" i="22719"/>
  <c r="AM110" i="22719"/>
  <c r="AO110" i="22719"/>
  <c r="AQ110" i="22719"/>
  <c r="AS110" i="22719"/>
  <c r="AU110" i="22719"/>
  <c r="AW110" i="22719"/>
  <c r="AY110" i="22719"/>
  <c r="E111" i="22719"/>
  <c r="G111" i="22719"/>
  <c r="I111" i="22719"/>
  <c r="K111" i="22719"/>
  <c r="M111" i="22719"/>
  <c r="O111" i="22719"/>
  <c r="Q111" i="22719"/>
  <c r="S111" i="22719"/>
  <c r="U111" i="22719"/>
  <c r="W111" i="22719"/>
  <c r="Y111" i="22719"/>
  <c r="AA111" i="22719"/>
  <c r="AC111" i="22719"/>
  <c r="AE111" i="22719"/>
  <c r="AG111" i="22719"/>
  <c r="AI111" i="22719"/>
  <c r="AK111" i="22719"/>
  <c r="AM111" i="22719"/>
  <c r="AO111" i="22719"/>
  <c r="AQ111" i="22719"/>
  <c r="AS111" i="22719"/>
  <c r="AU111" i="22719"/>
  <c r="AW111" i="22719"/>
  <c r="AY111" i="22719"/>
  <c r="E112" i="22719"/>
  <c r="G112" i="22719"/>
  <c r="I112" i="22719"/>
  <c r="K112" i="22719"/>
  <c r="M112" i="22719"/>
  <c r="O112" i="22719"/>
  <c r="Q112" i="22719"/>
  <c r="S112" i="22719"/>
  <c r="U112" i="22719"/>
  <c r="W112" i="22719"/>
  <c r="Y112" i="22719"/>
  <c r="AA112" i="22719"/>
  <c r="AC112" i="22719"/>
  <c r="AE112" i="22719"/>
  <c r="AG112" i="22719"/>
  <c r="AI112" i="22719"/>
  <c r="AK112" i="22719"/>
  <c r="AM112" i="22719"/>
  <c r="AO112" i="22719"/>
  <c r="AQ112" i="22719"/>
  <c r="AS112" i="22719"/>
  <c r="AU112" i="22719"/>
  <c r="AW112" i="22719"/>
  <c r="AY112" i="22719"/>
  <c r="E113" i="22719"/>
  <c r="G113" i="22719"/>
  <c r="I113" i="22719"/>
  <c r="K113" i="22719"/>
  <c r="M113" i="22719"/>
  <c r="O113" i="22719"/>
  <c r="Q113" i="22719"/>
  <c r="S113" i="22719"/>
  <c r="U113" i="22719"/>
  <c r="W113" i="22719"/>
  <c r="Y113" i="22719"/>
  <c r="AA113" i="22719"/>
  <c r="AC113" i="22719"/>
  <c r="AE113" i="22719"/>
  <c r="AG113" i="22719"/>
  <c r="AI113" i="22719"/>
  <c r="AK113" i="22719"/>
  <c r="AM113" i="22719"/>
  <c r="AO113" i="22719"/>
  <c r="AQ113" i="22719"/>
  <c r="AS113" i="22719"/>
  <c r="AU113" i="22719"/>
  <c r="AW113" i="22719"/>
  <c r="AY113" i="22719"/>
  <c r="G114" i="22719"/>
  <c r="K114" i="22719"/>
  <c r="O114" i="22719"/>
  <c r="S114" i="22719"/>
  <c r="W114" i="22719"/>
  <c r="AA114" i="22719"/>
  <c r="AE114" i="22719"/>
  <c r="AI114" i="22719"/>
  <c r="AM114" i="22719"/>
  <c r="AQ114" i="22719"/>
  <c r="AU114" i="22719"/>
  <c r="AY114" i="22719"/>
  <c r="O117" i="22719"/>
  <c r="S117" i="22719"/>
  <c r="W117" i="22719"/>
  <c r="AA117" i="22719"/>
  <c r="AE117" i="22719"/>
  <c r="AI117" i="22719"/>
  <c r="AM117" i="22719"/>
  <c r="AQ117" i="22719"/>
  <c r="AU117" i="22719"/>
  <c r="AY117" i="22719"/>
  <c r="E6" i="22720"/>
  <c r="G6" i="22720"/>
  <c r="I6" i="22720"/>
  <c r="K6" i="22720"/>
  <c r="M6" i="22720"/>
  <c r="O6" i="22720"/>
  <c r="Q6" i="22720"/>
  <c r="S6" i="22720"/>
  <c r="U6" i="22720"/>
  <c r="W6" i="22720"/>
  <c r="Y6" i="22720"/>
  <c r="AA6" i="22720"/>
  <c r="D13" i="22720"/>
  <c r="D14" i="22720"/>
  <c r="D15" i="22720"/>
  <c r="D16" i="22720"/>
  <c r="D17" i="22720"/>
  <c r="D18" i="22720"/>
  <c r="D19" i="22720"/>
  <c r="D20" i="22720"/>
  <c r="D21" i="22720"/>
  <c r="D22" i="22720"/>
  <c r="D23" i="22720"/>
  <c r="D24" i="22720"/>
  <c r="D25" i="22720"/>
  <c r="D26" i="22720"/>
  <c r="D27" i="22720"/>
  <c r="D28" i="22720"/>
  <c r="D31" i="22720"/>
  <c r="E31" i="22720"/>
  <c r="D35" i="22720"/>
  <c r="E35" i="22720"/>
  <c r="G39" i="22720"/>
  <c r="I39" i="22720"/>
  <c r="K39" i="22720"/>
  <c r="M39" i="22720"/>
  <c r="O39" i="22720"/>
  <c r="Q39" i="22720"/>
  <c r="S39" i="22720"/>
  <c r="U39" i="22720"/>
  <c r="W39" i="22720"/>
  <c r="Y39" i="22720"/>
  <c r="AA39" i="22720"/>
  <c r="E41" i="22720"/>
  <c r="G41" i="22720"/>
  <c r="I41" i="22720"/>
  <c r="K41" i="22720"/>
  <c r="M41" i="22720"/>
  <c r="O41" i="22720"/>
  <c r="Q41" i="22720"/>
  <c r="S41" i="22720"/>
  <c r="U41" i="22720"/>
  <c r="W41" i="22720"/>
  <c r="Y41" i="22720"/>
  <c r="AA41" i="22720"/>
  <c r="G43" i="22720"/>
  <c r="I43" i="22720"/>
  <c r="K43" i="22720"/>
  <c r="M43" i="22720"/>
  <c r="O43" i="22720"/>
  <c r="Q43" i="22720"/>
  <c r="S43" i="22720"/>
  <c r="U43" i="22720"/>
  <c r="W43" i="22720"/>
  <c r="Y43" i="22720"/>
  <c r="AA43" i="22720"/>
  <c r="E45" i="22720"/>
  <c r="G45" i="22720"/>
  <c r="I45" i="22720"/>
  <c r="K45" i="22720"/>
  <c r="M45" i="22720"/>
  <c r="O45" i="22720"/>
  <c r="Q45" i="22720"/>
  <c r="S45" i="22720"/>
  <c r="U45" i="22720"/>
  <c r="W45" i="22720"/>
  <c r="Y45" i="22720"/>
  <c r="AA45" i="22720"/>
  <c r="E47" i="22720"/>
  <c r="G47" i="22720"/>
  <c r="I47" i="22720"/>
  <c r="K47" i="22720"/>
  <c r="M47" i="22720"/>
  <c r="O47" i="22720"/>
  <c r="Q47" i="22720"/>
  <c r="S47" i="22720"/>
  <c r="U47" i="22720"/>
  <c r="W47" i="22720"/>
  <c r="Y47" i="22720"/>
  <c r="AA47" i="22720"/>
  <c r="E51" i="22720"/>
  <c r="G51" i="22720"/>
  <c r="I51" i="22720"/>
  <c r="K51" i="22720"/>
  <c r="M51" i="22720"/>
  <c r="O51" i="22720"/>
  <c r="Q51" i="22720"/>
  <c r="S51" i="22720"/>
  <c r="U51" i="22720"/>
  <c r="W51" i="22720"/>
  <c r="Y51" i="22720"/>
  <c r="AA51" i="22720"/>
  <c r="AC51" i="22720"/>
  <c r="E54" i="22720"/>
  <c r="G54" i="22720"/>
  <c r="I54" i="22720"/>
  <c r="K54" i="22720"/>
  <c r="M54" i="22720"/>
  <c r="O54" i="22720"/>
  <c r="Q54" i="22720"/>
  <c r="S54" i="22720"/>
  <c r="U54" i="22720"/>
  <c r="W54" i="22720"/>
  <c r="Y54" i="22720"/>
  <c r="AA54" i="22720"/>
  <c r="AC54" i="22720"/>
  <c r="E55" i="22720"/>
  <c r="G55" i="22720"/>
  <c r="I55" i="22720"/>
  <c r="K55" i="22720"/>
  <c r="M55" i="22720"/>
  <c r="O55" i="22720"/>
  <c r="Q55" i="22720"/>
  <c r="S55" i="22720"/>
  <c r="U55" i="22720"/>
  <c r="W55" i="22720"/>
  <c r="Y55" i="22720"/>
  <c r="AA55" i="22720"/>
  <c r="AC55" i="22720"/>
  <c r="E56" i="22720"/>
  <c r="G56" i="22720"/>
  <c r="I56" i="22720"/>
  <c r="K56" i="22720"/>
  <c r="M56" i="22720"/>
  <c r="O56" i="22720"/>
  <c r="Q56" i="22720"/>
  <c r="S56" i="22720"/>
  <c r="U56" i="22720"/>
  <c r="W56" i="22720"/>
  <c r="Y56" i="22720"/>
  <c r="AA56" i="22720"/>
  <c r="AC56" i="22720"/>
  <c r="E58" i="22720"/>
  <c r="G58" i="22720"/>
  <c r="I58" i="22720"/>
  <c r="K58" i="22720"/>
  <c r="M58" i="22720"/>
  <c r="O58" i="22720"/>
  <c r="Q58" i="22720"/>
  <c r="S58" i="22720"/>
  <c r="U58" i="22720"/>
  <c r="W58" i="22720"/>
  <c r="Y58" i="22720"/>
  <c r="AA58" i="22720"/>
  <c r="C64" i="22720"/>
  <c r="E64" i="22720"/>
  <c r="G64" i="22720"/>
  <c r="I64" i="22720"/>
  <c r="K64" i="22720"/>
  <c r="M64" i="22720"/>
  <c r="O64" i="22720"/>
  <c r="Q64" i="22720"/>
  <c r="S64" i="22720"/>
  <c r="U64" i="22720"/>
  <c r="W64" i="22720"/>
  <c r="Y64" i="22720"/>
  <c r="AA64" i="22720"/>
  <c r="AC64" i="22720"/>
  <c r="AE64" i="22720"/>
  <c r="AG64" i="22720"/>
  <c r="AI64" i="22720"/>
  <c r="AK64" i="22720"/>
  <c r="AM64" i="22720"/>
  <c r="AO64" i="22720"/>
  <c r="AQ64" i="22720"/>
  <c r="AS64" i="22720"/>
  <c r="AU64" i="22720"/>
  <c r="AW64" i="22720"/>
  <c r="AY64" i="22720"/>
  <c r="C65" i="22720"/>
  <c r="E65" i="22720"/>
  <c r="G65" i="22720"/>
  <c r="I65" i="22720"/>
  <c r="K65" i="22720"/>
  <c r="M65" i="22720"/>
  <c r="O65" i="22720"/>
  <c r="Q65" i="22720"/>
  <c r="S65" i="22720"/>
  <c r="U65" i="22720"/>
  <c r="W65" i="22720"/>
  <c r="Y65" i="22720"/>
  <c r="AA65" i="22720"/>
  <c r="AC65" i="22720"/>
  <c r="AE65" i="22720"/>
  <c r="AG65" i="22720"/>
  <c r="AI65" i="22720"/>
  <c r="AK65" i="22720"/>
  <c r="AM65" i="22720"/>
  <c r="AO65" i="22720"/>
  <c r="AQ65" i="22720"/>
  <c r="AS65" i="22720"/>
  <c r="AU65" i="22720"/>
  <c r="AW65" i="22720"/>
  <c r="AY65" i="22720"/>
  <c r="C66" i="22720"/>
  <c r="E66" i="22720"/>
  <c r="G66" i="22720"/>
  <c r="I66" i="22720"/>
  <c r="K66" i="22720"/>
  <c r="M66" i="22720"/>
  <c r="O66" i="22720"/>
  <c r="Q66" i="22720"/>
  <c r="S66" i="22720"/>
  <c r="U66" i="22720"/>
  <c r="W66" i="22720"/>
  <c r="Y66" i="22720"/>
  <c r="AA66" i="22720"/>
  <c r="AC66" i="22720"/>
  <c r="AE66" i="22720"/>
  <c r="AG66" i="22720"/>
  <c r="AI66" i="22720"/>
  <c r="AK66" i="22720"/>
  <c r="AM66" i="22720"/>
  <c r="AO66" i="22720"/>
  <c r="AQ66" i="22720"/>
  <c r="AS66" i="22720"/>
  <c r="AU66" i="22720"/>
  <c r="AW66" i="22720"/>
  <c r="AY66" i="22720"/>
  <c r="C67" i="22720"/>
  <c r="E67" i="22720"/>
  <c r="G67" i="22720"/>
  <c r="I67" i="22720"/>
  <c r="K67" i="22720"/>
  <c r="M67" i="22720"/>
  <c r="O67" i="22720"/>
  <c r="Q67" i="22720"/>
  <c r="S67" i="22720"/>
  <c r="U67" i="22720"/>
  <c r="W67" i="22720"/>
  <c r="Y67" i="22720"/>
  <c r="AA67" i="22720"/>
  <c r="AC67" i="22720"/>
  <c r="AE67" i="22720"/>
  <c r="AG67" i="22720"/>
  <c r="AI67" i="22720"/>
  <c r="AK67" i="22720"/>
  <c r="AM67" i="22720"/>
  <c r="AO67" i="22720"/>
  <c r="AQ67" i="22720"/>
  <c r="AS67" i="22720"/>
  <c r="AU67" i="22720"/>
  <c r="AW67" i="22720"/>
  <c r="AY67" i="22720"/>
  <c r="C68" i="22720"/>
  <c r="E68" i="22720"/>
  <c r="G68" i="22720"/>
  <c r="I68" i="22720"/>
  <c r="K68" i="22720"/>
  <c r="M68" i="22720"/>
  <c r="O68" i="22720"/>
  <c r="Q68" i="22720"/>
  <c r="S68" i="22720"/>
  <c r="U68" i="22720"/>
  <c r="W68" i="22720"/>
  <c r="Y68" i="22720"/>
  <c r="AA68" i="22720"/>
  <c r="AC68" i="22720"/>
  <c r="AE68" i="22720"/>
  <c r="AG68" i="22720"/>
  <c r="AI68" i="22720"/>
  <c r="AK68" i="22720"/>
  <c r="AM68" i="22720"/>
  <c r="AO68" i="22720"/>
  <c r="AQ68" i="22720"/>
  <c r="AS68" i="22720"/>
  <c r="AU68" i="22720"/>
  <c r="AW68" i="22720"/>
  <c r="AY68" i="22720"/>
  <c r="C69" i="22720"/>
  <c r="E69" i="22720"/>
  <c r="G69" i="22720"/>
  <c r="I69" i="22720"/>
  <c r="K69" i="22720"/>
  <c r="M69" i="22720"/>
  <c r="O69" i="22720"/>
  <c r="Q69" i="22720"/>
  <c r="S69" i="22720"/>
  <c r="U69" i="22720"/>
  <c r="W69" i="22720"/>
  <c r="Y69" i="22720"/>
  <c r="AA69" i="22720"/>
  <c r="AC69" i="22720"/>
  <c r="AE69" i="22720"/>
  <c r="AG69" i="22720"/>
  <c r="AI69" i="22720"/>
  <c r="AK69" i="22720"/>
  <c r="AM69" i="22720"/>
  <c r="AO69" i="22720"/>
  <c r="AQ69" i="22720"/>
  <c r="AS69" i="22720"/>
  <c r="AU69" i="22720"/>
  <c r="AW69" i="22720"/>
  <c r="AY69" i="22720"/>
  <c r="C70" i="22720"/>
  <c r="E70" i="22720"/>
  <c r="G70" i="22720"/>
  <c r="I70" i="22720"/>
  <c r="K70" i="22720"/>
  <c r="M70" i="22720"/>
  <c r="O70" i="22720"/>
  <c r="Q70" i="22720"/>
  <c r="S70" i="22720"/>
  <c r="U70" i="22720"/>
  <c r="W70" i="22720"/>
  <c r="Y70" i="22720"/>
  <c r="AA70" i="22720"/>
  <c r="AC70" i="22720"/>
  <c r="AE70" i="22720"/>
  <c r="AG70" i="22720"/>
  <c r="AI70" i="22720"/>
  <c r="AK70" i="22720"/>
  <c r="AM70" i="22720"/>
  <c r="AO70" i="22720"/>
  <c r="AQ70" i="22720"/>
  <c r="AS70" i="22720"/>
  <c r="AU70" i="22720"/>
  <c r="AW70" i="22720"/>
  <c r="AY70" i="22720"/>
  <c r="C71" i="22720"/>
  <c r="E71" i="22720"/>
  <c r="G71" i="22720"/>
  <c r="I71" i="22720"/>
  <c r="K71" i="22720"/>
  <c r="M71" i="22720"/>
  <c r="O71" i="22720"/>
  <c r="Q71" i="22720"/>
  <c r="S71" i="22720"/>
  <c r="U71" i="22720"/>
  <c r="W71" i="22720"/>
  <c r="Y71" i="22720"/>
  <c r="AA71" i="22720"/>
  <c r="AC71" i="22720"/>
  <c r="AE71" i="22720"/>
  <c r="AG71" i="22720"/>
  <c r="AI71" i="22720"/>
  <c r="AK71" i="22720"/>
  <c r="AM71" i="22720"/>
  <c r="AO71" i="22720"/>
  <c r="AQ71" i="22720"/>
  <c r="AS71" i="22720"/>
  <c r="AU71" i="22720"/>
  <c r="AW71" i="22720"/>
  <c r="AY71" i="22720"/>
  <c r="C72" i="22720"/>
  <c r="E72" i="22720"/>
  <c r="G72" i="22720"/>
  <c r="I72" i="22720"/>
  <c r="K72" i="22720"/>
  <c r="M72" i="22720"/>
  <c r="O72" i="22720"/>
  <c r="Q72" i="22720"/>
  <c r="S72" i="22720"/>
  <c r="U72" i="22720"/>
  <c r="W72" i="22720"/>
  <c r="Y72" i="22720"/>
  <c r="AA72" i="22720"/>
  <c r="AC72" i="22720"/>
  <c r="AE72" i="22720"/>
  <c r="AG72" i="22720"/>
  <c r="AI72" i="22720"/>
  <c r="AK72" i="22720"/>
  <c r="AM72" i="22720"/>
  <c r="AO72" i="22720"/>
  <c r="AQ72" i="22720"/>
  <c r="AS72" i="22720"/>
  <c r="AU72" i="22720"/>
  <c r="AW72" i="22720"/>
  <c r="AY72" i="22720"/>
  <c r="C73" i="22720"/>
  <c r="E73" i="22720"/>
  <c r="G73" i="22720"/>
  <c r="I73" i="22720"/>
  <c r="K73" i="22720"/>
  <c r="M73" i="22720"/>
  <c r="O73" i="22720"/>
  <c r="Q73" i="22720"/>
  <c r="S73" i="22720"/>
  <c r="U73" i="22720"/>
  <c r="W73" i="22720"/>
  <c r="Y73" i="22720"/>
  <c r="AA73" i="22720"/>
  <c r="AC73" i="22720"/>
  <c r="AE73" i="22720"/>
  <c r="AG73" i="22720"/>
  <c r="AI73" i="22720"/>
  <c r="AK73" i="22720"/>
  <c r="AM73" i="22720"/>
  <c r="AO73" i="22720"/>
  <c r="AQ73" i="22720"/>
  <c r="AS73" i="22720"/>
  <c r="AU73" i="22720"/>
  <c r="AW73" i="22720"/>
  <c r="AY73" i="22720"/>
  <c r="C74" i="22720"/>
  <c r="E74" i="22720"/>
  <c r="G74" i="22720"/>
  <c r="I74" i="22720"/>
  <c r="K74" i="22720"/>
  <c r="M74" i="22720"/>
  <c r="O74" i="22720"/>
  <c r="Q74" i="22720"/>
  <c r="S74" i="22720"/>
  <c r="U74" i="22720"/>
  <c r="W74" i="22720"/>
  <c r="Y74" i="22720"/>
  <c r="AA74" i="22720"/>
  <c r="AC74" i="22720"/>
  <c r="AE74" i="22720"/>
  <c r="AG74" i="22720"/>
  <c r="AI74" i="22720"/>
  <c r="AK74" i="22720"/>
  <c r="AM74" i="22720"/>
  <c r="AO74" i="22720"/>
  <c r="AQ74" i="22720"/>
  <c r="AS74" i="22720"/>
  <c r="AU74" i="22720"/>
  <c r="AW74" i="22720"/>
  <c r="AY74" i="22720"/>
  <c r="C75" i="22720"/>
  <c r="E75" i="22720"/>
  <c r="G75" i="22720"/>
  <c r="I75" i="22720"/>
  <c r="K75" i="22720"/>
  <c r="M75" i="22720"/>
  <c r="O75" i="22720"/>
  <c r="Q75" i="22720"/>
  <c r="S75" i="22720"/>
  <c r="U75" i="22720"/>
  <c r="W75" i="22720"/>
  <c r="Y75" i="22720"/>
  <c r="AA75" i="22720"/>
  <c r="AC75" i="22720"/>
  <c r="AE75" i="22720"/>
  <c r="AG75" i="22720"/>
  <c r="AI75" i="22720"/>
  <c r="AK75" i="22720"/>
  <c r="AM75" i="22720"/>
  <c r="AO75" i="22720"/>
  <c r="AQ75" i="22720"/>
  <c r="AS75" i="22720"/>
  <c r="AU75" i="22720"/>
  <c r="AW75" i="22720"/>
  <c r="AY75" i="22720"/>
  <c r="C76" i="22720"/>
  <c r="E76" i="22720"/>
  <c r="G76" i="22720"/>
  <c r="I76" i="22720"/>
  <c r="K76" i="22720"/>
  <c r="M76" i="22720"/>
  <c r="O76" i="22720"/>
  <c r="Q76" i="22720"/>
  <c r="S76" i="22720"/>
  <c r="U76" i="22720"/>
  <c r="W76" i="22720"/>
  <c r="Y76" i="22720"/>
  <c r="AA76" i="22720"/>
  <c r="AC76" i="22720"/>
  <c r="AE76" i="22720"/>
  <c r="AG76" i="22720"/>
  <c r="AI76" i="22720"/>
  <c r="AK76" i="22720"/>
  <c r="AM76" i="22720"/>
  <c r="AO76" i="22720"/>
  <c r="AQ76" i="22720"/>
  <c r="AS76" i="22720"/>
  <c r="AU76" i="22720"/>
  <c r="AW76" i="22720"/>
  <c r="AY76" i="22720"/>
  <c r="C77" i="22720"/>
  <c r="E77" i="22720"/>
  <c r="G77" i="22720"/>
  <c r="I77" i="22720"/>
  <c r="K77" i="22720"/>
  <c r="M77" i="22720"/>
  <c r="O77" i="22720"/>
  <c r="Q77" i="22720"/>
  <c r="S77" i="22720"/>
  <c r="U77" i="22720"/>
  <c r="W77" i="22720"/>
  <c r="Y77" i="22720"/>
  <c r="AA77" i="22720"/>
  <c r="AC77" i="22720"/>
  <c r="AE77" i="22720"/>
  <c r="AG77" i="22720"/>
  <c r="AI77" i="22720"/>
  <c r="AK77" i="22720"/>
  <c r="AM77" i="22720"/>
  <c r="AO77" i="22720"/>
  <c r="AQ77" i="22720"/>
  <c r="AS77" i="22720"/>
  <c r="AU77" i="22720"/>
  <c r="AW77" i="22720"/>
  <c r="AY77" i="22720"/>
  <c r="C78" i="22720"/>
  <c r="E78" i="22720"/>
  <c r="G78" i="22720"/>
  <c r="I78" i="22720"/>
  <c r="K78" i="22720"/>
  <c r="M78" i="22720"/>
  <c r="O78" i="22720"/>
  <c r="Q78" i="22720"/>
  <c r="S78" i="22720"/>
  <c r="U78" i="22720"/>
  <c r="W78" i="22720"/>
  <c r="Y78" i="22720"/>
  <c r="AA78" i="22720"/>
  <c r="AC78" i="22720"/>
  <c r="AE78" i="22720"/>
  <c r="AG78" i="22720"/>
  <c r="AI78" i="22720"/>
  <c r="AK78" i="22720"/>
  <c r="AM78" i="22720"/>
  <c r="AO78" i="22720"/>
  <c r="AQ78" i="22720"/>
  <c r="AS78" i="22720"/>
  <c r="AU78" i="22720"/>
  <c r="AW78" i="22720"/>
  <c r="AY78" i="22720"/>
  <c r="C79" i="22720"/>
  <c r="E79" i="22720"/>
  <c r="G79" i="22720"/>
  <c r="I79" i="22720"/>
  <c r="K79" i="22720"/>
  <c r="M79" i="22720"/>
  <c r="O79" i="22720"/>
  <c r="Q79" i="22720"/>
  <c r="S79" i="22720"/>
  <c r="U79" i="22720"/>
  <c r="W79" i="22720"/>
  <c r="Y79" i="22720"/>
  <c r="AA79" i="22720"/>
  <c r="AC79" i="22720"/>
  <c r="AE79" i="22720"/>
  <c r="AG79" i="22720"/>
  <c r="AI79" i="22720"/>
  <c r="AK79" i="22720"/>
  <c r="AM79" i="22720"/>
  <c r="AO79" i="22720"/>
  <c r="AQ79" i="22720"/>
  <c r="AS79" i="22720"/>
  <c r="AU79" i="22720"/>
  <c r="AW79" i="22720"/>
  <c r="AY79" i="22720"/>
  <c r="C80" i="22720"/>
  <c r="E80" i="22720"/>
  <c r="G80" i="22720"/>
  <c r="I80" i="22720"/>
  <c r="K80" i="22720"/>
  <c r="M80" i="22720"/>
  <c r="O80" i="22720"/>
  <c r="Q80" i="22720"/>
  <c r="S80" i="22720"/>
  <c r="U80" i="22720"/>
  <c r="W80" i="22720"/>
  <c r="Y80" i="22720"/>
  <c r="AA80" i="22720"/>
  <c r="AC80" i="22720"/>
  <c r="AE80" i="22720"/>
  <c r="AG80" i="22720"/>
  <c r="AI80" i="22720"/>
  <c r="AK80" i="22720"/>
  <c r="AM80" i="22720"/>
  <c r="AO80" i="22720"/>
  <c r="AQ80" i="22720"/>
  <c r="AS80" i="22720"/>
  <c r="AU80" i="22720"/>
  <c r="AW80" i="22720"/>
  <c r="AY80" i="22720"/>
  <c r="C81" i="22720"/>
  <c r="E81" i="22720"/>
  <c r="G81" i="22720"/>
  <c r="I81" i="22720"/>
  <c r="K81" i="22720"/>
  <c r="M81" i="22720"/>
  <c r="O81" i="22720"/>
  <c r="Q81" i="22720"/>
  <c r="S81" i="22720"/>
  <c r="U81" i="22720"/>
  <c r="W81" i="22720"/>
  <c r="Y81" i="22720"/>
  <c r="AA81" i="22720"/>
  <c r="AC81" i="22720"/>
  <c r="AE81" i="22720"/>
  <c r="AG81" i="22720"/>
  <c r="AI81" i="22720"/>
  <c r="AK81" i="22720"/>
  <c r="AM81" i="22720"/>
  <c r="AO81" i="22720"/>
  <c r="AQ81" i="22720"/>
  <c r="AS81" i="22720"/>
  <c r="AU81" i="22720"/>
  <c r="AW81" i="22720"/>
  <c r="AY81" i="22720"/>
  <c r="E82" i="22720"/>
  <c r="G82" i="22720"/>
  <c r="I82" i="22720"/>
  <c r="K82" i="22720"/>
  <c r="M82" i="22720"/>
  <c r="O82" i="22720"/>
  <c r="Q82" i="22720"/>
  <c r="S82" i="22720"/>
  <c r="U82" i="22720"/>
  <c r="W82" i="22720"/>
  <c r="Y82" i="22720"/>
  <c r="AA82" i="22720"/>
  <c r="AC82" i="22720"/>
  <c r="AE82" i="22720"/>
  <c r="AG82" i="22720"/>
  <c r="AI82" i="22720"/>
  <c r="AK82" i="22720"/>
  <c r="AM82" i="22720"/>
  <c r="AO82" i="22720"/>
  <c r="AQ82" i="22720"/>
  <c r="AS82" i="22720"/>
  <c r="AU82" i="22720"/>
  <c r="AW82" i="22720"/>
  <c r="AY82" i="22720"/>
  <c r="E83" i="22720"/>
  <c r="G83" i="22720"/>
  <c r="I83" i="22720"/>
  <c r="K83" i="22720"/>
  <c r="M83" i="22720"/>
  <c r="O83" i="22720"/>
  <c r="Q83" i="22720"/>
  <c r="S83" i="22720"/>
  <c r="U83" i="22720"/>
  <c r="W83" i="22720"/>
  <c r="Y83" i="22720"/>
  <c r="AA83" i="22720"/>
  <c r="AC83" i="22720"/>
  <c r="AE83" i="22720"/>
  <c r="AG83" i="22720"/>
  <c r="AI83" i="22720"/>
  <c r="AK83" i="22720"/>
  <c r="AM83" i="22720"/>
  <c r="AO83" i="22720"/>
  <c r="AQ83" i="22720"/>
  <c r="AS83" i="22720"/>
  <c r="AU83" i="22720"/>
  <c r="AW83" i="22720"/>
  <c r="AY83" i="22720"/>
  <c r="E84" i="22720"/>
  <c r="G84" i="22720"/>
  <c r="I84" i="22720"/>
  <c r="K84" i="22720"/>
  <c r="M84" i="22720"/>
  <c r="O84" i="22720"/>
  <c r="Q84" i="22720"/>
  <c r="S84" i="22720"/>
  <c r="U84" i="22720"/>
  <c r="W84" i="22720"/>
  <c r="Y84" i="22720"/>
  <c r="AA84" i="22720"/>
  <c r="AC84" i="22720"/>
  <c r="AE84" i="22720"/>
  <c r="AG84" i="22720"/>
  <c r="AI84" i="22720"/>
  <c r="AK84" i="22720"/>
  <c r="AM84" i="22720"/>
  <c r="AO84" i="22720"/>
  <c r="AQ84" i="22720"/>
  <c r="AS84" i="22720"/>
  <c r="AU84" i="22720"/>
  <c r="AW84" i="22720"/>
  <c r="AY84" i="22720"/>
  <c r="C85" i="22720"/>
  <c r="E85" i="22720"/>
  <c r="G85" i="22720"/>
  <c r="I85" i="22720"/>
  <c r="K85" i="22720"/>
  <c r="M85" i="22720"/>
  <c r="O85" i="22720"/>
  <c r="Q85" i="22720"/>
  <c r="S85" i="22720"/>
  <c r="U85" i="22720"/>
  <c r="W85" i="22720"/>
  <c r="Y85" i="22720"/>
  <c r="AA85" i="22720"/>
  <c r="AC85" i="22720"/>
  <c r="AE85" i="22720"/>
  <c r="AG85" i="22720"/>
  <c r="AI85" i="22720"/>
  <c r="AK85" i="22720"/>
  <c r="AM85" i="22720"/>
  <c r="AO85" i="22720"/>
  <c r="AQ85" i="22720"/>
  <c r="AS85" i="22720"/>
  <c r="AU85" i="22720"/>
  <c r="AW85" i="22720"/>
  <c r="AY85" i="22720"/>
  <c r="C86" i="22720"/>
  <c r="E86" i="22720"/>
  <c r="G86" i="22720"/>
  <c r="I86" i="22720"/>
  <c r="K86" i="22720"/>
  <c r="M86" i="22720"/>
  <c r="O86" i="22720"/>
  <c r="Q86" i="22720"/>
  <c r="S86" i="22720"/>
  <c r="U86" i="22720"/>
  <c r="W86" i="22720"/>
  <c r="Y86" i="22720"/>
  <c r="AA86" i="22720"/>
  <c r="AC86" i="22720"/>
  <c r="AE86" i="22720"/>
  <c r="AG86" i="22720"/>
  <c r="AI86" i="22720"/>
  <c r="AK86" i="22720"/>
  <c r="AM86" i="22720"/>
  <c r="AO86" i="22720"/>
  <c r="AQ86" i="22720"/>
  <c r="AS86" i="22720"/>
  <c r="AU86" i="22720"/>
  <c r="AW86" i="22720"/>
  <c r="AY86" i="22720"/>
  <c r="C87" i="22720"/>
  <c r="G87" i="22720"/>
  <c r="K87" i="22720"/>
  <c r="O87" i="22720"/>
  <c r="S87" i="22720"/>
  <c r="W87" i="22720"/>
  <c r="AA87" i="22720"/>
  <c r="AE87" i="22720"/>
  <c r="AI87" i="22720"/>
  <c r="AM87" i="22720"/>
  <c r="AQ87" i="22720"/>
  <c r="AU87" i="22720"/>
  <c r="AY87" i="22720"/>
  <c r="C88" i="22720"/>
  <c r="G88" i="22720"/>
  <c r="K88" i="22720"/>
  <c r="O88" i="22720"/>
  <c r="S88" i="22720"/>
  <c r="W88" i="22720"/>
  <c r="AA88" i="22720"/>
  <c r="AE88" i="22720"/>
  <c r="AI88" i="22720"/>
  <c r="AM88" i="22720"/>
  <c r="AQ88" i="22720"/>
  <c r="AU88" i="22720"/>
  <c r="AY88" i="22720"/>
  <c r="C89" i="22720"/>
  <c r="E89" i="22720"/>
  <c r="G89" i="22720"/>
  <c r="K89" i="22720"/>
  <c r="O89" i="22720"/>
  <c r="S89" i="22720"/>
  <c r="W89" i="22720"/>
  <c r="AA89" i="22720"/>
  <c r="AE89" i="22720"/>
  <c r="AI89" i="22720"/>
  <c r="AM89" i="22720"/>
  <c r="AQ89" i="22720"/>
  <c r="AU89" i="22720"/>
  <c r="AY89" i="22720"/>
  <c r="G91" i="22720"/>
  <c r="K91" i="22720"/>
  <c r="O91" i="22720"/>
  <c r="S91" i="22720"/>
  <c r="W91" i="22720"/>
  <c r="AA91" i="22720"/>
  <c r="AE91" i="22720"/>
  <c r="AI91" i="22720"/>
  <c r="AM91" i="22720"/>
  <c r="AQ91" i="22720"/>
  <c r="AU91" i="22720"/>
  <c r="AY91" i="22720"/>
  <c r="G92" i="22720"/>
  <c r="K92" i="22720"/>
  <c r="O92" i="22720"/>
  <c r="S92" i="22720"/>
  <c r="W92" i="22720"/>
  <c r="AA92" i="22720"/>
  <c r="AE92" i="22720"/>
  <c r="AI92" i="22720"/>
  <c r="AM92" i="22720"/>
  <c r="AQ92" i="22720"/>
  <c r="AU92" i="22720"/>
  <c r="AY92" i="22720"/>
  <c r="E100" i="22720"/>
  <c r="G100" i="22720"/>
  <c r="I100" i="22720"/>
  <c r="K100" i="22720"/>
  <c r="M100" i="22720"/>
  <c r="O100" i="22720"/>
  <c r="Q100" i="22720"/>
  <c r="S100" i="22720"/>
  <c r="U100" i="22720"/>
  <c r="W100" i="22720"/>
  <c r="Y100" i="22720"/>
  <c r="AA100" i="22720"/>
  <c r="AC100" i="22720"/>
  <c r="AE100" i="22720"/>
  <c r="AG100" i="22720"/>
  <c r="AI100" i="22720"/>
  <c r="AK100" i="22720"/>
  <c r="AM100" i="22720"/>
  <c r="AO100" i="22720"/>
  <c r="AQ100" i="22720"/>
  <c r="AS100" i="22720"/>
  <c r="AU100" i="22720"/>
  <c r="AW100" i="22720"/>
  <c r="AY100" i="22720"/>
  <c r="E101" i="22720"/>
  <c r="G101" i="22720"/>
  <c r="I101" i="22720"/>
  <c r="K101" i="22720"/>
  <c r="M101" i="22720"/>
  <c r="O101" i="22720"/>
  <c r="Q101" i="22720"/>
  <c r="S101" i="22720"/>
  <c r="U101" i="22720"/>
  <c r="W101" i="22720"/>
  <c r="Y101" i="22720"/>
  <c r="AA101" i="22720"/>
  <c r="AC101" i="22720"/>
  <c r="AE101" i="22720"/>
  <c r="AG101" i="22720"/>
  <c r="AI101" i="22720"/>
  <c r="AK101" i="22720"/>
  <c r="AM101" i="22720"/>
  <c r="AO101" i="22720"/>
  <c r="AQ101" i="22720"/>
  <c r="AS101" i="22720"/>
  <c r="AU101" i="22720"/>
  <c r="AW101" i="22720"/>
  <c r="AY101" i="22720"/>
  <c r="E102" i="22720"/>
  <c r="G102" i="22720"/>
  <c r="I102" i="22720"/>
  <c r="K102" i="22720"/>
  <c r="M102" i="22720"/>
  <c r="O102" i="22720"/>
  <c r="Q102" i="22720"/>
  <c r="S102" i="22720"/>
  <c r="U102" i="22720"/>
  <c r="W102" i="22720"/>
  <c r="Y102" i="22720"/>
  <c r="AA102" i="22720"/>
  <c r="AC102" i="22720"/>
  <c r="AE102" i="22720"/>
  <c r="AG102" i="22720"/>
  <c r="AI102" i="22720"/>
  <c r="AK102" i="22720"/>
  <c r="AM102" i="22720"/>
  <c r="AO102" i="22720"/>
  <c r="AQ102" i="22720"/>
  <c r="AS102" i="22720"/>
  <c r="AU102" i="22720"/>
  <c r="AW102" i="22720"/>
  <c r="AY102" i="22720"/>
  <c r="E103" i="22720"/>
  <c r="G103" i="22720"/>
  <c r="I103" i="22720"/>
  <c r="K103" i="22720"/>
  <c r="M103" i="22720"/>
  <c r="O103" i="22720"/>
  <c r="Q103" i="22720"/>
  <c r="S103" i="22720"/>
  <c r="U103" i="22720"/>
  <c r="W103" i="22720"/>
  <c r="Y103" i="22720"/>
  <c r="AA103" i="22720"/>
  <c r="AC103" i="22720"/>
  <c r="AE103" i="22720"/>
  <c r="AG103" i="22720"/>
  <c r="AI103" i="22720"/>
  <c r="AK103" i="22720"/>
  <c r="AM103" i="22720"/>
  <c r="AO103" i="22720"/>
  <c r="AQ103" i="22720"/>
  <c r="AS103" i="22720"/>
  <c r="AU103" i="22720"/>
  <c r="AW103" i="22720"/>
  <c r="AY103" i="22720"/>
  <c r="G104" i="22720"/>
  <c r="K104" i="22720"/>
  <c r="O104" i="22720"/>
  <c r="S104" i="22720"/>
  <c r="W104" i="22720"/>
  <c r="AA104" i="22720"/>
  <c r="AE104" i="22720"/>
  <c r="AI104" i="22720"/>
  <c r="AM104" i="22720"/>
  <c r="AQ104" i="22720"/>
  <c r="AU104" i="22720"/>
  <c r="AY104" i="22720"/>
  <c r="E108" i="22720"/>
  <c r="G108" i="22720"/>
  <c r="I108" i="22720"/>
  <c r="K108" i="22720"/>
  <c r="M108" i="22720"/>
  <c r="O108" i="22720"/>
  <c r="Q108" i="22720"/>
  <c r="S108" i="22720"/>
  <c r="U108" i="22720"/>
  <c r="W108" i="22720"/>
  <c r="Y108" i="22720"/>
  <c r="AA108" i="22720"/>
  <c r="AC108" i="22720"/>
  <c r="AE108" i="22720"/>
  <c r="AG108" i="22720"/>
  <c r="AI108" i="22720"/>
  <c r="AK108" i="22720"/>
  <c r="AM108" i="22720"/>
  <c r="AO108" i="22720"/>
  <c r="AQ108" i="22720"/>
  <c r="AS108" i="22720"/>
  <c r="AU108" i="22720"/>
  <c r="AW108" i="22720"/>
  <c r="AY108" i="22720"/>
  <c r="E109" i="22720"/>
  <c r="G109" i="22720"/>
  <c r="I109" i="22720"/>
  <c r="K109" i="22720"/>
  <c r="M109" i="22720"/>
  <c r="O109" i="22720"/>
  <c r="Q109" i="22720"/>
  <c r="S109" i="22720"/>
  <c r="U109" i="22720"/>
  <c r="W109" i="22720"/>
  <c r="Y109" i="22720"/>
  <c r="AA109" i="22720"/>
  <c r="AC109" i="22720"/>
  <c r="AE109" i="22720"/>
  <c r="AG109" i="22720"/>
  <c r="AI109" i="22720"/>
  <c r="AK109" i="22720"/>
  <c r="AM109" i="22720"/>
  <c r="AO109" i="22720"/>
  <c r="AQ109" i="22720"/>
  <c r="AS109" i="22720"/>
  <c r="AU109" i="22720"/>
  <c r="AW109" i="22720"/>
  <c r="AY109" i="22720"/>
  <c r="E110" i="22720"/>
  <c r="G110" i="22720"/>
  <c r="I110" i="22720"/>
  <c r="K110" i="22720"/>
  <c r="M110" i="22720"/>
  <c r="O110" i="22720"/>
  <c r="Q110" i="22720"/>
  <c r="S110" i="22720"/>
  <c r="U110" i="22720"/>
  <c r="W110" i="22720"/>
  <c r="Y110" i="22720"/>
  <c r="AA110" i="22720"/>
  <c r="AC110" i="22720"/>
  <c r="AE110" i="22720"/>
  <c r="AG110" i="22720"/>
  <c r="AI110" i="22720"/>
  <c r="AK110" i="22720"/>
  <c r="AM110" i="22720"/>
  <c r="AO110" i="22720"/>
  <c r="AQ110" i="22720"/>
  <c r="AS110" i="22720"/>
  <c r="AU110" i="22720"/>
  <c r="AW110" i="22720"/>
  <c r="AY110" i="22720"/>
  <c r="E111" i="22720"/>
  <c r="G111" i="22720"/>
  <c r="I111" i="22720"/>
  <c r="K111" i="22720"/>
  <c r="M111" i="22720"/>
  <c r="O111" i="22720"/>
  <c r="Q111" i="22720"/>
  <c r="S111" i="22720"/>
  <c r="U111" i="22720"/>
  <c r="W111" i="22720"/>
  <c r="Y111" i="22720"/>
  <c r="AA111" i="22720"/>
  <c r="AC111" i="22720"/>
  <c r="AE111" i="22720"/>
  <c r="AG111" i="22720"/>
  <c r="AI111" i="22720"/>
  <c r="AK111" i="22720"/>
  <c r="AM111" i="22720"/>
  <c r="AO111" i="22720"/>
  <c r="AQ111" i="22720"/>
  <c r="AS111" i="22720"/>
  <c r="AU111" i="22720"/>
  <c r="AW111" i="22720"/>
  <c r="AY111" i="22720"/>
  <c r="E112" i="22720"/>
  <c r="G112" i="22720"/>
  <c r="I112" i="22720"/>
  <c r="K112" i="22720"/>
  <c r="M112" i="22720"/>
  <c r="O112" i="22720"/>
  <c r="Q112" i="22720"/>
  <c r="S112" i="22720"/>
  <c r="U112" i="22720"/>
  <c r="W112" i="22720"/>
  <c r="Y112" i="22720"/>
  <c r="AA112" i="22720"/>
  <c r="AC112" i="22720"/>
  <c r="AE112" i="22720"/>
  <c r="AG112" i="22720"/>
  <c r="AI112" i="22720"/>
  <c r="AK112" i="22720"/>
  <c r="AM112" i="22720"/>
  <c r="AO112" i="22720"/>
  <c r="AQ112" i="22720"/>
  <c r="AS112" i="22720"/>
  <c r="AU112" i="22720"/>
  <c r="AW112" i="22720"/>
  <c r="AY112" i="22720"/>
  <c r="E113" i="22720"/>
  <c r="G113" i="22720"/>
  <c r="I113" i="22720"/>
  <c r="K113" i="22720"/>
  <c r="M113" i="22720"/>
  <c r="O113" i="22720"/>
  <c r="Q113" i="22720"/>
  <c r="S113" i="22720"/>
  <c r="U113" i="22720"/>
  <c r="W113" i="22720"/>
  <c r="Y113" i="22720"/>
  <c r="AA113" i="22720"/>
  <c r="AC113" i="22720"/>
  <c r="AE113" i="22720"/>
  <c r="AG113" i="22720"/>
  <c r="AI113" i="22720"/>
  <c r="AK113" i="22720"/>
  <c r="AM113" i="22720"/>
  <c r="AO113" i="22720"/>
  <c r="AQ113" i="22720"/>
  <c r="AS113" i="22720"/>
  <c r="AU113" i="22720"/>
  <c r="AW113" i="22720"/>
  <c r="AY113" i="22720"/>
  <c r="G114" i="22720"/>
  <c r="K114" i="22720"/>
  <c r="O114" i="22720"/>
  <c r="S114" i="22720"/>
  <c r="W114" i="22720"/>
  <c r="AA114" i="22720"/>
  <c r="AE114" i="22720"/>
  <c r="AI114" i="22720"/>
  <c r="AM114" i="22720"/>
  <c r="AQ114" i="22720"/>
  <c r="AU114" i="22720"/>
  <c r="AY114" i="22720"/>
  <c r="O117" i="22720"/>
  <c r="S117" i="22720"/>
  <c r="W117" i="22720"/>
  <c r="AA117" i="22720"/>
  <c r="AE117" i="22720"/>
  <c r="AI117" i="22720"/>
  <c r="AM117" i="22720"/>
  <c r="AQ117" i="22720"/>
  <c r="AU117" i="22720"/>
  <c r="AY117" i="22720"/>
  <c r="E6" i="22723"/>
  <c r="G6" i="22723"/>
  <c r="I6" i="22723"/>
  <c r="K6" i="22723"/>
  <c r="M6" i="22723"/>
  <c r="O6" i="22723"/>
  <c r="Q6" i="22723"/>
  <c r="S6" i="22723"/>
  <c r="U6" i="22723"/>
  <c r="W6" i="22723"/>
  <c r="Y6" i="22723"/>
  <c r="AA6" i="22723"/>
  <c r="D13" i="22723"/>
  <c r="D14" i="22723"/>
  <c r="D15" i="22723"/>
  <c r="D16" i="22723"/>
  <c r="D17" i="22723"/>
  <c r="D18" i="22723"/>
  <c r="D19" i="22723"/>
  <c r="D20" i="22723"/>
  <c r="D21" i="22723"/>
  <c r="D22" i="22723"/>
  <c r="D23" i="22723"/>
  <c r="D24" i="22723"/>
  <c r="D25" i="22723"/>
  <c r="D26" i="22723"/>
  <c r="D27" i="22723"/>
  <c r="D28" i="22723"/>
  <c r="D31" i="22723"/>
  <c r="E31" i="22723"/>
  <c r="D35" i="22723"/>
  <c r="E35" i="22723"/>
  <c r="G39" i="22723"/>
  <c r="I39" i="22723"/>
  <c r="K39" i="22723"/>
  <c r="M39" i="22723"/>
  <c r="O39" i="22723"/>
  <c r="Q39" i="22723"/>
  <c r="S39" i="22723"/>
  <c r="U39" i="22723"/>
  <c r="W39" i="22723"/>
  <c r="Y39" i="22723"/>
  <c r="AA39" i="22723"/>
  <c r="E41" i="22723"/>
  <c r="G41" i="22723"/>
  <c r="I41" i="22723"/>
  <c r="K41" i="22723"/>
  <c r="M41" i="22723"/>
  <c r="O41" i="22723"/>
  <c r="Q41" i="22723"/>
  <c r="S41" i="22723"/>
  <c r="U41" i="22723"/>
  <c r="W41" i="22723"/>
  <c r="Y41" i="22723"/>
  <c r="AA41" i="22723"/>
  <c r="E43" i="22723"/>
  <c r="G43" i="22723"/>
  <c r="I43" i="22723"/>
  <c r="K43" i="22723"/>
  <c r="M43" i="22723"/>
  <c r="O43" i="22723"/>
  <c r="Q43" i="22723"/>
  <c r="S43" i="22723"/>
  <c r="U43" i="22723"/>
  <c r="W43" i="22723"/>
  <c r="Y43" i="22723"/>
  <c r="AA43" i="22723"/>
  <c r="E45" i="22723"/>
  <c r="G45" i="22723"/>
  <c r="I45" i="22723"/>
  <c r="K45" i="22723"/>
  <c r="M45" i="22723"/>
  <c r="O45" i="22723"/>
  <c r="Q45" i="22723"/>
  <c r="S45" i="22723"/>
  <c r="U45" i="22723"/>
  <c r="W45" i="22723"/>
  <c r="Y45" i="22723"/>
  <c r="AA45" i="22723"/>
  <c r="E47" i="22723"/>
  <c r="G47" i="22723"/>
  <c r="I47" i="22723"/>
  <c r="K47" i="22723"/>
  <c r="M47" i="22723"/>
  <c r="O47" i="22723"/>
  <c r="Q47" i="22723"/>
  <c r="S47" i="22723"/>
  <c r="U47" i="22723"/>
  <c r="W47" i="22723"/>
  <c r="Y47" i="22723"/>
  <c r="AA47" i="22723"/>
  <c r="E51" i="22723"/>
  <c r="G51" i="22723"/>
  <c r="I51" i="22723"/>
  <c r="K51" i="22723"/>
  <c r="M51" i="22723"/>
  <c r="O51" i="22723"/>
  <c r="Q51" i="22723"/>
  <c r="S51" i="22723"/>
  <c r="U51" i="22723"/>
  <c r="W51" i="22723"/>
  <c r="Y51" i="22723"/>
  <c r="AA51" i="22723"/>
  <c r="AC51" i="22723"/>
  <c r="E54" i="22723"/>
  <c r="G54" i="22723"/>
  <c r="I54" i="22723"/>
  <c r="K54" i="22723"/>
  <c r="M54" i="22723"/>
  <c r="O54" i="22723"/>
  <c r="Q54" i="22723"/>
  <c r="S54" i="22723"/>
  <c r="U54" i="22723"/>
  <c r="W54" i="22723"/>
  <c r="Y54" i="22723"/>
  <c r="AA54" i="22723"/>
  <c r="AC54" i="22723"/>
  <c r="E55" i="22723"/>
  <c r="G55" i="22723"/>
  <c r="I55" i="22723"/>
  <c r="K55" i="22723"/>
  <c r="M55" i="22723"/>
  <c r="O55" i="22723"/>
  <c r="Q55" i="22723"/>
  <c r="S55" i="22723"/>
  <c r="U55" i="22723"/>
  <c r="W55" i="22723"/>
  <c r="Y55" i="22723"/>
  <c r="AA55" i="22723"/>
  <c r="AC55" i="22723"/>
  <c r="E56" i="22723"/>
  <c r="G56" i="22723"/>
  <c r="I56" i="22723"/>
  <c r="K56" i="22723"/>
  <c r="M56" i="22723"/>
  <c r="O56" i="22723"/>
  <c r="Q56" i="22723"/>
  <c r="S56" i="22723"/>
  <c r="U56" i="22723"/>
  <c r="W56" i="22723"/>
  <c r="Y56" i="22723"/>
  <c r="AA56" i="22723"/>
  <c r="AC56" i="22723"/>
  <c r="E58" i="22723"/>
  <c r="G58" i="22723"/>
  <c r="I58" i="22723"/>
  <c r="K58" i="22723"/>
  <c r="M58" i="22723"/>
  <c r="O58" i="22723"/>
  <c r="Q58" i="22723"/>
  <c r="S58" i="22723"/>
  <c r="U58" i="22723"/>
  <c r="W58" i="22723"/>
  <c r="Y58" i="22723"/>
  <c r="AA58" i="22723"/>
  <c r="C64" i="22723"/>
  <c r="E64" i="22723"/>
  <c r="G64" i="22723"/>
  <c r="I64" i="22723"/>
  <c r="K64" i="22723"/>
  <c r="M64" i="22723"/>
  <c r="O64" i="22723"/>
  <c r="Q64" i="22723"/>
  <c r="S64" i="22723"/>
  <c r="U64" i="22723"/>
  <c r="W64" i="22723"/>
  <c r="Y64" i="22723"/>
  <c r="AA64" i="22723"/>
  <c r="AC64" i="22723"/>
  <c r="AE64" i="22723"/>
  <c r="AG64" i="22723"/>
  <c r="AI64" i="22723"/>
  <c r="AK64" i="22723"/>
  <c r="AM64" i="22723"/>
  <c r="AO64" i="22723"/>
  <c r="AQ64" i="22723"/>
  <c r="AS64" i="22723"/>
  <c r="AU64" i="22723"/>
  <c r="AW64" i="22723"/>
  <c r="AY64" i="22723"/>
  <c r="C65" i="22723"/>
  <c r="E65" i="22723"/>
  <c r="G65" i="22723"/>
  <c r="I65" i="22723"/>
  <c r="K65" i="22723"/>
  <c r="M65" i="22723"/>
  <c r="O65" i="22723"/>
  <c r="Q65" i="22723"/>
  <c r="S65" i="22723"/>
  <c r="U65" i="22723"/>
  <c r="W65" i="22723"/>
  <c r="Y65" i="22723"/>
  <c r="AA65" i="22723"/>
  <c r="AC65" i="22723"/>
  <c r="AE65" i="22723"/>
  <c r="AG65" i="22723"/>
  <c r="AI65" i="22723"/>
  <c r="AK65" i="22723"/>
  <c r="AM65" i="22723"/>
  <c r="AO65" i="22723"/>
  <c r="AQ65" i="22723"/>
  <c r="AS65" i="22723"/>
  <c r="AU65" i="22723"/>
  <c r="AW65" i="22723"/>
  <c r="AY65" i="22723"/>
  <c r="C66" i="22723"/>
  <c r="E66" i="22723"/>
  <c r="G66" i="22723"/>
  <c r="I66" i="22723"/>
  <c r="K66" i="22723"/>
  <c r="M66" i="22723"/>
  <c r="O66" i="22723"/>
  <c r="Q66" i="22723"/>
  <c r="S66" i="22723"/>
  <c r="U66" i="22723"/>
  <c r="W66" i="22723"/>
  <c r="Y66" i="22723"/>
  <c r="AA66" i="22723"/>
  <c r="AC66" i="22723"/>
  <c r="AE66" i="22723"/>
  <c r="AG66" i="22723"/>
  <c r="AI66" i="22723"/>
  <c r="AK66" i="22723"/>
  <c r="AM66" i="22723"/>
  <c r="AO66" i="22723"/>
  <c r="AQ66" i="22723"/>
  <c r="AS66" i="22723"/>
  <c r="AU66" i="22723"/>
  <c r="AW66" i="22723"/>
  <c r="AY66" i="22723"/>
  <c r="C67" i="22723"/>
  <c r="E67" i="22723"/>
  <c r="G67" i="22723"/>
  <c r="I67" i="22723"/>
  <c r="K67" i="22723"/>
  <c r="M67" i="22723"/>
  <c r="O67" i="22723"/>
  <c r="Q67" i="22723"/>
  <c r="S67" i="22723"/>
  <c r="U67" i="22723"/>
  <c r="W67" i="22723"/>
  <c r="Y67" i="22723"/>
  <c r="AA67" i="22723"/>
  <c r="AC67" i="22723"/>
  <c r="AE67" i="22723"/>
  <c r="AG67" i="22723"/>
  <c r="AI67" i="22723"/>
  <c r="AK67" i="22723"/>
  <c r="AM67" i="22723"/>
  <c r="AO67" i="22723"/>
  <c r="AQ67" i="22723"/>
  <c r="AS67" i="22723"/>
  <c r="AU67" i="22723"/>
  <c r="AW67" i="22723"/>
  <c r="AY67" i="22723"/>
  <c r="C68" i="22723"/>
  <c r="E68" i="22723"/>
  <c r="G68" i="22723"/>
  <c r="I68" i="22723"/>
  <c r="K68" i="22723"/>
  <c r="M68" i="22723"/>
  <c r="O68" i="22723"/>
  <c r="Q68" i="22723"/>
  <c r="S68" i="22723"/>
  <c r="U68" i="22723"/>
  <c r="W68" i="22723"/>
  <c r="Y68" i="22723"/>
  <c r="AA68" i="22723"/>
  <c r="AC68" i="22723"/>
  <c r="AE68" i="22723"/>
  <c r="AG68" i="22723"/>
  <c r="AI68" i="22723"/>
  <c r="AK68" i="22723"/>
  <c r="AM68" i="22723"/>
  <c r="AO68" i="22723"/>
  <c r="AQ68" i="22723"/>
  <c r="AS68" i="22723"/>
  <c r="AU68" i="22723"/>
  <c r="AW68" i="22723"/>
  <c r="AY68" i="22723"/>
  <c r="C69" i="22723"/>
  <c r="E69" i="22723"/>
  <c r="G69" i="22723"/>
  <c r="I69" i="22723"/>
  <c r="K69" i="22723"/>
  <c r="M69" i="22723"/>
  <c r="O69" i="22723"/>
  <c r="Q69" i="22723"/>
  <c r="S69" i="22723"/>
  <c r="U69" i="22723"/>
  <c r="W69" i="22723"/>
  <c r="Y69" i="22723"/>
  <c r="AA69" i="22723"/>
  <c r="AC69" i="22723"/>
  <c r="AE69" i="22723"/>
  <c r="AG69" i="22723"/>
  <c r="AI69" i="22723"/>
  <c r="AK69" i="22723"/>
  <c r="AM69" i="22723"/>
  <c r="AO69" i="22723"/>
  <c r="AQ69" i="22723"/>
  <c r="AS69" i="22723"/>
  <c r="AU69" i="22723"/>
  <c r="AW69" i="22723"/>
  <c r="AY69" i="22723"/>
  <c r="C70" i="22723"/>
  <c r="E70" i="22723"/>
  <c r="G70" i="22723"/>
  <c r="I70" i="22723"/>
  <c r="K70" i="22723"/>
  <c r="M70" i="22723"/>
  <c r="O70" i="22723"/>
  <c r="Q70" i="22723"/>
  <c r="S70" i="22723"/>
  <c r="U70" i="22723"/>
  <c r="W70" i="22723"/>
  <c r="Y70" i="22723"/>
  <c r="AA70" i="22723"/>
  <c r="AC70" i="22723"/>
  <c r="AE70" i="22723"/>
  <c r="AG70" i="22723"/>
  <c r="AI70" i="22723"/>
  <c r="AK70" i="22723"/>
  <c r="AM70" i="22723"/>
  <c r="AO70" i="22723"/>
  <c r="AQ70" i="22723"/>
  <c r="AS70" i="22723"/>
  <c r="AU70" i="22723"/>
  <c r="AW70" i="22723"/>
  <c r="AY70" i="22723"/>
  <c r="C71" i="22723"/>
  <c r="E71" i="22723"/>
  <c r="G71" i="22723"/>
  <c r="I71" i="22723"/>
  <c r="K71" i="22723"/>
  <c r="M71" i="22723"/>
  <c r="O71" i="22723"/>
  <c r="Q71" i="22723"/>
  <c r="S71" i="22723"/>
  <c r="U71" i="22723"/>
  <c r="W71" i="22723"/>
  <c r="Y71" i="22723"/>
  <c r="AA71" i="22723"/>
  <c r="AC71" i="22723"/>
  <c r="AE71" i="22723"/>
  <c r="AG71" i="22723"/>
  <c r="AI71" i="22723"/>
  <c r="AK71" i="22723"/>
  <c r="AM71" i="22723"/>
  <c r="AO71" i="22723"/>
  <c r="AQ71" i="22723"/>
  <c r="AS71" i="22723"/>
  <c r="AU71" i="22723"/>
  <c r="AW71" i="22723"/>
  <c r="AY71" i="22723"/>
  <c r="C72" i="22723"/>
  <c r="E72" i="22723"/>
  <c r="G72" i="22723"/>
  <c r="I72" i="22723"/>
  <c r="K72" i="22723"/>
  <c r="M72" i="22723"/>
  <c r="O72" i="22723"/>
  <c r="Q72" i="22723"/>
  <c r="S72" i="22723"/>
  <c r="U72" i="22723"/>
  <c r="W72" i="22723"/>
  <c r="Y72" i="22723"/>
  <c r="AA72" i="22723"/>
  <c r="AC72" i="22723"/>
  <c r="AE72" i="22723"/>
  <c r="AG72" i="22723"/>
  <c r="AI72" i="22723"/>
  <c r="AK72" i="22723"/>
  <c r="AM72" i="22723"/>
  <c r="AO72" i="22723"/>
  <c r="AQ72" i="22723"/>
  <c r="AS72" i="22723"/>
  <c r="AU72" i="22723"/>
  <c r="AW72" i="22723"/>
  <c r="AY72" i="22723"/>
  <c r="C73" i="22723"/>
  <c r="E73" i="22723"/>
  <c r="G73" i="22723"/>
  <c r="I73" i="22723"/>
  <c r="K73" i="22723"/>
  <c r="M73" i="22723"/>
  <c r="O73" i="22723"/>
  <c r="Q73" i="22723"/>
  <c r="S73" i="22723"/>
  <c r="U73" i="22723"/>
  <c r="W73" i="22723"/>
  <c r="Y73" i="22723"/>
  <c r="AA73" i="22723"/>
  <c r="AC73" i="22723"/>
  <c r="AE73" i="22723"/>
  <c r="AG73" i="22723"/>
  <c r="AI73" i="22723"/>
  <c r="AK73" i="22723"/>
  <c r="AM73" i="22723"/>
  <c r="AO73" i="22723"/>
  <c r="AQ73" i="22723"/>
  <c r="AS73" i="22723"/>
  <c r="AU73" i="22723"/>
  <c r="AW73" i="22723"/>
  <c r="AY73" i="22723"/>
  <c r="C74" i="22723"/>
  <c r="E74" i="22723"/>
  <c r="G74" i="22723"/>
  <c r="I74" i="22723"/>
  <c r="K74" i="22723"/>
  <c r="M74" i="22723"/>
  <c r="O74" i="22723"/>
  <c r="Q74" i="22723"/>
  <c r="S74" i="22723"/>
  <c r="U74" i="22723"/>
  <c r="W74" i="22723"/>
  <c r="Y74" i="22723"/>
  <c r="AA74" i="22723"/>
  <c r="AC74" i="22723"/>
  <c r="AE74" i="22723"/>
  <c r="AG74" i="22723"/>
  <c r="AI74" i="22723"/>
  <c r="AK74" i="22723"/>
  <c r="AM74" i="22723"/>
  <c r="AO74" i="22723"/>
  <c r="AQ74" i="22723"/>
  <c r="AS74" i="22723"/>
  <c r="AU74" i="22723"/>
  <c r="AW74" i="22723"/>
  <c r="AY74" i="22723"/>
  <c r="C75" i="22723"/>
  <c r="E75" i="22723"/>
  <c r="G75" i="22723"/>
  <c r="I75" i="22723"/>
  <c r="K75" i="22723"/>
  <c r="M75" i="22723"/>
  <c r="O75" i="22723"/>
  <c r="Q75" i="22723"/>
  <c r="S75" i="22723"/>
  <c r="U75" i="22723"/>
  <c r="W75" i="22723"/>
  <c r="Y75" i="22723"/>
  <c r="AA75" i="22723"/>
  <c r="AC75" i="22723"/>
  <c r="AE75" i="22723"/>
  <c r="AG75" i="22723"/>
  <c r="AI75" i="22723"/>
  <c r="AK75" i="22723"/>
  <c r="AM75" i="22723"/>
  <c r="AO75" i="22723"/>
  <c r="AQ75" i="22723"/>
  <c r="AS75" i="22723"/>
  <c r="AU75" i="22723"/>
  <c r="AW75" i="22723"/>
  <c r="AY75" i="22723"/>
  <c r="C76" i="22723"/>
  <c r="E76" i="22723"/>
  <c r="G76" i="22723"/>
  <c r="I76" i="22723"/>
  <c r="K76" i="22723"/>
  <c r="M76" i="22723"/>
  <c r="O76" i="22723"/>
  <c r="Q76" i="22723"/>
  <c r="S76" i="22723"/>
  <c r="U76" i="22723"/>
  <c r="W76" i="22723"/>
  <c r="Y76" i="22723"/>
  <c r="AA76" i="22723"/>
  <c r="AC76" i="22723"/>
  <c r="AE76" i="22723"/>
  <c r="AG76" i="22723"/>
  <c r="AI76" i="22723"/>
  <c r="AK76" i="22723"/>
  <c r="AM76" i="22723"/>
  <c r="AO76" i="22723"/>
  <c r="AQ76" i="22723"/>
  <c r="AS76" i="22723"/>
  <c r="AU76" i="22723"/>
  <c r="AW76" i="22723"/>
  <c r="AY76" i="22723"/>
  <c r="C77" i="22723"/>
  <c r="E77" i="22723"/>
  <c r="G77" i="22723"/>
  <c r="I77" i="22723"/>
  <c r="K77" i="22723"/>
  <c r="M77" i="22723"/>
  <c r="O77" i="22723"/>
  <c r="Q77" i="22723"/>
  <c r="S77" i="22723"/>
  <c r="U77" i="22723"/>
  <c r="W77" i="22723"/>
  <c r="Y77" i="22723"/>
  <c r="AA77" i="22723"/>
  <c r="AC77" i="22723"/>
  <c r="AE77" i="22723"/>
  <c r="AG77" i="22723"/>
  <c r="AI77" i="22723"/>
  <c r="AK77" i="22723"/>
  <c r="AM77" i="22723"/>
  <c r="AO77" i="22723"/>
  <c r="AQ77" i="22723"/>
  <c r="AS77" i="22723"/>
  <c r="AU77" i="22723"/>
  <c r="AW77" i="22723"/>
  <c r="AY77" i="22723"/>
  <c r="C78" i="22723"/>
  <c r="E78" i="22723"/>
  <c r="G78" i="22723"/>
  <c r="I78" i="22723"/>
  <c r="K78" i="22723"/>
  <c r="M78" i="22723"/>
  <c r="O78" i="22723"/>
  <c r="Q78" i="22723"/>
  <c r="S78" i="22723"/>
  <c r="U78" i="22723"/>
  <c r="W78" i="22723"/>
  <c r="Y78" i="22723"/>
  <c r="AA78" i="22723"/>
  <c r="AC78" i="22723"/>
  <c r="AE78" i="22723"/>
  <c r="AG78" i="22723"/>
  <c r="AI78" i="22723"/>
  <c r="AK78" i="22723"/>
  <c r="AM78" i="22723"/>
  <c r="AO78" i="22723"/>
  <c r="AQ78" i="22723"/>
  <c r="AS78" i="22723"/>
  <c r="AU78" i="22723"/>
  <c r="AW78" i="22723"/>
  <c r="AY78" i="22723"/>
  <c r="C79" i="22723"/>
  <c r="E79" i="22723"/>
  <c r="G79" i="22723"/>
  <c r="I79" i="22723"/>
  <c r="K79" i="22723"/>
  <c r="M79" i="22723"/>
  <c r="O79" i="22723"/>
  <c r="Q79" i="22723"/>
  <c r="S79" i="22723"/>
  <c r="U79" i="22723"/>
  <c r="W79" i="22723"/>
  <c r="Y79" i="22723"/>
  <c r="AA79" i="22723"/>
  <c r="AC79" i="22723"/>
  <c r="AE79" i="22723"/>
  <c r="AG79" i="22723"/>
  <c r="AI79" i="22723"/>
  <c r="AK79" i="22723"/>
  <c r="AM79" i="22723"/>
  <c r="AO79" i="22723"/>
  <c r="AQ79" i="22723"/>
  <c r="AS79" i="22723"/>
  <c r="AU79" i="22723"/>
  <c r="AW79" i="22723"/>
  <c r="AY79" i="22723"/>
  <c r="C80" i="22723"/>
  <c r="E80" i="22723"/>
  <c r="G80" i="22723"/>
  <c r="I80" i="22723"/>
  <c r="K80" i="22723"/>
  <c r="M80" i="22723"/>
  <c r="O80" i="22723"/>
  <c r="Q80" i="22723"/>
  <c r="S80" i="22723"/>
  <c r="U80" i="22723"/>
  <c r="W80" i="22723"/>
  <c r="Y80" i="22723"/>
  <c r="AA80" i="22723"/>
  <c r="AC80" i="22723"/>
  <c r="AE80" i="22723"/>
  <c r="AG80" i="22723"/>
  <c r="AI80" i="22723"/>
  <c r="AK80" i="22723"/>
  <c r="AM80" i="22723"/>
  <c r="AO80" i="22723"/>
  <c r="AQ80" i="22723"/>
  <c r="AS80" i="22723"/>
  <c r="AU80" i="22723"/>
  <c r="AW80" i="22723"/>
  <c r="AY80" i="22723"/>
  <c r="C81" i="22723"/>
  <c r="E81" i="22723"/>
  <c r="G81" i="22723"/>
  <c r="I81" i="22723"/>
  <c r="K81" i="22723"/>
  <c r="M81" i="22723"/>
  <c r="O81" i="22723"/>
  <c r="Q81" i="22723"/>
  <c r="S81" i="22723"/>
  <c r="U81" i="22723"/>
  <c r="W81" i="22723"/>
  <c r="Y81" i="22723"/>
  <c r="AA81" i="22723"/>
  <c r="AC81" i="22723"/>
  <c r="AE81" i="22723"/>
  <c r="AG81" i="22723"/>
  <c r="AI81" i="22723"/>
  <c r="AK81" i="22723"/>
  <c r="AM81" i="22723"/>
  <c r="AO81" i="22723"/>
  <c r="AQ81" i="22723"/>
  <c r="AS81" i="22723"/>
  <c r="AU81" i="22723"/>
  <c r="AW81" i="22723"/>
  <c r="AY81" i="22723"/>
  <c r="E82" i="22723"/>
  <c r="G82" i="22723"/>
  <c r="I82" i="22723"/>
  <c r="K82" i="22723"/>
  <c r="M82" i="22723"/>
  <c r="O82" i="22723"/>
  <c r="Q82" i="22723"/>
  <c r="S82" i="22723"/>
  <c r="U82" i="22723"/>
  <c r="W82" i="22723"/>
  <c r="Y82" i="22723"/>
  <c r="AA82" i="22723"/>
  <c r="AC82" i="22723"/>
  <c r="AE82" i="22723"/>
  <c r="AG82" i="22723"/>
  <c r="AI82" i="22723"/>
  <c r="AK82" i="22723"/>
  <c r="AM82" i="22723"/>
  <c r="AO82" i="22723"/>
  <c r="AQ82" i="22723"/>
  <c r="AS82" i="22723"/>
  <c r="AU82" i="22723"/>
  <c r="AW82" i="22723"/>
  <c r="AY82" i="22723"/>
  <c r="E83" i="22723"/>
  <c r="G83" i="22723"/>
  <c r="I83" i="22723"/>
  <c r="K83" i="22723"/>
  <c r="M83" i="22723"/>
  <c r="O83" i="22723"/>
  <c r="Q83" i="22723"/>
  <c r="S83" i="22723"/>
  <c r="U83" i="22723"/>
  <c r="W83" i="22723"/>
  <c r="Y83" i="22723"/>
  <c r="AA83" i="22723"/>
  <c r="AC83" i="22723"/>
  <c r="AE83" i="22723"/>
  <c r="AG83" i="22723"/>
  <c r="AI83" i="22723"/>
  <c r="AK83" i="22723"/>
  <c r="AM83" i="22723"/>
  <c r="AO83" i="22723"/>
  <c r="AQ83" i="22723"/>
  <c r="AS83" i="22723"/>
  <c r="AU83" i="22723"/>
  <c r="AW83" i="22723"/>
  <c r="AY83" i="22723"/>
  <c r="E84" i="22723"/>
  <c r="G84" i="22723"/>
  <c r="I84" i="22723"/>
  <c r="K84" i="22723"/>
  <c r="M84" i="22723"/>
  <c r="O84" i="22723"/>
  <c r="Q84" i="22723"/>
  <c r="S84" i="22723"/>
  <c r="U84" i="22723"/>
  <c r="W84" i="22723"/>
  <c r="Y84" i="22723"/>
  <c r="AA84" i="22723"/>
  <c r="AC84" i="22723"/>
  <c r="AE84" i="22723"/>
  <c r="AG84" i="22723"/>
  <c r="AI84" i="22723"/>
  <c r="AK84" i="22723"/>
  <c r="AM84" i="22723"/>
  <c r="AO84" i="22723"/>
  <c r="AQ84" i="22723"/>
  <c r="AS84" i="22723"/>
  <c r="AU84" i="22723"/>
  <c r="AW84" i="22723"/>
  <c r="AY84" i="22723"/>
  <c r="C85" i="22723"/>
  <c r="E85" i="22723"/>
  <c r="G85" i="22723"/>
  <c r="I85" i="22723"/>
  <c r="K85" i="22723"/>
  <c r="M85" i="22723"/>
  <c r="O85" i="22723"/>
  <c r="Q85" i="22723"/>
  <c r="S85" i="22723"/>
  <c r="U85" i="22723"/>
  <c r="W85" i="22723"/>
  <c r="Y85" i="22723"/>
  <c r="AA85" i="22723"/>
  <c r="AC85" i="22723"/>
  <c r="AE85" i="22723"/>
  <c r="AG85" i="22723"/>
  <c r="AI85" i="22723"/>
  <c r="AK85" i="22723"/>
  <c r="AM85" i="22723"/>
  <c r="AO85" i="22723"/>
  <c r="AQ85" i="22723"/>
  <c r="AS85" i="22723"/>
  <c r="AU85" i="22723"/>
  <c r="AW85" i="22723"/>
  <c r="AY85" i="22723"/>
  <c r="C86" i="22723"/>
  <c r="E86" i="22723"/>
  <c r="G86" i="22723"/>
  <c r="I86" i="22723"/>
  <c r="K86" i="22723"/>
  <c r="M86" i="22723"/>
  <c r="O86" i="22723"/>
  <c r="Q86" i="22723"/>
  <c r="S86" i="22723"/>
  <c r="U86" i="22723"/>
  <c r="W86" i="22723"/>
  <c r="Y86" i="22723"/>
  <c r="AA86" i="22723"/>
  <c r="AC86" i="22723"/>
  <c r="AE86" i="22723"/>
  <c r="AG86" i="22723"/>
  <c r="AI86" i="22723"/>
  <c r="AK86" i="22723"/>
  <c r="AM86" i="22723"/>
  <c r="AO86" i="22723"/>
  <c r="AQ86" i="22723"/>
  <c r="AS86" i="22723"/>
  <c r="AU86" i="22723"/>
  <c r="AW86" i="22723"/>
  <c r="AY86" i="22723"/>
  <c r="C87" i="22723"/>
  <c r="G87" i="22723"/>
  <c r="K87" i="22723"/>
  <c r="O87" i="22723"/>
  <c r="S87" i="22723"/>
  <c r="W87" i="22723"/>
  <c r="AA87" i="22723"/>
  <c r="AE87" i="22723"/>
  <c r="AI87" i="22723"/>
  <c r="AM87" i="22723"/>
  <c r="AQ87" i="22723"/>
  <c r="AU87" i="22723"/>
  <c r="AY87" i="22723"/>
  <c r="C88" i="22723"/>
  <c r="G88" i="22723"/>
  <c r="K88" i="22723"/>
  <c r="O88" i="22723"/>
  <c r="S88" i="22723"/>
  <c r="W88" i="22723"/>
  <c r="AA88" i="22723"/>
  <c r="AE88" i="22723"/>
  <c r="AI88" i="22723"/>
  <c r="AM88" i="22723"/>
  <c r="AQ88" i="22723"/>
  <c r="AU88" i="22723"/>
  <c r="AY88" i="22723"/>
  <c r="C89" i="22723"/>
  <c r="E89" i="22723"/>
  <c r="G89" i="22723"/>
  <c r="K89" i="22723"/>
  <c r="O89" i="22723"/>
  <c r="S89" i="22723"/>
  <c r="W89" i="22723"/>
  <c r="AA89" i="22723"/>
  <c r="AE89" i="22723"/>
  <c r="AI89" i="22723"/>
  <c r="AM89" i="22723"/>
  <c r="AQ89" i="22723"/>
  <c r="AU89" i="22723"/>
  <c r="AY89" i="22723"/>
  <c r="G91" i="22723"/>
  <c r="K91" i="22723"/>
  <c r="O91" i="22723"/>
  <c r="S91" i="22723"/>
  <c r="W91" i="22723"/>
  <c r="AA91" i="22723"/>
  <c r="AE91" i="22723"/>
  <c r="AI91" i="22723"/>
  <c r="AM91" i="22723"/>
  <c r="AQ91" i="22723"/>
  <c r="AU91" i="22723"/>
  <c r="AY91" i="22723"/>
  <c r="G92" i="22723"/>
  <c r="K92" i="22723"/>
  <c r="O92" i="22723"/>
  <c r="S92" i="22723"/>
  <c r="W92" i="22723"/>
  <c r="AA92" i="22723"/>
  <c r="AE92" i="22723"/>
  <c r="AI92" i="22723"/>
  <c r="AM92" i="22723"/>
  <c r="AQ92" i="22723"/>
  <c r="AU92" i="22723"/>
  <c r="AY92" i="22723"/>
  <c r="E100" i="22723"/>
  <c r="G100" i="22723"/>
  <c r="I100" i="22723"/>
  <c r="K100" i="22723"/>
  <c r="M100" i="22723"/>
  <c r="O100" i="22723"/>
  <c r="Q100" i="22723"/>
  <c r="S100" i="22723"/>
  <c r="U100" i="22723"/>
  <c r="W100" i="22723"/>
  <c r="Y100" i="22723"/>
  <c r="AA100" i="22723"/>
  <c r="AC100" i="22723"/>
  <c r="AE100" i="22723"/>
  <c r="AG100" i="22723"/>
  <c r="AI100" i="22723"/>
  <c r="AK100" i="22723"/>
  <c r="AM100" i="22723"/>
  <c r="AO100" i="22723"/>
  <c r="AQ100" i="22723"/>
  <c r="AS100" i="22723"/>
  <c r="AU100" i="22723"/>
  <c r="AW100" i="22723"/>
  <c r="AY100" i="22723"/>
  <c r="E101" i="22723"/>
  <c r="G101" i="22723"/>
  <c r="I101" i="22723"/>
  <c r="K101" i="22723"/>
  <c r="M101" i="22723"/>
  <c r="O101" i="22723"/>
  <c r="Q101" i="22723"/>
  <c r="S101" i="22723"/>
  <c r="U101" i="22723"/>
  <c r="W101" i="22723"/>
  <c r="Y101" i="22723"/>
  <c r="AA101" i="22723"/>
  <c r="AC101" i="22723"/>
  <c r="AE101" i="22723"/>
  <c r="AG101" i="22723"/>
  <c r="AI101" i="22723"/>
  <c r="AK101" i="22723"/>
  <c r="AM101" i="22723"/>
  <c r="AO101" i="22723"/>
  <c r="AQ101" i="22723"/>
  <c r="AS101" i="22723"/>
  <c r="AU101" i="22723"/>
  <c r="AW101" i="22723"/>
  <c r="AY101" i="22723"/>
  <c r="E102" i="22723"/>
  <c r="G102" i="22723"/>
  <c r="I102" i="22723"/>
  <c r="K102" i="22723"/>
  <c r="M102" i="22723"/>
  <c r="O102" i="22723"/>
  <c r="Q102" i="22723"/>
  <c r="S102" i="22723"/>
  <c r="U102" i="22723"/>
  <c r="W102" i="22723"/>
  <c r="Y102" i="22723"/>
  <c r="AA102" i="22723"/>
  <c r="AC102" i="22723"/>
  <c r="AE102" i="22723"/>
  <c r="AG102" i="22723"/>
  <c r="AI102" i="22723"/>
  <c r="AK102" i="22723"/>
  <c r="AM102" i="22723"/>
  <c r="AO102" i="22723"/>
  <c r="AQ102" i="22723"/>
  <c r="AS102" i="22723"/>
  <c r="AU102" i="22723"/>
  <c r="AW102" i="22723"/>
  <c r="AY102" i="22723"/>
  <c r="E103" i="22723"/>
  <c r="G103" i="22723"/>
  <c r="I103" i="22723"/>
  <c r="K103" i="22723"/>
  <c r="M103" i="22723"/>
  <c r="O103" i="22723"/>
  <c r="Q103" i="22723"/>
  <c r="S103" i="22723"/>
  <c r="U103" i="22723"/>
  <c r="W103" i="22723"/>
  <c r="Y103" i="22723"/>
  <c r="AA103" i="22723"/>
  <c r="AC103" i="22723"/>
  <c r="AE103" i="22723"/>
  <c r="AG103" i="22723"/>
  <c r="AI103" i="22723"/>
  <c r="AK103" i="22723"/>
  <c r="AM103" i="22723"/>
  <c r="AO103" i="22723"/>
  <c r="AQ103" i="22723"/>
  <c r="AS103" i="22723"/>
  <c r="AU103" i="22723"/>
  <c r="AW103" i="22723"/>
  <c r="AY103" i="22723"/>
  <c r="G104" i="22723"/>
  <c r="K104" i="22723"/>
  <c r="O104" i="22723"/>
  <c r="S104" i="22723"/>
  <c r="W104" i="22723"/>
  <c r="AA104" i="22723"/>
  <c r="AE104" i="22723"/>
  <c r="AI104" i="22723"/>
  <c r="AM104" i="22723"/>
  <c r="AQ104" i="22723"/>
  <c r="AU104" i="22723"/>
  <c r="AY104" i="22723"/>
  <c r="E108" i="22723"/>
  <c r="G108" i="22723"/>
  <c r="I108" i="22723"/>
  <c r="K108" i="22723"/>
  <c r="M108" i="22723"/>
  <c r="O108" i="22723"/>
  <c r="Q108" i="22723"/>
  <c r="S108" i="22723"/>
  <c r="U108" i="22723"/>
  <c r="W108" i="22723"/>
  <c r="Y108" i="22723"/>
  <c r="AA108" i="22723"/>
  <c r="AC108" i="22723"/>
  <c r="AE108" i="22723"/>
  <c r="AG108" i="22723"/>
  <c r="AI108" i="22723"/>
  <c r="AK108" i="22723"/>
  <c r="AM108" i="22723"/>
  <c r="AO108" i="22723"/>
  <c r="AQ108" i="22723"/>
  <c r="AS108" i="22723"/>
  <c r="AU108" i="22723"/>
  <c r="AW108" i="22723"/>
  <c r="AY108" i="22723"/>
  <c r="E109" i="22723"/>
  <c r="G109" i="22723"/>
  <c r="I109" i="22723"/>
  <c r="K109" i="22723"/>
  <c r="M109" i="22723"/>
  <c r="O109" i="22723"/>
  <c r="Q109" i="22723"/>
  <c r="S109" i="22723"/>
  <c r="U109" i="22723"/>
  <c r="W109" i="22723"/>
  <c r="Y109" i="22723"/>
  <c r="AA109" i="22723"/>
  <c r="AC109" i="22723"/>
  <c r="AE109" i="22723"/>
  <c r="AG109" i="22723"/>
  <c r="AI109" i="22723"/>
  <c r="AK109" i="22723"/>
  <c r="AM109" i="22723"/>
  <c r="AO109" i="22723"/>
  <c r="AQ109" i="22723"/>
  <c r="AS109" i="22723"/>
  <c r="AU109" i="22723"/>
  <c r="AW109" i="22723"/>
  <c r="AY109" i="22723"/>
  <c r="E110" i="22723"/>
  <c r="G110" i="22723"/>
  <c r="I110" i="22723"/>
  <c r="K110" i="22723"/>
  <c r="M110" i="22723"/>
  <c r="O110" i="22723"/>
  <c r="Q110" i="22723"/>
  <c r="S110" i="22723"/>
  <c r="U110" i="22723"/>
  <c r="W110" i="22723"/>
  <c r="Y110" i="22723"/>
  <c r="AA110" i="22723"/>
  <c r="AC110" i="22723"/>
  <c r="AE110" i="22723"/>
  <c r="AG110" i="22723"/>
  <c r="AI110" i="22723"/>
  <c r="AK110" i="22723"/>
  <c r="AM110" i="22723"/>
  <c r="AO110" i="22723"/>
  <c r="AQ110" i="22723"/>
  <c r="AS110" i="22723"/>
  <c r="AU110" i="22723"/>
  <c r="AW110" i="22723"/>
  <c r="AY110" i="22723"/>
  <c r="E111" i="22723"/>
  <c r="G111" i="22723"/>
  <c r="I111" i="22723"/>
  <c r="K111" i="22723"/>
  <c r="M111" i="22723"/>
  <c r="O111" i="22723"/>
  <c r="Q111" i="22723"/>
  <c r="S111" i="22723"/>
  <c r="U111" i="22723"/>
  <c r="W111" i="22723"/>
  <c r="Y111" i="22723"/>
  <c r="AA111" i="22723"/>
  <c r="AC111" i="22723"/>
  <c r="AE111" i="22723"/>
  <c r="AG111" i="22723"/>
  <c r="AI111" i="22723"/>
  <c r="AK111" i="22723"/>
  <c r="AM111" i="22723"/>
  <c r="AO111" i="22723"/>
  <c r="AQ111" i="22723"/>
  <c r="AS111" i="22723"/>
  <c r="AU111" i="22723"/>
  <c r="AW111" i="22723"/>
  <c r="AY111" i="22723"/>
  <c r="E112" i="22723"/>
  <c r="G112" i="22723"/>
  <c r="I112" i="22723"/>
  <c r="K112" i="22723"/>
  <c r="M112" i="22723"/>
  <c r="O112" i="22723"/>
  <c r="Q112" i="22723"/>
  <c r="S112" i="22723"/>
  <c r="U112" i="22723"/>
  <c r="W112" i="22723"/>
  <c r="Y112" i="22723"/>
  <c r="AA112" i="22723"/>
  <c r="AC112" i="22723"/>
  <c r="AE112" i="22723"/>
  <c r="AG112" i="22723"/>
  <c r="AI112" i="22723"/>
  <c r="AK112" i="22723"/>
  <c r="AM112" i="22723"/>
  <c r="AO112" i="22723"/>
  <c r="AQ112" i="22723"/>
  <c r="AS112" i="22723"/>
  <c r="AU112" i="22723"/>
  <c r="AW112" i="22723"/>
  <c r="AY112" i="22723"/>
  <c r="E113" i="22723"/>
  <c r="G113" i="22723"/>
  <c r="I113" i="22723"/>
  <c r="K113" i="22723"/>
  <c r="M113" i="22723"/>
  <c r="O113" i="22723"/>
  <c r="Q113" i="22723"/>
  <c r="S113" i="22723"/>
  <c r="U113" i="22723"/>
  <c r="W113" i="22723"/>
  <c r="Y113" i="22723"/>
  <c r="AA113" i="22723"/>
  <c r="AC113" i="22723"/>
  <c r="AE113" i="22723"/>
  <c r="AG113" i="22723"/>
  <c r="AI113" i="22723"/>
  <c r="AK113" i="22723"/>
  <c r="AM113" i="22723"/>
  <c r="AO113" i="22723"/>
  <c r="AQ113" i="22723"/>
  <c r="AS113" i="22723"/>
  <c r="AU113" i="22723"/>
  <c r="AW113" i="22723"/>
  <c r="AY113" i="22723"/>
  <c r="G114" i="22723"/>
  <c r="K114" i="22723"/>
  <c r="O114" i="22723"/>
  <c r="S114" i="22723"/>
  <c r="W114" i="22723"/>
  <c r="AA114" i="22723"/>
  <c r="AE114" i="22723"/>
  <c r="AI114" i="22723"/>
  <c r="AM114" i="22723"/>
  <c r="AQ114" i="22723"/>
  <c r="AU114" i="22723"/>
  <c r="AY114" i="22723"/>
  <c r="O117" i="22723"/>
  <c r="S117" i="22723"/>
  <c r="W117" i="22723"/>
  <c r="AA117" i="22723"/>
  <c r="AE117" i="22723"/>
  <c r="AI117" i="22723"/>
  <c r="AM117" i="22723"/>
  <c r="AQ117" i="22723"/>
  <c r="AU117" i="22723"/>
  <c r="AY117" i="22723"/>
  <c r="D8" i="22734"/>
  <c r="F8" i="22734"/>
  <c r="H8" i="22734"/>
  <c r="J8" i="22734"/>
  <c r="L8" i="22734"/>
  <c r="N8" i="22734"/>
  <c r="P8" i="22734"/>
  <c r="R8" i="22734"/>
  <c r="T8" i="22734"/>
  <c r="V8" i="22734"/>
  <c r="X8" i="22734"/>
  <c r="Z8" i="22734"/>
  <c r="D10" i="22734"/>
  <c r="F10" i="22734"/>
  <c r="H10" i="22734"/>
  <c r="J10" i="22734"/>
  <c r="L10" i="22734"/>
  <c r="N10" i="22734"/>
  <c r="P10" i="22734"/>
  <c r="R10" i="22734"/>
  <c r="T10" i="22734"/>
  <c r="V10" i="22734"/>
  <c r="X10" i="22734"/>
  <c r="Z10" i="22734"/>
  <c r="D12" i="22734"/>
  <c r="F12" i="22734"/>
  <c r="H12" i="22734"/>
  <c r="J12" i="22734"/>
  <c r="L12" i="22734"/>
  <c r="N12" i="22734"/>
  <c r="P12" i="22734"/>
  <c r="R12" i="22734"/>
  <c r="T12" i="22734"/>
  <c r="V12" i="22734"/>
  <c r="X12" i="22734"/>
  <c r="Z12" i="22734"/>
  <c r="D14" i="22734"/>
  <c r="F14" i="22734"/>
  <c r="H14" i="22734"/>
  <c r="J14" i="22734"/>
  <c r="L14" i="22734"/>
  <c r="N14" i="22734"/>
  <c r="P14" i="22734"/>
  <c r="R14" i="22734"/>
  <c r="T14" i="22734"/>
  <c r="V14" i="22734"/>
  <c r="X14" i="22734"/>
  <c r="Z14" i="22734"/>
  <c r="D16" i="22734"/>
  <c r="F16" i="22734"/>
  <c r="H16" i="22734"/>
  <c r="J16" i="22734"/>
  <c r="L16" i="22734"/>
  <c r="N16" i="22734"/>
  <c r="P16" i="22734"/>
  <c r="R16" i="22734"/>
  <c r="T16" i="22734"/>
  <c r="V16" i="22734"/>
  <c r="X16" i="22734"/>
  <c r="Z16" i="22734"/>
  <c r="D18" i="22734"/>
  <c r="F18" i="22734"/>
  <c r="H18" i="22734"/>
  <c r="J18" i="22734"/>
  <c r="L18" i="22734"/>
  <c r="N18" i="22734"/>
  <c r="P18" i="22734"/>
  <c r="R18" i="22734"/>
  <c r="T18" i="22734"/>
  <c r="V18" i="22734"/>
  <c r="X18" i="22734"/>
  <c r="Z18" i="22734"/>
  <c r="D20" i="22734"/>
  <c r="F20" i="22734"/>
  <c r="H20" i="22734"/>
  <c r="J20" i="22734"/>
  <c r="L20" i="22734"/>
  <c r="N20" i="22734"/>
  <c r="P20" i="22734"/>
  <c r="R20" i="22734"/>
  <c r="T20" i="22734"/>
  <c r="V20" i="22734"/>
  <c r="X20" i="22734"/>
  <c r="Z20" i="22734"/>
  <c r="D22" i="22734"/>
  <c r="F22" i="22734"/>
  <c r="H22" i="22734"/>
  <c r="J22" i="22734"/>
  <c r="L22" i="22734"/>
  <c r="N22" i="22734"/>
  <c r="P22" i="22734"/>
  <c r="R22" i="22734"/>
  <c r="T22" i="22734"/>
  <c r="V22" i="22734"/>
  <c r="X22" i="22734"/>
  <c r="Z22" i="22734"/>
  <c r="D24" i="22734"/>
  <c r="F24" i="22734"/>
  <c r="H24" i="22734"/>
  <c r="J24" i="22734"/>
  <c r="L24" i="22734"/>
  <c r="N24" i="22734"/>
  <c r="P24" i="22734"/>
  <c r="R24" i="22734"/>
  <c r="T24" i="22734"/>
  <c r="V24" i="22734"/>
  <c r="X24" i="22734"/>
  <c r="Z24" i="22734"/>
  <c r="D26" i="22734"/>
  <c r="F26" i="22734"/>
  <c r="H26" i="22734"/>
  <c r="J26" i="22734"/>
  <c r="L26" i="22734"/>
  <c r="N26" i="22734"/>
  <c r="P26" i="22734"/>
  <c r="R26" i="22734"/>
  <c r="T26" i="22734"/>
  <c r="V26" i="22734"/>
  <c r="X26" i="22734"/>
  <c r="Z26" i="22734"/>
  <c r="D28" i="22734"/>
  <c r="F28" i="22734"/>
  <c r="H28" i="22734"/>
  <c r="J28" i="22734"/>
  <c r="L28" i="22734"/>
  <c r="N28" i="22734"/>
  <c r="P28" i="22734"/>
  <c r="R28" i="22734"/>
  <c r="T28" i="22734"/>
  <c r="V28" i="22734"/>
  <c r="X28" i="22734"/>
  <c r="Z28" i="22734"/>
  <c r="D30" i="22734"/>
  <c r="F30" i="22734"/>
  <c r="H30" i="22734"/>
  <c r="J30" i="22734"/>
  <c r="L30" i="22734"/>
  <c r="N30" i="22734"/>
  <c r="P30" i="22734"/>
  <c r="R30" i="22734"/>
  <c r="T30" i="22734"/>
  <c r="V30" i="22734"/>
  <c r="X30" i="22734"/>
  <c r="Z30" i="22734"/>
  <c r="D32" i="22734"/>
  <c r="F32" i="22734"/>
  <c r="H32" i="22734"/>
  <c r="J32" i="22734"/>
  <c r="L32" i="22734"/>
  <c r="N32" i="22734"/>
  <c r="P32" i="22734"/>
  <c r="R32" i="22734"/>
  <c r="T32" i="22734"/>
  <c r="V32" i="22734"/>
  <c r="X32" i="22734"/>
  <c r="Z32" i="22734"/>
  <c r="D34" i="22734"/>
  <c r="F34" i="22734"/>
  <c r="H34" i="22734"/>
  <c r="J34" i="22734"/>
  <c r="L34" i="22734"/>
  <c r="N34" i="22734"/>
  <c r="P34" i="22734"/>
  <c r="R34" i="22734"/>
  <c r="T34" i="22734"/>
  <c r="V34" i="22734"/>
  <c r="X34" i="22734"/>
  <c r="Z34" i="22734"/>
  <c r="D36" i="22734"/>
  <c r="F36" i="22734"/>
  <c r="H36" i="22734"/>
  <c r="J36" i="22734"/>
  <c r="L36" i="22734"/>
  <c r="N36" i="22734"/>
  <c r="P36" i="22734"/>
  <c r="R36" i="22734"/>
  <c r="T36" i="22734"/>
  <c r="V36" i="22734"/>
  <c r="X36" i="22734"/>
  <c r="Z36" i="22734"/>
  <c r="D38" i="22734"/>
  <c r="F38" i="22734"/>
  <c r="H38" i="22734"/>
  <c r="J38" i="22734"/>
  <c r="L38" i="22734"/>
  <c r="N38" i="22734"/>
  <c r="P38" i="22734"/>
  <c r="R38" i="22734"/>
  <c r="T38" i="22734"/>
  <c r="V38" i="22734"/>
  <c r="X38" i="22734"/>
  <c r="Z38" i="22734"/>
  <c r="E6" i="22731"/>
  <c r="D13" i="22731"/>
  <c r="D14" i="22731"/>
  <c r="D15" i="22731"/>
  <c r="D16" i="22731"/>
  <c r="D17" i="22731"/>
  <c r="D18" i="22731"/>
  <c r="D19" i="22731"/>
  <c r="D20" i="22731"/>
  <c r="D21" i="22731"/>
  <c r="D22" i="22731"/>
  <c r="D23" i="22731"/>
  <c r="D24" i="22731"/>
  <c r="D25" i="22731"/>
  <c r="D26" i="22731"/>
  <c r="D27" i="22731"/>
  <c r="D28" i="22731"/>
  <c r="D31" i="22731"/>
  <c r="E31" i="22731"/>
  <c r="D35" i="22731"/>
  <c r="E35" i="22731"/>
  <c r="E39" i="22731"/>
  <c r="G39" i="22731"/>
  <c r="I39" i="22731"/>
  <c r="K39" i="22731"/>
  <c r="M39" i="22731"/>
  <c r="O39" i="22731"/>
  <c r="Q39" i="22731"/>
  <c r="S39" i="22731"/>
  <c r="U39" i="22731"/>
  <c r="W39" i="22731"/>
  <c r="Y39" i="22731"/>
  <c r="AA39" i="22731"/>
  <c r="E41" i="22731"/>
  <c r="G41" i="22731"/>
  <c r="I41" i="22731"/>
  <c r="K41" i="22731"/>
  <c r="M41" i="22731"/>
  <c r="O41" i="22731"/>
  <c r="Q41" i="22731"/>
  <c r="S41" i="22731"/>
  <c r="U41" i="22731"/>
  <c r="W41" i="22731"/>
  <c r="Y41" i="22731"/>
  <c r="AA41" i="22731"/>
  <c r="E43" i="22731"/>
  <c r="G43" i="22731"/>
  <c r="I43" i="22731"/>
  <c r="K43" i="22731"/>
  <c r="M43" i="22731"/>
  <c r="O43" i="22731"/>
  <c r="Q43" i="22731"/>
  <c r="S43" i="22731"/>
  <c r="U43" i="22731"/>
  <c r="W43" i="22731"/>
  <c r="Y43" i="22731"/>
  <c r="AA43" i="22731"/>
  <c r="E45" i="22731"/>
  <c r="G45" i="22731"/>
  <c r="I45" i="22731"/>
  <c r="K45" i="22731"/>
  <c r="M45" i="22731"/>
  <c r="O45" i="22731"/>
  <c r="Q45" i="22731"/>
  <c r="S45" i="22731"/>
  <c r="U45" i="22731"/>
  <c r="W45" i="22731"/>
  <c r="Y45" i="22731"/>
  <c r="AA45" i="22731"/>
  <c r="E47" i="22731"/>
  <c r="G47" i="22731"/>
  <c r="I47" i="22731"/>
  <c r="K47" i="22731"/>
  <c r="M47" i="22731"/>
  <c r="O47" i="22731"/>
  <c r="Q47" i="22731"/>
  <c r="S47" i="22731"/>
  <c r="U47" i="22731"/>
  <c r="W47" i="22731"/>
  <c r="Y47" i="22731"/>
  <c r="AA47" i="22731"/>
  <c r="E51" i="22731"/>
  <c r="G51" i="22731"/>
  <c r="I51" i="22731"/>
  <c r="K51" i="22731"/>
  <c r="M51" i="22731"/>
  <c r="O51" i="22731"/>
  <c r="Q51" i="22731"/>
  <c r="S51" i="22731"/>
  <c r="U51" i="22731"/>
  <c r="W51" i="22731"/>
  <c r="Y51" i="22731"/>
  <c r="AA51" i="22731"/>
  <c r="AC51" i="22731"/>
  <c r="E54" i="22731"/>
  <c r="G54" i="22731"/>
  <c r="I54" i="22731"/>
  <c r="K54" i="22731"/>
  <c r="M54" i="22731"/>
  <c r="O54" i="22731"/>
  <c r="Q54" i="22731"/>
  <c r="S54" i="22731"/>
  <c r="U54" i="22731"/>
  <c r="W54" i="22731"/>
  <c r="Y54" i="22731"/>
  <c r="AA54" i="22731"/>
  <c r="AC54" i="22731"/>
  <c r="E55" i="22731"/>
  <c r="G55" i="22731"/>
  <c r="I55" i="22731"/>
  <c r="K55" i="22731"/>
  <c r="M55" i="22731"/>
  <c r="O55" i="22731"/>
  <c r="Q55" i="22731"/>
  <c r="S55" i="22731"/>
  <c r="U55" i="22731"/>
  <c r="W55" i="22731"/>
  <c r="Y55" i="22731"/>
  <c r="AA55" i="22731"/>
  <c r="AC55" i="22731"/>
  <c r="E56" i="22731"/>
  <c r="G56" i="22731"/>
  <c r="I56" i="22731"/>
  <c r="K56" i="22731"/>
  <c r="M56" i="22731"/>
  <c r="O56" i="22731"/>
  <c r="Q56" i="22731"/>
  <c r="S56" i="22731"/>
  <c r="U56" i="22731"/>
  <c r="W56" i="22731"/>
  <c r="Y56" i="22731"/>
  <c r="AA56" i="22731"/>
  <c r="AC56" i="22731"/>
  <c r="E58" i="22731"/>
  <c r="G58" i="22731"/>
  <c r="I58" i="22731"/>
  <c r="K58" i="22731"/>
  <c r="M58" i="22731"/>
  <c r="O58" i="22731"/>
  <c r="Q58" i="22731"/>
  <c r="S58" i="22731"/>
</calcChain>
</file>

<file path=xl/sharedStrings.xml><?xml version="1.0" encoding="utf-8"?>
<sst xmlns="http://schemas.openxmlformats.org/spreadsheetml/2006/main" count="2260" uniqueCount="142">
  <si>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</si>
  <si>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</si>
  <si>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</si>
  <si>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</si>
  <si>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</si>
  <si>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</si>
  <si>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</si>
  <si>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</si>
  <si>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</si>
  <si>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</si>
  <si>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</si>
  <si>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</si>
  <si>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</si>
  <si>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</si>
  <si>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</si>
  <si>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Theoretical Debt %</t>
  </si>
  <si>
    <t>CAPITAL CHARGE CALCULATION</t>
  </si>
  <si>
    <t>Theoretical Debt at 12/31/00:</t>
  </si>
  <si>
    <t>Total Capital</t>
  </si>
  <si>
    <t>Theoretical Debt Percentage</t>
  </si>
  <si>
    <t>Theoretical Debt Portion of Monthly Cash Flow</t>
  </si>
  <si>
    <t>Interest Rate (7.5% annual)</t>
  </si>
  <si>
    <t>Adjustments</t>
  </si>
  <si>
    <t>Theoretical Debt Balance - Beginning of Month</t>
  </si>
  <si>
    <t>Total Theoretical Debt Balance</t>
  </si>
  <si>
    <t>Total Capital Charge</t>
  </si>
  <si>
    <t>Intercompany Interest Income/(Expense) (F)</t>
  </si>
  <si>
    <t>Total Capital Charge booked by Corporate</t>
  </si>
  <si>
    <t>Equity (A)  [(DR) / CR]</t>
  </si>
  <si>
    <t>Third Party Debt (B)  [(DR) / CR]</t>
  </si>
  <si>
    <t>Net Intercompany balance (C)  [(DR) / CR]</t>
  </si>
  <si>
    <t>O:\Corporate\GPGFin\Cfp\0103Plan\[capcharge.xls]Capital Charge Template</t>
  </si>
  <si>
    <t>tot_inv_consub</t>
  </si>
  <si>
    <t>Adjustment for Net PRM</t>
  </si>
  <si>
    <t>Adjustment for Off B/S Items</t>
  </si>
  <si>
    <t>PY_R</t>
  </si>
  <si>
    <t>Enron North America</t>
  </si>
  <si>
    <t>EGSVC4</t>
  </si>
  <si>
    <t>Adjustment for EGF allocation</t>
  </si>
  <si>
    <t>Company Obligated Preferred Stock of Subs (G)</t>
  </si>
  <si>
    <t>Jan</t>
  </si>
  <si>
    <t>Feb</t>
  </si>
  <si>
    <t>Dec</t>
  </si>
  <si>
    <t>ACTUAL</t>
  </si>
  <si>
    <t>0051</t>
  </si>
  <si>
    <t>0052</t>
  </si>
  <si>
    <t>0037</t>
  </si>
  <si>
    <t>0038</t>
  </si>
  <si>
    <t>0486</t>
  </si>
  <si>
    <t>0516</t>
  </si>
  <si>
    <t>0517</t>
  </si>
  <si>
    <t>0660</t>
  </si>
  <si>
    <t>0661</t>
  </si>
  <si>
    <t>0878</t>
  </si>
  <si>
    <t>0901</t>
  </si>
  <si>
    <t>0915</t>
  </si>
  <si>
    <t>0916</t>
  </si>
  <si>
    <t>0920</t>
  </si>
  <si>
    <t>0921</t>
  </si>
  <si>
    <t>0186</t>
  </si>
  <si>
    <t>1505</t>
  </si>
  <si>
    <t>1506</t>
  </si>
  <si>
    <t>0936</t>
  </si>
  <si>
    <t>0941</t>
  </si>
  <si>
    <t>0930</t>
  </si>
  <si>
    <t>0931</t>
  </si>
  <si>
    <t>Change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</si>
  <si>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</si>
  <si>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</si>
  <si>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</si>
  <si>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</si>
  <si>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</si>
  <si>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</si>
  <si>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</si>
  <si>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</si>
  <si>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</si>
  <si>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Total</t>
  </si>
  <si>
    <t>YTD Total - Cash per Raul</t>
  </si>
  <si>
    <t>YTD Total - Cash per Cap Charge</t>
  </si>
  <si>
    <t>tot_int_exp_oth</t>
  </si>
  <si>
    <t>1730</t>
  </si>
  <si>
    <t>1735</t>
  </si>
  <si>
    <t>1605</t>
  </si>
  <si>
    <t>1681</t>
  </si>
  <si>
    <t>1713</t>
  </si>
  <si>
    <t>1751</t>
  </si>
  <si>
    <t>1736</t>
  </si>
  <si>
    <t>1738</t>
  </si>
  <si>
    <t>Third Party Interest (Expense) (E)</t>
  </si>
  <si>
    <t>THIRD PARTY INTEREST</t>
  </si>
  <si>
    <t>INTERCOMPANY INTEREST</t>
  </si>
  <si>
    <t>2001</t>
  </si>
  <si>
    <t>NOTE: For purposes of Actual Cash Flow reporting to Corp (R. Maldonado), only the following accounts are considered: 0051, 0052, 0037, 0038, 0486, 0516, 0517, 0660, 0661</t>
  </si>
  <si>
    <t>EGPG4</t>
  </si>
  <si>
    <t>EGA4</t>
  </si>
  <si>
    <t>EGBLM4</t>
  </si>
  <si>
    <t>EIM4</t>
  </si>
  <si>
    <t>ENTWK4</t>
  </si>
  <si>
    <t>RETAIL4</t>
  </si>
  <si>
    <t>EENGC4</t>
  </si>
  <si>
    <t>ECI4</t>
  </si>
  <si>
    <t>EGEPG4</t>
  </si>
  <si>
    <t>091</t>
  </si>
  <si>
    <t>EREC4</t>
  </si>
  <si>
    <t>Enron Transportation Services</t>
  </si>
  <si>
    <t>Enron Europe</t>
  </si>
  <si>
    <t>Enron Global Assets</t>
  </si>
  <si>
    <t>Enron Global Markets</t>
  </si>
  <si>
    <t>Enron Industrial Markets</t>
  </si>
  <si>
    <t>Enron Net Works</t>
  </si>
  <si>
    <t>Enron Energy Services</t>
  </si>
  <si>
    <t>Enron Engineering and Operational Services</t>
  </si>
  <si>
    <t>Enron Broadband Services</t>
  </si>
  <si>
    <t>Enron Global Exploration and Production</t>
  </si>
  <si>
    <t>Enron Renewable Energy Corp.</t>
  </si>
  <si>
    <t>Enron Clean Fuels</t>
  </si>
  <si>
    <t>ECINT4</t>
  </si>
  <si>
    <t>EVCORP4</t>
  </si>
  <si>
    <t>1710</t>
  </si>
  <si>
    <t>0633</t>
  </si>
  <si>
    <t>1568</t>
  </si>
  <si>
    <t>Net Intercompany Activity</t>
  </si>
  <si>
    <t>Theoretical Debt Portion of Net Intercompany Activity</t>
  </si>
  <si>
    <t xml:space="preserve">Net Intercompany Activity </t>
  </si>
  <si>
    <t>CAPITAL CHARGE RECORDED</t>
  </si>
  <si>
    <t>Cumulative Capital Charge Booked by Corporate</t>
  </si>
  <si>
    <t>WHSEES4</t>
  </si>
  <si>
    <t>Summary</t>
  </si>
  <si>
    <t>ETS</t>
  </si>
  <si>
    <t>ENA</t>
  </si>
  <si>
    <t>Europe</t>
  </si>
  <si>
    <t>EGA</t>
  </si>
  <si>
    <t>EGM</t>
  </si>
  <si>
    <t>EIM</t>
  </si>
  <si>
    <t>ENW</t>
  </si>
  <si>
    <t>EES</t>
  </si>
  <si>
    <t>EEOS</t>
  </si>
  <si>
    <t>EBS</t>
  </si>
  <si>
    <t>EGEP</t>
  </si>
  <si>
    <t>EREC</t>
  </si>
  <si>
    <t>CF</t>
  </si>
  <si>
    <t>EES -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</si>
</sst>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164" formatCode="#,##0.0_);\(#,##0.0\)"/>
    <numFmt numFmtId="166" formatCode="hh:mm\ AM/PM_)"/>
    <numFmt numFmtId="167" formatCode="0.0_);\(0.0\)"/>
    <numFmt numFmtId="168" formatCode="0.000%"/>
    <numFmt numFmtId="171" formatCode="_(* #,##0.0_);_(* \(#,##0.0\);_(* &quot;-&quot;?_);_(@_)"/>
  </numFmts>
  <fonts count="19">
    <font>
      <sz val="10"/>
      <name val="Times New Roman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8"/>
      <color indexed="8"/>
      <name val="Arial"/>
      <family val="2"/>
    </font>
    <font>
      <b/>
      <sz val="10"/>
      <color indexed="10"/>
      <name val="Times New Roman"/>
      <family val="1"/>
    </font>
    <font>
      <sz val="10"/>
      <name val="ARI"/>
    </font>
    <font>
      <b/>
      <sz val="8"/>
      <color indexed="10"/>
      <name val="ARI"/>
    </font>
    <font>
      <sz val="8"/>
      <name val="ARI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164" fontId="2" fillId="0" borderId="0" xfId="1" applyNumberFormat="1" applyFont="1" applyProtection="1">
      <protection locked="0"/>
    </xf>
    <xf numFmtId="0" fontId="3" fillId="0" borderId="0" xfId="1" applyFont="1"/>
    <xf numFmtId="0" fontId="4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164" fontId="6" fillId="0" borderId="0" xfId="1" applyNumberFormat="1" applyFont="1" applyProtection="1"/>
    <xf numFmtId="166" fontId="4" fillId="0" borderId="0" xfId="1" applyNumberFormat="1" applyFont="1" applyProtection="1"/>
    <xf numFmtId="166" fontId="5" fillId="0" borderId="0" xfId="1" applyNumberFormat="1" applyFont="1" applyProtection="1"/>
    <xf numFmtId="164" fontId="4" fillId="0" borderId="0" xfId="1" applyNumberFormat="1" applyFont="1" applyProtection="1"/>
    <xf numFmtId="0" fontId="4" fillId="0" borderId="0" xfId="1" applyFont="1"/>
    <xf numFmtId="0" fontId="1" fillId="0" borderId="0" xfId="1"/>
    <xf numFmtId="164" fontId="7" fillId="0" borderId="1" xfId="1" applyNumberFormat="1" applyFont="1" applyFill="1" applyBorder="1" applyAlignment="1" applyProtection="1">
      <alignment horizontal="center"/>
    </xf>
    <xf numFmtId="0" fontId="7" fillId="0" borderId="0" xfId="1" applyFont="1" applyFill="1"/>
    <xf numFmtId="164" fontId="7" fillId="0" borderId="0" xfId="1" applyNumberFormat="1" applyFont="1" applyFill="1" applyProtection="1"/>
    <xf numFmtId="0" fontId="7" fillId="0" borderId="1" xfId="1" applyFont="1" applyBorder="1" applyAlignment="1">
      <alignment horizontal="center"/>
    </xf>
    <xf numFmtId="0" fontId="7" fillId="0" borderId="0" xfId="1" applyFont="1"/>
    <xf numFmtId="0" fontId="7" fillId="0" borderId="1" xfId="1" applyFont="1" applyBorder="1" applyAlignment="1">
      <alignment horizontal="centerContinuous"/>
    </xf>
    <xf numFmtId="164" fontId="8" fillId="0" borderId="0" xfId="1" applyNumberFormat="1" applyFont="1"/>
    <xf numFmtId="164" fontId="8" fillId="0" borderId="2" xfId="1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9" fontId="8" fillId="0" borderId="2" xfId="1" applyNumberFormat="1" applyFont="1" applyBorder="1"/>
    <xf numFmtId="9" fontId="4" fillId="0" borderId="0" xfId="1" applyNumberFormat="1" applyFont="1"/>
    <xf numFmtId="164" fontId="7" fillId="0" borderId="0" xfId="1" applyNumberFormat="1" applyFont="1"/>
    <xf numFmtId="164" fontId="8" fillId="0" borderId="0" xfId="1" applyNumberFormat="1" applyFont="1" applyProtection="1">
      <protection locked="0"/>
    </xf>
    <xf numFmtId="167" fontId="7" fillId="0" borderId="0" xfId="1" applyNumberFormat="1" applyFont="1"/>
    <xf numFmtId="9" fontId="4" fillId="0" borderId="2" xfId="1" applyNumberFormat="1" applyFont="1" applyBorder="1"/>
    <xf numFmtId="9" fontId="4" fillId="0" borderId="0" xfId="1" applyNumberFormat="1" applyFont="1" applyBorder="1"/>
    <xf numFmtId="164" fontId="4" fillId="0" borderId="2" xfId="1" applyNumberFormat="1" applyFont="1" applyBorder="1"/>
    <xf numFmtId="168" fontId="4" fillId="0" borderId="2" xfId="1" applyNumberFormat="1" applyFont="1" applyBorder="1"/>
    <xf numFmtId="17" fontId="4" fillId="0" borderId="0" xfId="1" applyNumberFormat="1" applyFont="1" applyProtection="1"/>
    <xf numFmtId="164" fontId="9" fillId="0" borderId="0" xfId="1" applyNumberFormat="1" applyFont="1" applyProtection="1"/>
    <xf numFmtId="9" fontId="8" fillId="0" borderId="0" xfId="1" applyNumberFormat="1" applyFont="1" applyBorder="1"/>
    <xf numFmtId="164" fontId="7" fillId="0" borderId="3" xfId="1" applyNumberFormat="1" applyFont="1" applyBorder="1"/>
    <xf numFmtId="164" fontId="8" fillId="0" borderId="0" xfId="1" applyNumberFormat="1" applyFont="1" applyBorder="1"/>
    <xf numFmtId="167" fontId="7" fillId="0" borderId="0" xfId="1" applyNumberFormat="1" applyFon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1" applyFont="1"/>
    <xf numFmtId="0" fontId="4" fillId="0" borderId="0" xfId="1" applyFont="1" applyBorder="1"/>
    <xf numFmtId="0" fontId="4" fillId="0" borderId="0" xfId="1" applyFont="1" applyAlignment="1">
      <alignment horizontal="left"/>
    </xf>
    <xf numFmtId="0" fontId="4" fillId="0" borderId="0" xfId="1" quotePrefix="1" applyFont="1" applyAlignment="1">
      <alignment horizontal="left"/>
    </xf>
    <xf numFmtId="164" fontId="0" fillId="0" borderId="0" xfId="0" applyNumberFormat="1"/>
    <xf numFmtId="164" fontId="10" fillId="0" borderId="0" xfId="1" applyNumberFormat="1" applyFont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4" xfId="1" applyNumberFormat="1" applyFont="1" applyBorder="1" applyProtection="1">
      <protection locked="0"/>
    </xf>
    <xf numFmtId="17" fontId="4" fillId="0" borderId="2" xfId="1" applyNumberFormat="1" applyFont="1" applyBorder="1" applyProtection="1"/>
    <xf numFmtId="17" fontId="4" fillId="0" borderId="2" xfId="1" applyNumberFormat="1" applyFont="1" applyBorder="1" applyAlignment="1" applyProtection="1">
      <alignment horizontal="center"/>
    </xf>
    <xf numFmtId="164" fontId="8" fillId="0" borderId="2" xfId="1" applyNumberFormat="1" applyFont="1" applyBorder="1" applyProtection="1">
      <protection locked="0"/>
    </xf>
    <xf numFmtId="0" fontId="4" fillId="0" borderId="0" xfId="1" quotePrefix="1" applyFont="1"/>
    <xf numFmtId="0" fontId="8" fillId="0" borderId="0" xfId="1" applyFont="1" applyBorder="1"/>
    <xf numFmtId="0" fontId="11" fillId="0" borderId="0" xfId="0" applyFont="1"/>
    <xf numFmtId="0" fontId="12" fillId="0" borderId="0" xfId="1" applyFont="1"/>
    <xf numFmtId="164" fontId="10" fillId="0" borderId="0" xfId="1" applyNumberFormat="1" applyFont="1" applyBorder="1" applyProtection="1">
      <protection locked="0"/>
    </xf>
    <xf numFmtId="164" fontId="10" fillId="0" borderId="4" xfId="1" applyNumberFormat="1" applyFont="1" applyBorder="1"/>
    <xf numFmtId="164" fontId="6" fillId="0" borderId="0" xfId="1" quotePrefix="1" applyNumberFormat="1" applyFont="1" applyProtection="1"/>
    <xf numFmtId="167" fontId="7" fillId="0" borderId="4" xfId="1" applyNumberFormat="1" applyFont="1" applyBorder="1"/>
    <xf numFmtId="164" fontId="13" fillId="0" borderId="2" xfId="1" applyNumberFormat="1" applyFont="1" applyBorder="1" applyProtection="1">
      <protection locked="0"/>
    </xf>
    <xf numFmtId="9" fontId="4" fillId="0" borderId="2" xfId="1" applyNumberFormat="1" applyFont="1" applyBorder="1" applyAlignment="1">
      <alignment horizontal="right"/>
    </xf>
    <xf numFmtId="0" fontId="14" fillId="0" borderId="5" xfId="0" quotePrefix="1" applyFont="1" applyBorder="1"/>
    <xf numFmtId="0" fontId="0" fillId="0" borderId="5" xfId="0" applyBorder="1"/>
    <xf numFmtId="167" fontId="4" fillId="0" borderId="0" xfId="1" applyNumberFormat="1" applyFont="1"/>
    <xf numFmtId="0" fontId="4" fillId="0" borderId="0" xfId="1" quotePrefix="1" applyFont="1" applyFill="1" applyAlignment="1">
      <alignment horizontal="left"/>
    </xf>
    <xf numFmtId="0" fontId="0" fillId="0" borderId="0" xfId="0" applyFill="1"/>
    <xf numFmtId="164" fontId="8" fillId="0" borderId="0" xfId="1" applyNumberFormat="1" applyFont="1" applyFill="1"/>
    <xf numFmtId="164" fontId="10" fillId="0" borderId="0" xfId="1" applyNumberFormat="1" applyFont="1" applyFill="1" applyProtection="1">
      <protection locked="0"/>
    </xf>
    <xf numFmtId="0" fontId="4" fillId="0" borderId="0" xfId="1" applyFont="1" applyFill="1"/>
    <xf numFmtId="164" fontId="8" fillId="0" borderId="0" xfId="1" applyNumberFormat="1" applyFont="1" applyFill="1" applyProtection="1">
      <protection locked="0"/>
    </xf>
    <xf numFmtId="0" fontId="0" fillId="0" borderId="0" xfId="0" applyFill="1" applyAlignment="1">
      <alignment horizontal="center"/>
    </xf>
    <xf numFmtId="164" fontId="10" fillId="0" borderId="4" xfId="0" applyNumberFormat="1" applyFont="1" applyBorder="1"/>
    <xf numFmtId="0" fontId="10" fillId="0" borderId="4" xfId="0" applyFont="1" applyBorder="1"/>
    <xf numFmtId="0" fontId="4" fillId="0" borderId="0" xfId="0" applyFont="1"/>
    <xf numFmtId="0" fontId="15" fillId="0" borderId="0" xfId="0" applyFont="1"/>
    <xf numFmtId="0" fontId="17" fillId="0" borderId="0" xfId="0" applyFont="1"/>
    <xf numFmtId="0" fontId="12" fillId="0" borderId="0" xfId="0" applyFont="1"/>
    <xf numFmtId="171" fontId="0" fillId="0" borderId="0" xfId="0" applyNumberFormat="1"/>
    <xf numFmtId="171" fontId="15" fillId="0" borderId="0" xfId="0" applyNumberFormat="1" applyFont="1"/>
    <xf numFmtId="171" fontId="17" fillId="0" borderId="0" xfId="0" applyNumberFormat="1" applyFont="1"/>
    <xf numFmtId="171" fontId="16" fillId="0" borderId="0" xfId="1" applyNumberFormat="1" applyFont="1" applyProtection="1">
      <protection locked="0"/>
    </xf>
    <xf numFmtId="171" fontId="10" fillId="0" borderId="0" xfId="1" applyNumberFormat="1" applyFont="1" applyProtection="1">
      <protection locked="0"/>
    </xf>
    <xf numFmtId="41" fontId="2" fillId="0" borderId="0" xfId="1" applyNumberFormat="1" applyFont="1" applyProtection="1">
      <protection locked="0"/>
    </xf>
    <xf numFmtId="41" fontId="3" fillId="0" borderId="0" xfId="1" applyNumberFormat="1" applyFont="1"/>
    <xf numFmtId="41" fontId="4" fillId="0" borderId="0" xfId="1" applyNumberFormat="1" applyFont="1" applyAlignment="1">
      <alignment horizontal="right"/>
    </xf>
    <xf numFmtId="41" fontId="5" fillId="0" borderId="0" xfId="1" applyNumberFormat="1" applyFont="1" applyAlignment="1">
      <alignment horizontal="right"/>
    </xf>
    <xf numFmtId="41" fontId="3" fillId="0" borderId="0" xfId="0" applyNumberFormat="1" applyFont="1"/>
    <xf numFmtId="41" fontId="6" fillId="0" borderId="0" xfId="1" applyNumberFormat="1" applyFont="1" applyProtection="1"/>
    <xf numFmtId="41" fontId="4" fillId="0" borderId="0" xfId="1" applyNumberFormat="1" applyFont="1" applyProtection="1"/>
    <xf numFmtId="41" fontId="5" fillId="0" borderId="0" xfId="1" applyNumberFormat="1" applyFont="1" applyProtection="1"/>
    <xf numFmtId="41" fontId="6" fillId="0" borderId="0" xfId="1" quotePrefix="1" applyNumberFormat="1" applyFont="1" applyProtection="1"/>
    <xf numFmtId="41" fontId="4" fillId="0" borderId="0" xfId="1" applyNumberFormat="1" applyFont="1"/>
    <xf numFmtId="41" fontId="7" fillId="0" borderId="1" xfId="1" applyNumberFormat="1" applyFont="1" applyFill="1" applyBorder="1" applyAlignment="1" applyProtection="1">
      <alignment horizontal="center"/>
    </xf>
    <xf numFmtId="41" fontId="7" fillId="0" borderId="0" xfId="1" applyNumberFormat="1" applyFont="1" applyFill="1"/>
    <xf numFmtId="41" fontId="7" fillId="0" borderId="0" xfId="1" applyNumberFormat="1" applyFont="1" applyFill="1" applyProtection="1"/>
    <xf numFmtId="41" fontId="7" fillId="0" borderId="1" xfId="1" applyNumberFormat="1" applyFont="1" applyBorder="1" applyAlignment="1">
      <alignment horizontal="center"/>
    </xf>
    <xf numFmtId="41" fontId="7" fillId="0" borderId="0" xfId="1" applyNumberFormat="1" applyFont="1"/>
    <xf numFmtId="41" fontId="7" fillId="0" borderId="1" xfId="1" applyNumberFormat="1" applyFont="1" applyBorder="1" applyAlignment="1">
      <alignment horizontal="centerContinuous"/>
    </xf>
    <xf numFmtId="41" fontId="18" fillId="0" borderId="0" xfId="1" applyNumberFormat="1" applyFont="1"/>
    <xf numFmtId="41" fontId="18" fillId="0" borderId="0" xfId="0" applyNumberFormat="1" applyFont="1"/>
    <xf numFmtId="41" fontId="18" fillId="0" borderId="6" xfId="0" applyNumberFormat="1" applyFont="1" applyBorder="1"/>
    <xf numFmtId="41" fontId="18" fillId="0" borderId="3" xfId="0" applyNumberFormat="1" applyFont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2"/>
  <sheetViews>
    <sheetView zoomScaleNormal="100" workbookViewId="0"/>
  </sheetViews>
  <sheetFormatPr defaultRowHeight="12.75"/>
  <cols>
    <col min="1" max="1" width="14.5" style="85" customWidth="1"/>
    <col min="2" max="2" width="9.33203125" style="85"/>
    <col min="3" max="3" width="38.5" style="85" hidden="1" customWidth="1"/>
    <col min="4" max="4" width="14.83203125" style="85" customWidth="1"/>
    <col min="5" max="5" width="2.33203125" style="85" customWidth="1"/>
    <col min="6" max="6" width="14.83203125" style="85" customWidth="1"/>
    <col min="7" max="7" width="2.33203125" style="85" customWidth="1"/>
    <col min="8" max="8" width="14.83203125" style="85" customWidth="1"/>
    <col min="9" max="9" width="2.33203125" style="85" customWidth="1"/>
    <col min="10" max="10" width="14.83203125" style="85" customWidth="1"/>
    <col min="11" max="11" width="2.33203125" style="85" customWidth="1"/>
    <col min="12" max="12" width="14.83203125" style="85" customWidth="1"/>
    <col min="13" max="13" width="2.33203125" style="85" customWidth="1"/>
    <col min="14" max="14" width="14.83203125" style="85" customWidth="1"/>
    <col min="15" max="15" width="2.33203125" style="85" customWidth="1"/>
    <col min="16" max="16" width="14.83203125" style="85" customWidth="1"/>
    <col min="17" max="17" width="2.33203125" style="85" customWidth="1"/>
    <col min="18" max="18" width="14.83203125" style="85" customWidth="1"/>
    <col min="19" max="19" width="2.33203125" style="85" customWidth="1"/>
    <col min="20" max="20" width="14.83203125" style="85" customWidth="1"/>
    <col min="21" max="21" width="2.33203125" style="85" customWidth="1"/>
    <col min="22" max="22" width="14.83203125" style="85" customWidth="1"/>
    <col min="23" max="23" width="2.33203125" style="85" customWidth="1"/>
    <col min="24" max="24" width="14.83203125" style="85" customWidth="1"/>
    <col min="25" max="25" width="2.33203125" style="85" customWidth="1"/>
    <col min="26" max="26" width="14.83203125" style="85" customWidth="1"/>
    <col min="27" max="27" width="2.33203125" style="85" customWidth="1"/>
    <col min="28" max="28" width="9.5" style="85" bestFit="1" customWidth="1"/>
    <col min="29" max="29" width="2.33203125" style="85" customWidth="1"/>
    <col min="30" max="30" width="9.5" style="85" bestFit="1" customWidth="1"/>
    <col min="31" max="31" width="2.33203125" style="85" customWidth="1"/>
    <col min="32" max="32" width="9.5" style="85" bestFit="1" customWidth="1"/>
    <col min="33" max="33" width="2.33203125" style="85" customWidth="1"/>
    <col min="34" max="34" width="9.5" style="85" bestFit="1" customWidth="1"/>
    <col min="35" max="35" width="2.33203125" style="85" customWidth="1"/>
    <col min="36" max="36" width="9.5" style="85" bestFit="1" customWidth="1"/>
    <col min="37" max="37" width="2.33203125" style="85" customWidth="1"/>
    <col min="38" max="38" width="9.5" style="85" bestFit="1" customWidth="1"/>
    <col min="39" max="39" width="2.33203125" style="85" customWidth="1"/>
    <col min="40" max="40" width="9.33203125" style="85"/>
    <col min="41" max="41" width="2.33203125" style="85" customWidth="1"/>
    <col min="42" max="42" width="9.33203125" style="85"/>
    <col min="43" max="43" width="2.33203125" style="85" customWidth="1"/>
    <col min="44" max="44" width="9.33203125" style="85"/>
    <col min="45" max="45" width="2.33203125" style="85" customWidth="1"/>
    <col min="46" max="46" width="9.33203125" style="85"/>
    <col min="47" max="47" width="2.33203125" style="85" customWidth="1"/>
    <col min="48" max="48" width="9.33203125" style="85"/>
    <col min="49" max="49" width="2.33203125" style="85" customWidth="1"/>
    <col min="50" max="50" width="9.33203125" style="85"/>
    <col min="51" max="51" width="2.33203125" style="85" customWidth="1"/>
    <col min="52" max="52" width="9.33203125" style="85"/>
    <col min="53" max="53" width="2.33203125" style="85" customWidth="1"/>
    <col min="54" max="16384" width="9.33203125" style="85"/>
  </cols>
  <sheetData>
    <row r="1" spans="1:28" ht="15.75">
      <c r="A1" s="81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3"/>
      <c r="U1" s="83"/>
      <c r="V1" s="83"/>
      <c r="W1" s="83"/>
      <c r="X1" s="83"/>
      <c r="Y1" s="83"/>
      <c r="Z1" s="83"/>
      <c r="AA1" s="83"/>
      <c r="AB1" s="84" t="s">
        <v>31</v>
      </c>
    </row>
    <row r="2" spans="1:28" ht="15.75">
      <c r="A2" s="86" t="s">
        <v>16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7"/>
      <c r="U2" s="87"/>
      <c r="V2" s="87"/>
      <c r="W2" s="87"/>
      <c r="X2" s="87"/>
      <c r="Y2" s="87"/>
      <c r="Z2" s="87"/>
      <c r="AA2" s="87"/>
      <c r="AB2" s="88">
        <v>36955.600770949073</v>
      </c>
    </row>
    <row r="3" spans="1:28" ht="15.75">
      <c r="A3" s="89" t="s">
        <v>91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7"/>
      <c r="U3" s="87"/>
      <c r="V3" s="87"/>
      <c r="W3" s="87"/>
      <c r="X3" s="87"/>
      <c r="Y3" s="87"/>
      <c r="Z3" s="87"/>
      <c r="AA3" s="87"/>
      <c r="AB3" s="88"/>
    </row>
    <row r="4" spans="1:28">
      <c r="A4" s="87" t="s">
        <v>0</v>
      </c>
      <c r="B4" s="90"/>
      <c r="C4" s="90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</row>
    <row r="5" spans="1:28">
      <c r="A5" s="87"/>
      <c r="B5" s="90"/>
      <c r="C5" s="90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</row>
    <row r="6" spans="1:28">
      <c r="A6" s="90"/>
      <c r="B6" s="90"/>
      <c r="C6" s="90"/>
      <c r="D6" s="91" t="s">
        <v>1</v>
      </c>
      <c r="E6" s="92"/>
      <c r="F6" s="91" t="s">
        <v>2</v>
      </c>
      <c r="G6" s="92"/>
      <c r="H6" s="91" t="s">
        <v>3</v>
      </c>
      <c r="I6" s="93"/>
      <c r="J6" s="91" t="s">
        <v>4</v>
      </c>
      <c r="K6" s="93"/>
      <c r="L6" s="91" t="s">
        <v>5</v>
      </c>
      <c r="M6" s="90"/>
      <c r="N6" s="94" t="s">
        <v>6</v>
      </c>
      <c r="O6" s="95"/>
      <c r="P6" s="94" t="s">
        <v>7</v>
      </c>
      <c r="Q6" s="95"/>
      <c r="R6" s="94" t="s">
        <v>8</v>
      </c>
      <c r="S6" s="95"/>
      <c r="T6" s="94" t="s">
        <v>9</v>
      </c>
      <c r="U6" s="95"/>
      <c r="V6" s="94" t="s">
        <v>10</v>
      </c>
      <c r="W6" s="95"/>
      <c r="X6" s="94" t="s">
        <v>11</v>
      </c>
      <c r="Y6" s="95"/>
      <c r="Z6" s="94" t="s">
        <v>12</v>
      </c>
      <c r="AA6" s="90"/>
      <c r="AB6" s="96" t="s">
        <v>13</v>
      </c>
    </row>
    <row r="7" spans="1:28" s="98" customFormat="1" ht="12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</row>
    <row r="8" spans="1:28" s="98" customFormat="1" ht="12">
      <c r="A8" s="97" t="s">
        <v>128</v>
      </c>
      <c r="B8" s="97"/>
      <c r="C8" s="97"/>
      <c r="D8" s="97">
        <f>+'ETS-EGPG4'!E58*1000000</f>
        <v>10800000</v>
      </c>
      <c r="E8" s="97"/>
      <c r="F8" s="97">
        <f>+'ETS-EGPG4'!G58*1000000</f>
        <v>21500000</v>
      </c>
      <c r="G8" s="97"/>
      <c r="H8" s="97">
        <f>+'ETS-EGPG4'!I58*1000000</f>
        <v>32399999.999999993</v>
      </c>
      <c r="I8" s="97"/>
      <c r="J8" s="97">
        <f>+'ETS-EGPG4'!K58*1000000</f>
        <v>41899999.999999993</v>
      </c>
      <c r="K8" s="97"/>
      <c r="L8" s="97">
        <f>+'ETS-EGPG4'!M58*1000000</f>
        <v>51699999.999999985</v>
      </c>
      <c r="M8" s="97"/>
      <c r="N8" s="97">
        <f>+'ETS-EGPG4'!O58*1000000</f>
        <v>-500000.0000000142</v>
      </c>
      <c r="O8" s="97"/>
      <c r="P8" s="97">
        <f>+'ETS-EGPG4'!Q58*1000000</f>
        <v>69600000</v>
      </c>
      <c r="Q8" s="97"/>
      <c r="R8" s="97">
        <f>+'ETS-EGPG4'!S58*1000000</f>
        <v>77899999.999999985</v>
      </c>
      <c r="S8" s="97"/>
      <c r="T8" s="97">
        <f>+'ETS-EGPG4'!U58*1000000</f>
        <v>80399999.999999985</v>
      </c>
      <c r="U8" s="97"/>
      <c r="V8" s="97">
        <f>+'ETS-EGPG4'!W58*1000000</f>
        <v>82300000</v>
      </c>
      <c r="W8" s="97"/>
      <c r="X8" s="97">
        <f>+'ETS-EGPG4'!Y58*1000000</f>
        <v>84200000</v>
      </c>
      <c r="Y8" s="97"/>
      <c r="Z8" s="97">
        <f>+'ETS-EGPG4'!AA58*1000000</f>
        <v>86100000.000000015</v>
      </c>
      <c r="AA8" s="97"/>
      <c r="AB8" s="97"/>
    </row>
    <row r="9" spans="1:28" s="98" customFormat="1" ht="12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</row>
    <row r="10" spans="1:28" s="98" customFormat="1" ht="12">
      <c r="A10" s="98" t="s">
        <v>129</v>
      </c>
      <c r="D10" s="98">
        <f>+'Americas-EGSVC4'!E58*1000000</f>
        <v>-8500000</v>
      </c>
      <c r="F10" s="98">
        <f>+'Americas-EGSVC4'!G58*1000000</f>
        <v>6999999.9999999981</v>
      </c>
      <c r="H10" s="98">
        <f>+'Americas-EGSVC4'!I58*1000000</f>
        <v>-9900000</v>
      </c>
      <c r="J10" s="98">
        <f>+'Americas-EGSVC4'!K58*1000000</f>
        <v>-15099999.999999998</v>
      </c>
      <c r="L10" s="98">
        <f>+'Americas-EGSVC4'!M58*1000000</f>
        <v>-2200000.0000000047</v>
      </c>
      <c r="N10" s="98">
        <f>+'Americas-EGSVC4'!O58*1000000</f>
        <v>33500000</v>
      </c>
      <c r="P10" s="98">
        <f>+'Americas-EGSVC4'!Q58*1000000</f>
        <v>-7600000.0000000019</v>
      </c>
      <c r="R10" s="98">
        <f>+'Americas-EGSVC4'!S58*1000000</f>
        <v>5799999.9999999991</v>
      </c>
      <c r="T10" s="98">
        <f>+'Americas-EGSVC4'!U58*1000000</f>
        <v>87100000.000000015</v>
      </c>
      <c r="V10" s="98">
        <f>+'Americas-EGSVC4'!W58*1000000</f>
        <v>91000000.000000015</v>
      </c>
      <c r="X10" s="98">
        <f>+'Americas-EGSVC4'!Y58*1000000</f>
        <v>94900000.000000015</v>
      </c>
      <c r="Z10" s="98">
        <f>+'Americas-EGSVC4'!AA58*1000000</f>
        <v>98800000.00000003</v>
      </c>
    </row>
    <row r="11" spans="1:28" s="98" customFormat="1" ht="12"/>
    <row r="12" spans="1:28" s="98" customFormat="1" ht="12">
      <c r="A12" s="98" t="s">
        <v>130</v>
      </c>
      <c r="D12" s="98">
        <f>+'Europe-ECINT4'!E58*1000000</f>
        <v>4000000</v>
      </c>
      <c r="F12" s="98">
        <f>+'Europe-ECINT4'!G58*1000000</f>
        <v>7699999.9999999991</v>
      </c>
      <c r="H12" s="98">
        <f>+'Europe-ECINT4'!I58*1000000</f>
        <v>5900000</v>
      </c>
      <c r="J12" s="98">
        <f>+'Europe-ECINT4'!K58*1000000</f>
        <v>-4800000.0000000028</v>
      </c>
      <c r="L12" s="98">
        <f>+'Europe-ECINT4'!M58*1000000</f>
        <v>-2099999.9999999986</v>
      </c>
      <c r="N12" s="98">
        <f>+'Europe-ECINT4'!O58*1000000</f>
        <v>3399999.9999999977</v>
      </c>
      <c r="P12" s="98">
        <f>+'Europe-ECINT4'!Q58*1000000</f>
        <v>2900000.0000000014</v>
      </c>
      <c r="R12" s="98">
        <f>+'Europe-ECINT4'!S58*1000000</f>
        <v>3800000.0000000009</v>
      </c>
      <c r="T12" s="98">
        <f>+'Europe-ECINT4'!U58*1000000</f>
        <v>52800000</v>
      </c>
      <c r="V12" s="98">
        <f>+'Europe-ECINT4'!W58*1000000</f>
        <v>54000000</v>
      </c>
      <c r="X12" s="98">
        <f>+'Europe-ECINT4'!Y58*1000000</f>
        <v>55200000</v>
      </c>
      <c r="Z12" s="98">
        <f>+'Europe-ECINT4'!AA58*1000000</f>
        <v>56400000.000000007</v>
      </c>
    </row>
    <row r="13" spans="1:28" s="98" customFormat="1" ht="12"/>
    <row r="14" spans="1:28" s="98" customFormat="1" ht="12">
      <c r="A14" s="98" t="s">
        <v>131</v>
      </c>
      <c r="D14" s="98">
        <f>+'Global Assets-EGA4'!E58*1000000</f>
        <v>-4700000</v>
      </c>
      <c r="F14" s="98">
        <f>+'Global Assets-EGA4'!G58*1000000</f>
        <v>-200000.00000000108</v>
      </c>
      <c r="H14" s="98">
        <f>+'Global Assets-EGA4'!I58*1000000</f>
        <v>12499999.999999993</v>
      </c>
      <c r="J14" s="98">
        <f>+'Global Assets-EGA4'!K58*1000000</f>
        <v>16599999.999999994</v>
      </c>
      <c r="L14" s="98">
        <f>+'Global Assets-EGA4'!M58*1000000</f>
        <v>19899999.999999993</v>
      </c>
      <c r="N14" s="98">
        <f>+'Global Assets-EGA4'!O58*1000000</f>
        <v>-4000000.000000007</v>
      </c>
      <c r="P14" s="98">
        <f>+'Global Assets-EGA4'!Q58*1000000</f>
        <v>29699999.999999989</v>
      </c>
      <c r="R14" s="98">
        <f>+'Global Assets-EGA4'!S58*1000000</f>
        <v>33899999.999999993</v>
      </c>
      <c r="T14" s="98">
        <f>+'Global Assets-EGA4'!U58*1000000</f>
        <v>123499999.99999999</v>
      </c>
      <c r="V14" s="98">
        <f>+'Global Assets-EGA4'!W58*1000000</f>
        <v>124899999.99999999</v>
      </c>
      <c r="X14" s="98">
        <f>+'Global Assets-EGA4'!Y58*1000000</f>
        <v>126300000</v>
      </c>
      <c r="Z14" s="98">
        <f>+'Global Assets-EGA4'!AA58*1000000</f>
        <v>127700000</v>
      </c>
    </row>
    <row r="15" spans="1:28" s="98" customFormat="1" ht="12"/>
    <row r="16" spans="1:28" s="98" customFormat="1" ht="12">
      <c r="A16" s="98" t="s">
        <v>132</v>
      </c>
      <c r="D16" s="98">
        <f>+'EGM-EGBLM4'!E58*1000000</f>
        <v>1800000</v>
      </c>
      <c r="F16" s="98">
        <f>+'EGM-EGBLM4'!G58*1000000</f>
        <v>3900000.0000000005</v>
      </c>
      <c r="H16" s="98">
        <f>+'EGM-EGBLM4'!I58*1000000</f>
        <v>2800000.0000000009</v>
      </c>
      <c r="J16" s="98">
        <f>+'EGM-EGBLM4'!K58*1000000</f>
        <v>5700000.0000000009</v>
      </c>
      <c r="L16" s="98">
        <f>+'EGM-EGBLM4'!M58*1000000</f>
        <v>5900000</v>
      </c>
      <c r="N16" s="98">
        <f>+'EGM-EGBLM4'!O58*1000000</f>
        <v>1800000.0000000007</v>
      </c>
      <c r="P16" s="98">
        <f>+'EGM-EGBLM4'!Q58*1000000</f>
        <v>11300000</v>
      </c>
      <c r="R16" s="98">
        <f>+'EGM-EGBLM4'!S58*1000000</f>
        <v>14300000</v>
      </c>
      <c r="T16" s="98">
        <f>+'EGM-EGBLM4'!U58*1000000</f>
        <v>20800000</v>
      </c>
      <c r="V16" s="98">
        <f>+'EGM-EGBLM4'!W58*1000000</f>
        <v>20300000</v>
      </c>
      <c r="X16" s="98">
        <f>+'EGM-EGBLM4'!Y58*1000000</f>
        <v>19800000</v>
      </c>
      <c r="Z16" s="98">
        <f>+'EGM-EGBLM4'!AA58*1000000</f>
        <v>19300000</v>
      </c>
    </row>
    <row r="17" spans="1:26" s="98" customFormat="1" ht="12"/>
    <row r="18" spans="1:26" s="98" customFormat="1" ht="12">
      <c r="A18" s="98" t="s">
        <v>133</v>
      </c>
      <c r="D18" s="98">
        <f>+'EIM-EIM4'!E58*1000000</f>
        <v>200000</v>
      </c>
      <c r="F18" s="98">
        <f>+'EIM-EIM4'!G58*1000000</f>
        <v>600000.00000000012</v>
      </c>
      <c r="H18" s="98">
        <f>+'EIM-EIM4'!I58*1000000</f>
        <v>1700000.0000000002</v>
      </c>
      <c r="J18" s="98">
        <f>+'EIM-EIM4'!K58*1000000</f>
        <v>4000000</v>
      </c>
      <c r="L18" s="98">
        <f>+'EIM-EIM4'!M58*1000000</f>
        <v>5900000</v>
      </c>
      <c r="N18" s="98">
        <f>+'EIM-EIM4'!O58*1000000</f>
        <v>5300000.0000000009</v>
      </c>
      <c r="P18" s="98">
        <f>+'EIM-EIM4'!Q58*1000000</f>
        <v>8900000</v>
      </c>
      <c r="R18" s="98">
        <f>+'EIM-EIM4'!S58*1000000</f>
        <v>14500000</v>
      </c>
      <c r="T18" s="98">
        <f>+'EIM-EIM4'!U58*1000000</f>
        <v>10700000</v>
      </c>
      <c r="V18" s="98">
        <f>+'EIM-EIM4'!W58*1000000</f>
        <v>10899999.999999998</v>
      </c>
      <c r="X18" s="98">
        <f>+'EIM-EIM4'!Y58*1000000</f>
        <v>11099999.999999998</v>
      </c>
      <c r="Z18" s="98">
        <f>+'EIM-EIM4'!AA58*1000000</f>
        <v>11299999.999999996</v>
      </c>
    </row>
    <row r="19" spans="1:26" s="98" customFormat="1" ht="12"/>
    <row r="20" spans="1:26" s="98" customFormat="1" ht="12">
      <c r="A20" s="98" t="s">
        <v>134</v>
      </c>
      <c r="D20" s="98">
        <f>+'Networks-ENTWK4'!E58*1000000</f>
        <v>0</v>
      </c>
      <c r="F20" s="98">
        <f>+'Networks-ENTWK4'!G58*1000000</f>
        <v>300000</v>
      </c>
      <c r="H20" s="98">
        <f>+'Networks-ENTWK4'!I58*1000000</f>
        <v>899999.99999999988</v>
      </c>
      <c r="J20" s="98">
        <f>+'Networks-ENTWK4'!K58*1000000</f>
        <v>1500000</v>
      </c>
      <c r="L20" s="98">
        <f>+'Networks-ENTWK4'!M58*1000000</f>
        <v>2200000</v>
      </c>
      <c r="N20" s="98">
        <f>+'Networks-ENTWK4'!O58*1000000</f>
        <v>300000.00000000006</v>
      </c>
      <c r="P20" s="98">
        <f>+'Networks-ENTWK4'!Q58*1000000</f>
        <v>3599999.9999999995</v>
      </c>
      <c r="R20" s="98">
        <f>+'Networks-ENTWK4'!S58*1000000</f>
        <v>4300000</v>
      </c>
      <c r="T20" s="98">
        <f>+'Networks-ENTWK4'!U58*1000000</f>
        <v>4300000</v>
      </c>
      <c r="V20" s="98">
        <f>+'Networks-ENTWK4'!W58*1000000</f>
        <v>4300000</v>
      </c>
      <c r="X20" s="98">
        <f>+'Networks-ENTWK4'!Y58*1000000</f>
        <v>4300000</v>
      </c>
      <c r="Z20" s="98">
        <f>+'Networks-ENTWK4'!AA58*1000000</f>
        <v>4300000</v>
      </c>
    </row>
    <row r="21" spans="1:26" s="98" customFormat="1" ht="12"/>
    <row r="22" spans="1:26" s="98" customFormat="1" ht="12">
      <c r="A22" s="98" t="s">
        <v>135</v>
      </c>
      <c r="D22" s="98">
        <f>+'EES-RETAIL4'!E58*1000000</f>
        <v>1800000</v>
      </c>
      <c r="F22" s="98">
        <f>+'EES-RETAIL4'!G58*1000000</f>
        <v>4200000</v>
      </c>
      <c r="H22" s="98">
        <f>+'EES-RETAIL4'!I58*1000000</f>
        <v>6500000</v>
      </c>
      <c r="J22" s="98">
        <f>+'EES-RETAIL4'!K58*1000000</f>
        <v>9000000</v>
      </c>
      <c r="L22" s="98">
        <f>+'EES-RETAIL4'!M58*1000000</f>
        <v>11600000.000000002</v>
      </c>
      <c r="N22" s="98">
        <f>+'EES-RETAIL4'!O58*1000000</f>
        <v>1500000</v>
      </c>
      <c r="P22" s="98">
        <f>+'EES-RETAIL4'!Q58*1000000</f>
        <v>18600000</v>
      </c>
      <c r="R22" s="98">
        <f>+'EES-RETAIL4'!S58*1000000</f>
        <v>21500000</v>
      </c>
      <c r="T22" s="98">
        <f>+'EES-RETAIL4'!U58*1000000</f>
        <v>25400000</v>
      </c>
      <c r="V22" s="98">
        <f>+'EES-RETAIL4'!W58*1000000</f>
        <v>25599999.999999996</v>
      </c>
      <c r="X22" s="98">
        <f>+'EES-RETAIL4'!Y58*1000000</f>
        <v>25799999.999999996</v>
      </c>
      <c r="Z22" s="98">
        <f>+'EES-RETAIL4'!AA58*1000000</f>
        <v>25999999.999999996</v>
      </c>
    </row>
    <row r="23" spans="1:26" s="98" customFormat="1" ht="12"/>
    <row r="24" spans="1:26" s="98" customFormat="1" ht="12">
      <c r="A24" s="98" t="s">
        <v>136</v>
      </c>
      <c r="D24" s="98">
        <f>+'EEOS-EENGC4'!E58*1000000</f>
        <v>800000</v>
      </c>
      <c r="F24" s="98">
        <f>+'EEOS-EENGC4'!G58*1000000</f>
        <v>1500000</v>
      </c>
      <c r="H24" s="98">
        <f>+'EEOS-EENGC4'!I58*1000000</f>
        <v>2200000</v>
      </c>
      <c r="J24" s="98">
        <f>+'EEOS-EENGC4'!K58*1000000</f>
        <v>2700000.0000000005</v>
      </c>
      <c r="L24" s="98">
        <f>+'EEOS-EENGC4'!M58*1000000</f>
        <v>3000000.0000000009</v>
      </c>
      <c r="N24" s="98">
        <f>+'EEOS-EENGC4'!O58*1000000</f>
        <v>0</v>
      </c>
      <c r="P24" s="98">
        <f>+'EEOS-EENGC4'!Q58*1000000</f>
        <v>3000000.0000000009</v>
      </c>
      <c r="R24" s="98">
        <f>+'EEOS-EENGC4'!S58*1000000</f>
        <v>2700000.0000000009</v>
      </c>
      <c r="T24" s="98">
        <f>+'EEOS-EENGC4'!U58*1000000</f>
        <v>1600000.0000000009</v>
      </c>
      <c r="V24" s="98">
        <f>+'EEOS-EENGC4'!W58*1000000</f>
        <v>1600000.0000000009</v>
      </c>
      <c r="X24" s="98">
        <f>+'EEOS-EENGC4'!Y58*1000000</f>
        <v>1600000.0000000009</v>
      </c>
      <c r="Z24" s="98">
        <f>+'EEOS-EENGC4'!AA58*1000000</f>
        <v>1600000.0000000009</v>
      </c>
    </row>
    <row r="25" spans="1:26" s="98" customFormat="1" ht="12"/>
    <row r="26" spans="1:26" s="98" customFormat="1" ht="12">
      <c r="A26" s="98" t="s">
        <v>137</v>
      </c>
      <c r="D26" s="98">
        <f>+'EBS-ECI4'!E58*1000000</f>
        <v>500000</v>
      </c>
      <c r="F26" s="98">
        <f>+'EBS-ECI4'!G58*1000000</f>
        <v>1200000</v>
      </c>
      <c r="H26" s="98">
        <f>+'EBS-ECI4'!I58*1000000</f>
        <v>1099999.9999999998</v>
      </c>
      <c r="J26" s="98">
        <f>+'EBS-ECI4'!K58*1000000</f>
        <v>1799999.9999999998</v>
      </c>
      <c r="L26" s="98">
        <f>+'EBS-ECI4'!M58*1000000</f>
        <v>1999999.9999999998</v>
      </c>
      <c r="N26" s="98">
        <f>+'EBS-ECI4'!O58*1000000</f>
        <v>-100000.00000000031</v>
      </c>
      <c r="P26" s="98">
        <f>+'EBS-ECI4'!Q58*1000000</f>
        <v>2899999.9999999995</v>
      </c>
      <c r="R26" s="98">
        <f>+'EBS-ECI4'!S58*1000000</f>
        <v>3399999.9999999995</v>
      </c>
      <c r="T26" s="98">
        <f>+'EBS-ECI4'!U58*1000000</f>
        <v>5699999.9999999991</v>
      </c>
      <c r="V26" s="98">
        <f>+'EBS-ECI4'!W58*1000000</f>
        <v>5899999.9999999991</v>
      </c>
      <c r="X26" s="98">
        <f>+'EBS-ECI4'!Y58*1000000</f>
        <v>6100000</v>
      </c>
      <c r="Z26" s="98">
        <f>+'EBS-ECI4'!AA58*1000000</f>
        <v>6300000</v>
      </c>
    </row>
    <row r="27" spans="1:26" s="98" customFormat="1" ht="12"/>
    <row r="28" spans="1:26" s="98" customFormat="1" ht="12">
      <c r="A28" s="98" t="s">
        <v>138</v>
      </c>
      <c r="D28" s="98">
        <f>+'EGEP-EGEPG4'!E58*1000000</f>
        <v>4800000</v>
      </c>
      <c r="F28" s="98">
        <f>+'EGEP-EGEPG4'!G58*1000000</f>
        <v>9300000</v>
      </c>
      <c r="H28" s="98">
        <f>+'EGEP-EGEPG4'!I58*1000000</f>
        <v>13900000</v>
      </c>
      <c r="J28" s="98">
        <f>+'EGEP-EGEPG4'!K58*1000000</f>
        <v>18200000.000000004</v>
      </c>
      <c r="L28" s="98">
        <f>+'EGEP-EGEPG4'!M58*1000000</f>
        <v>22200000.000000004</v>
      </c>
      <c r="N28" s="98">
        <f>+'EGEP-EGEPG4'!O58*1000000</f>
        <v>-1199999.9999999958</v>
      </c>
      <c r="P28" s="98">
        <f>+'EGEP-EGEPG4'!Q58*1000000</f>
        <v>29100000.000000004</v>
      </c>
      <c r="R28" s="98">
        <f>+'EGEP-EGEPG4'!S58*1000000</f>
        <v>32800000.000000004</v>
      </c>
      <c r="T28" s="98">
        <f>+'EGEP-EGEPG4'!U58*1000000</f>
        <v>11200000.000000006</v>
      </c>
      <c r="V28" s="98">
        <f>+'EGEP-EGEPG4'!W58*1000000</f>
        <v>11300000.000000006</v>
      </c>
      <c r="X28" s="98">
        <f>+'EGEP-EGEPG4'!Y58*1000000</f>
        <v>11400000.000000006</v>
      </c>
      <c r="Z28" s="98">
        <f>+'EGEP-EGEPG4'!AA58*1000000</f>
        <v>11500000.000000006</v>
      </c>
    </row>
    <row r="29" spans="1:26" s="98" customFormat="1" ht="12"/>
    <row r="30" spans="1:26" s="98" customFormat="1" ht="12">
      <c r="A30" s="98" t="s">
        <v>139</v>
      </c>
      <c r="D30" s="98">
        <f>+'EREC-EREC4'!E58*1000000</f>
        <v>599999.99999999988</v>
      </c>
      <c r="F30" s="98">
        <f>+'EREC-EREC4'!G58*1000000</f>
        <v>1999999.9999999998</v>
      </c>
      <c r="H30" s="98">
        <f>+'EREC-EREC4'!I58*1000000</f>
        <v>4099999.9999999995</v>
      </c>
      <c r="J30" s="98">
        <f>+'EREC-EREC4'!K58*1000000</f>
        <v>5500000</v>
      </c>
      <c r="L30" s="98">
        <f>+'EREC-EREC4'!M58*1000000</f>
        <v>7400000</v>
      </c>
      <c r="N30" s="98">
        <f>+'EREC-EREC4'!O58*1000000</f>
        <v>100000.00000000054</v>
      </c>
      <c r="P30" s="98">
        <f>+'EREC-EREC4'!Q58*1000000</f>
        <v>10400000.000000002</v>
      </c>
      <c r="R30" s="98">
        <f>+'EREC-EREC4'!S58*1000000</f>
        <v>11900000.000000002</v>
      </c>
      <c r="T30" s="98">
        <f>+'EREC-EREC4'!U58*1000000</f>
        <v>15800000.000000002</v>
      </c>
      <c r="V30" s="98">
        <f>+'EREC-EREC4'!W58*1000000</f>
        <v>16000000.000000004</v>
      </c>
      <c r="X30" s="98">
        <f>+'EREC-EREC4'!Y58*1000000</f>
        <v>16200000.000000004</v>
      </c>
      <c r="Z30" s="98">
        <f>+'EREC-EREC4'!AA58*1000000</f>
        <v>16400000.000000002</v>
      </c>
    </row>
    <row r="31" spans="1:26" s="98" customFormat="1" ht="12"/>
    <row r="32" spans="1:26" s="98" customFormat="1" ht="12">
      <c r="A32" s="98" t="s">
        <v>140</v>
      </c>
      <c r="D32" s="98">
        <f>+'Clean Fuels-EVCORP4'!E58*1000000</f>
        <v>300000.00000000006</v>
      </c>
      <c r="F32" s="98">
        <f>+'Clean Fuels-EVCORP4'!G58*1000000</f>
        <v>799999.99999999988</v>
      </c>
      <c r="H32" s="98">
        <f>+'Clean Fuels-EVCORP4'!I58*1000000</f>
        <v>1200000</v>
      </c>
      <c r="J32" s="98">
        <f>+'Clean Fuels-EVCORP4'!K58*1000000</f>
        <v>1700000</v>
      </c>
      <c r="L32" s="98">
        <f>+'Clean Fuels-EVCORP4'!M58*1000000</f>
        <v>2200000</v>
      </c>
      <c r="N32" s="98">
        <f>+'Clean Fuels-EVCORP4'!O58*1000000</f>
        <v>-99999.999999999651</v>
      </c>
      <c r="P32" s="98">
        <f>+'Clean Fuels-EVCORP4'!Q58*1000000</f>
        <v>2700000</v>
      </c>
      <c r="R32" s="98">
        <f>+'Clean Fuels-EVCORP4'!S58*1000000</f>
        <v>3000000</v>
      </c>
      <c r="T32" s="98">
        <f>+'Clean Fuels-EVCORP4'!U58*1000000</f>
        <v>6600000</v>
      </c>
      <c r="V32" s="98">
        <f>+'Clean Fuels-EVCORP4'!W58*1000000</f>
        <v>6899999.9999999991</v>
      </c>
      <c r="X32" s="98">
        <f>+'Clean Fuels-EVCORP4'!Y58*1000000</f>
        <v>7199999.9999999991</v>
      </c>
      <c r="Z32" s="98">
        <f>+'Clean Fuels-EVCORP4'!AA58*1000000</f>
        <v>7499999.9999999991</v>
      </c>
    </row>
    <row r="33" spans="1:26" s="98" customFormat="1" ht="12"/>
    <row r="34" spans="1:26" s="98" customFormat="1" ht="12">
      <c r="A34" s="98" t="s">
        <v>141</v>
      </c>
      <c r="D34" s="98">
        <f>+'EES-WHSEES4'!E58*1000000</f>
        <v>2900000</v>
      </c>
      <c r="F34" s="98">
        <f>+'EES-WHSEES4'!G58*1000000</f>
        <v>6300000</v>
      </c>
      <c r="H34" s="98">
        <f>+'EES-WHSEES4'!I58*1000000</f>
        <v>9000000</v>
      </c>
      <c r="J34" s="98">
        <f>+'EES-WHSEES4'!K58*1000000</f>
        <v>11800000</v>
      </c>
      <c r="L34" s="98">
        <f>+'EES-WHSEES4'!M58*1000000</f>
        <v>14400000</v>
      </c>
      <c r="N34" s="98">
        <f>+'EES-WHSEES4'!O58*1000000</f>
        <v>500000.0000000018</v>
      </c>
      <c r="P34" s="98">
        <f>+'EES-WHSEES4'!Q58*1000000</f>
        <v>20200000.000000004</v>
      </c>
      <c r="R34" s="98">
        <f>+'EES-WHSEES4'!S58*1000000</f>
        <v>25100000</v>
      </c>
      <c r="T34" s="98">
        <f>+'EES-WHSEES4'!U58*1000000</f>
        <v>23900000.000000004</v>
      </c>
      <c r="V34" s="98">
        <f>+'EES-WHSEES4'!W58*1000000</f>
        <v>22500000.000000004</v>
      </c>
      <c r="X34" s="98">
        <f>+'EES-WHSEES4'!Y58*1000000</f>
        <v>21100000.000000004</v>
      </c>
      <c r="Z34" s="98">
        <f>+'EES-WHSEES4'!AA58*1000000</f>
        <v>19700000.000000007</v>
      </c>
    </row>
    <row r="35" spans="1:26" s="98" customFormat="1" ht="12">
      <c r="D35" s="99"/>
      <c r="F35" s="99"/>
      <c r="H35" s="99"/>
      <c r="J35" s="99"/>
      <c r="L35" s="99"/>
      <c r="N35" s="99"/>
      <c r="P35" s="99"/>
      <c r="R35" s="99"/>
      <c r="T35" s="99"/>
      <c r="V35" s="99"/>
      <c r="X35" s="99"/>
      <c r="Z35" s="99"/>
    </row>
    <row r="36" spans="1:26" s="98" customFormat="1" thickBot="1">
      <c r="A36" s="98" t="s">
        <v>76</v>
      </c>
      <c r="D36" s="100">
        <f>SUM(D7:D35)</f>
        <v>15300000</v>
      </c>
      <c r="F36" s="100">
        <f>SUM(F7:F35)</f>
        <v>66100000</v>
      </c>
      <c r="H36" s="100">
        <f>SUM(H7:H35)</f>
        <v>84299999.999999985</v>
      </c>
      <c r="J36" s="100">
        <f>SUM(J7:J35)</f>
        <v>100499999.99999999</v>
      </c>
      <c r="L36" s="100">
        <f>SUM(L7:L35)</f>
        <v>144099999.99999997</v>
      </c>
      <c r="N36" s="100">
        <f>SUM(N7:N35)</f>
        <v>40499999.999999985</v>
      </c>
      <c r="P36" s="100">
        <f>SUM(P7:P35)</f>
        <v>205300000</v>
      </c>
      <c r="R36" s="100">
        <f>SUM(R7:R35)</f>
        <v>254899999.99999997</v>
      </c>
      <c r="T36" s="100">
        <f>SUM(T7:T35)</f>
        <v>469800000</v>
      </c>
      <c r="V36" s="100">
        <f>SUM(V7:V35)</f>
        <v>477500000</v>
      </c>
      <c r="X36" s="100">
        <f>SUM(X7:X35)</f>
        <v>485200000</v>
      </c>
      <c r="Z36" s="100">
        <f>SUM(Z7:Z35)</f>
        <v>492900000.00000006</v>
      </c>
    </row>
    <row r="37" spans="1:26" s="98" customFormat="1" thickTop="1"/>
    <row r="38" spans="1:26" s="98" customFormat="1" ht="12">
      <c r="D38" s="98">
        <f>+D36-(Total!E58*1000000)</f>
        <v>0</v>
      </c>
      <c r="F38" s="98">
        <f>+F36-(Total!G58*1000000)</f>
        <v>0</v>
      </c>
      <c r="H38" s="98">
        <f>+H36-(Total!I58*1000000)</f>
        <v>0</v>
      </c>
      <c r="J38" s="98">
        <f>+J36-(Total!K58*1000000)</f>
        <v>0</v>
      </c>
      <c r="L38" s="98">
        <f>+L36-(Total!M58*1000000)</f>
        <v>0</v>
      </c>
      <c r="N38" s="98">
        <f>+N36-(Total!O58*1000000)</f>
        <v>0</v>
      </c>
      <c r="P38" s="98">
        <f>+P36-(Total!Q58*1000000)</f>
        <v>0</v>
      </c>
      <c r="R38" s="98">
        <f>+R36-(Total!S58*1000000)</f>
        <v>0</v>
      </c>
      <c r="T38" s="98">
        <f>+T36-(Total!U58*1000000)</f>
        <v>469800000</v>
      </c>
      <c r="V38" s="98">
        <f>+V36-(Total!W58*1000000)</f>
        <v>477500000</v>
      </c>
      <c r="X38" s="98">
        <f>+X36-(Total!Y58*1000000)</f>
        <v>485200000</v>
      </c>
      <c r="Z38" s="98">
        <f>+Z36-(Total!AA58*1000000)</f>
        <v>492900000.00000006</v>
      </c>
    </row>
    <row r="39" spans="1:26" s="98" customFormat="1" ht="12"/>
    <row r="40" spans="1:26" s="98" customFormat="1" ht="12"/>
    <row r="41" spans="1:26" s="98" customFormat="1" ht="12"/>
    <row r="42" spans="1:26" s="98" customFormat="1" ht="12"/>
    <row r="43" spans="1:26" s="98" customFormat="1" ht="12"/>
    <row r="44" spans="1:26" s="98" customFormat="1" ht="12"/>
    <row r="45" spans="1:26" s="98" customFormat="1" ht="12"/>
    <row r="46" spans="1:26" s="98" customFormat="1" ht="12"/>
    <row r="47" spans="1:26" s="98" customFormat="1" ht="12"/>
    <row r="48" spans="1:26" s="98" customFormat="1" ht="12"/>
    <row r="49" s="98" customFormat="1" ht="12"/>
    <row r="50" s="98" customFormat="1" ht="12"/>
    <row r="51" s="98" customFormat="1" ht="12"/>
    <row r="52" s="98" customFormat="1" ht="12"/>
    <row r="53" s="98" customFormat="1" ht="12"/>
    <row r="54" s="98" customFormat="1" ht="12"/>
    <row r="55" s="98" customFormat="1" ht="12"/>
    <row r="56" s="98" customFormat="1" ht="12"/>
    <row r="57" s="98" customFormat="1" ht="12"/>
    <row r="58" s="98" customFormat="1" ht="12"/>
    <row r="59" s="98" customFormat="1" ht="12"/>
    <row r="60" s="98" customFormat="1" ht="12"/>
    <row r="61" s="98" customFormat="1" ht="12"/>
    <row r="62" s="98" customFormat="1" ht="12"/>
    <row r="63" s="98" customFormat="1" ht="12"/>
    <row r="64" s="98" customFormat="1" ht="12"/>
    <row r="65" s="98" customFormat="1" ht="12"/>
    <row r="66" s="98" customFormat="1" ht="12"/>
    <row r="67" s="98" customFormat="1" ht="12"/>
    <row r="68" s="98" customFormat="1" ht="12"/>
    <row r="69" s="98" customFormat="1" ht="12"/>
    <row r="70" s="98" customFormat="1" ht="12"/>
    <row r="71" s="98" customFormat="1" ht="12"/>
    <row r="72" s="98" customFormat="1" ht="12"/>
    <row r="73" s="98" customFormat="1" ht="12"/>
    <row r="74" s="98" customFormat="1" ht="12"/>
    <row r="75" s="98" customFormat="1" ht="12"/>
    <row r="76" s="98" customFormat="1" ht="12"/>
    <row r="77" s="98" customFormat="1" ht="12"/>
    <row r="78" s="98" customFormat="1" ht="12"/>
    <row r="79" s="98" customFormat="1" ht="12"/>
    <row r="80" s="98" customFormat="1" ht="12"/>
    <row r="81" s="98" customFormat="1" ht="12"/>
    <row r="82" s="98" customFormat="1" ht="12"/>
    <row r="83" s="98" customFormat="1" ht="12"/>
    <row r="84" s="98" customFormat="1" ht="12"/>
    <row r="85" s="98" customFormat="1" ht="12"/>
    <row r="86" s="98" customFormat="1" ht="12"/>
    <row r="87" s="98" customFormat="1" ht="12"/>
    <row r="88" s="98" customFormat="1" ht="12"/>
    <row r="89" s="98" customFormat="1" ht="12"/>
    <row r="90" s="98" customFormat="1" ht="12"/>
    <row r="91" s="98" customFormat="1" ht="12"/>
    <row r="92" s="98" customFormat="1" ht="12"/>
    <row r="93" s="98" customFormat="1" ht="12"/>
    <row r="94" s="98" customFormat="1" ht="12"/>
    <row r="95" s="98" customFormat="1" ht="12"/>
    <row r="96" s="98" customFormat="1" ht="12"/>
    <row r="97" s="98" customFormat="1" ht="12"/>
    <row r="98" s="98" customFormat="1" ht="12"/>
    <row r="99" s="98" customFormat="1" ht="12"/>
    <row r="100" s="98" customFormat="1" ht="12"/>
    <row r="101" s="98" customFormat="1" ht="12"/>
    <row r="102" s="98" customFormat="1" ht="12"/>
  </sheetData>
  <phoneticPr fontId="0" type="noConversion"/>
  <pageMargins left="0" right="0" top="0.25" bottom="0" header="0" footer="0"/>
  <pageSetup scale="6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98</v>
      </c>
      <c r="B6" s="9"/>
      <c r="C6" s="9"/>
      <c r="D6" s="9"/>
      <c r="E6" s="31" t="str">
        <f>$A$6</f>
        <v>RETAIL4</v>
      </c>
      <c r="F6" s="10"/>
      <c r="G6" s="31" t="str">
        <f>$A$6</f>
        <v>RETAIL4</v>
      </c>
      <c r="H6" s="10"/>
      <c r="I6" s="31" t="str">
        <f>$A$6</f>
        <v>RETAIL4</v>
      </c>
      <c r="J6" s="10"/>
      <c r="K6" s="31" t="str">
        <f>$A$6</f>
        <v>RETAIL4</v>
      </c>
      <c r="L6" s="10"/>
      <c r="M6" s="31" t="str">
        <f>$A$6</f>
        <v>RETAIL4</v>
      </c>
      <c r="N6" s="10"/>
      <c r="O6" s="31" t="str">
        <f>$A$6</f>
        <v>RETAIL4</v>
      </c>
      <c r="P6" s="10"/>
      <c r="Q6" s="31" t="str">
        <f>$A$6</f>
        <v>RETAIL4</v>
      </c>
      <c r="R6" s="10"/>
      <c r="S6" s="31" t="str">
        <f>$A$6</f>
        <v>RETAIL4</v>
      </c>
      <c r="T6" s="10"/>
      <c r="U6" s="31" t="str">
        <f>$A$6</f>
        <v>RETAIL4</v>
      </c>
      <c r="V6" s="10"/>
      <c r="W6" s="31" t="str">
        <f>$A$6</f>
        <v>RETAIL4</v>
      </c>
      <c r="X6" s="10"/>
      <c r="Y6" s="31" t="str">
        <f>$A$6</f>
        <v>RETAIL4</v>
      </c>
      <c r="Z6" s="10"/>
      <c r="AA6" s="31" t="str">
        <f>$A$6</f>
        <v>RETAIL4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1.7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-200.3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-1551.1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-1.7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106.9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1884.7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480.4</v>
      </c>
      <c r="F39" s="15"/>
      <c r="G39" s="23">
        <f>E47</f>
        <v>432.30000000000007</v>
      </c>
      <c r="H39" s="15"/>
      <c r="I39" s="23">
        <f>G47</f>
        <v>487.44999999999987</v>
      </c>
      <c r="J39" s="15"/>
      <c r="K39" s="23">
        <f>I47</f>
        <v>491.15000000000015</v>
      </c>
      <c r="L39" s="15"/>
      <c r="M39" s="23">
        <f>K47</f>
        <v>508.50000000000011</v>
      </c>
      <c r="N39" s="15"/>
      <c r="O39" s="23">
        <f>M47</f>
        <v>536.00000000000011</v>
      </c>
      <c r="P39" s="15"/>
      <c r="Q39" s="23">
        <f>O47</f>
        <v>531.59999999999991</v>
      </c>
      <c r="R39" s="15"/>
      <c r="S39" s="23">
        <f>Q47</f>
        <v>520.65000000000009</v>
      </c>
      <c r="T39" s="15"/>
      <c r="U39" s="23">
        <f>S47</f>
        <v>519.30000000000018</v>
      </c>
      <c r="V39" s="15"/>
      <c r="W39" s="23">
        <f>U47</f>
        <v>29.200000000000045</v>
      </c>
      <c r="X39" s="15"/>
      <c r="Y39" s="23">
        <f>W47</f>
        <v>29.200000000000045</v>
      </c>
      <c r="Z39" s="15"/>
      <c r="AA39" s="23">
        <f>Y47</f>
        <v>29.200000000000045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-96.19999999999979</v>
      </c>
      <c r="F41" s="9"/>
      <c r="G41" s="49">
        <f>K89</f>
        <v>110.29999999999961</v>
      </c>
      <c r="H41" s="24"/>
      <c r="I41" s="49">
        <f>O89</f>
        <v>7.4000000000005457</v>
      </c>
      <c r="J41" s="24"/>
      <c r="K41" s="49">
        <f>S89</f>
        <v>34.699999999999903</v>
      </c>
      <c r="L41" s="24"/>
      <c r="M41" s="49">
        <f>W89</f>
        <v>55.000000000000085</v>
      </c>
      <c r="N41" s="24"/>
      <c r="O41" s="49">
        <f>AA89</f>
        <v>-8.800000000000523</v>
      </c>
      <c r="P41" s="24"/>
      <c r="Q41" s="49">
        <f>AE89</f>
        <v>-21.899999999999721</v>
      </c>
      <c r="R41" s="24"/>
      <c r="S41" s="49">
        <f>AI89</f>
        <v>-2.6999999999998181</v>
      </c>
      <c r="T41" s="24"/>
      <c r="U41" s="49">
        <f>AM89</f>
        <v>-980.20000000000027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-48.099999999999895</v>
      </c>
      <c r="F45" s="9"/>
      <c r="G45" s="28">
        <f>G41*G43</f>
        <v>55.149999999999807</v>
      </c>
      <c r="H45" s="9"/>
      <c r="I45" s="28">
        <f>I41*I43</f>
        <v>3.7000000000002728</v>
      </c>
      <c r="J45" s="9"/>
      <c r="K45" s="28">
        <f>K41*K43</f>
        <v>17.349999999999952</v>
      </c>
      <c r="L45" s="9"/>
      <c r="M45" s="28">
        <f>M41*M43</f>
        <v>27.500000000000043</v>
      </c>
      <c r="N45" s="9"/>
      <c r="O45" s="28">
        <f>O41*O43</f>
        <v>-4.4000000000002615</v>
      </c>
      <c r="P45" s="9"/>
      <c r="Q45" s="28">
        <f>Q41*Q43</f>
        <v>-10.949999999999861</v>
      </c>
      <c r="R45" s="9"/>
      <c r="S45" s="28">
        <f>S41*S43</f>
        <v>-1.3499999999999091</v>
      </c>
      <c r="T45" s="9"/>
      <c r="U45" s="28">
        <f>U41*U43</f>
        <v>-490.10000000000014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432.30000000000007</v>
      </c>
      <c r="F47" s="15"/>
      <c r="G47" s="23">
        <f>G39+G45</f>
        <v>487.44999999999987</v>
      </c>
      <c r="H47" s="15"/>
      <c r="I47" s="23">
        <f>I39+I45</f>
        <v>491.15000000000015</v>
      </c>
      <c r="J47" s="15"/>
      <c r="K47" s="23">
        <f>K39+K45</f>
        <v>508.50000000000011</v>
      </c>
      <c r="L47" s="15"/>
      <c r="M47" s="23">
        <f>M39+M45</f>
        <v>536.00000000000011</v>
      </c>
      <c r="N47" s="15"/>
      <c r="O47" s="23">
        <f>O39+O45</f>
        <v>531.59999999999991</v>
      </c>
      <c r="P47" s="15"/>
      <c r="Q47" s="23">
        <f>Q39+Q45</f>
        <v>520.65000000000009</v>
      </c>
      <c r="R47" s="15"/>
      <c r="S47" s="23">
        <f>S39+S45</f>
        <v>519.30000000000018</v>
      </c>
      <c r="T47" s="15"/>
      <c r="U47" s="23">
        <f>U39+U45</f>
        <v>29.200000000000045</v>
      </c>
      <c r="V47" s="15"/>
      <c r="W47" s="23">
        <f>W39+W45</f>
        <v>29.200000000000045</v>
      </c>
      <c r="X47" s="15"/>
      <c r="Y47" s="23">
        <f>Y39+Y45</f>
        <v>29.200000000000045</v>
      </c>
      <c r="Z47" s="15"/>
      <c r="AA47" s="23">
        <f>AA39+AA45</f>
        <v>29.200000000000045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2.7</v>
      </c>
      <c r="F51" s="15"/>
      <c r="G51" s="25">
        <f>ROUND(G47*G49,1)</f>
        <v>3</v>
      </c>
      <c r="H51" s="25"/>
      <c r="I51" s="25">
        <f>ROUND(I47*I49,1)</f>
        <v>3.1</v>
      </c>
      <c r="J51" s="25"/>
      <c r="K51" s="25">
        <f>ROUND(K47*K49,1)</f>
        <v>3.2</v>
      </c>
      <c r="L51" s="25"/>
      <c r="M51" s="25">
        <f>ROUND(M47*M49,1)</f>
        <v>3.4</v>
      </c>
      <c r="N51" s="25"/>
      <c r="O51" s="25">
        <f>ROUND(O47*O49,1)</f>
        <v>3.3</v>
      </c>
      <c r="P51" s="25"/>
      <c r="Q51" s="25">
        <f>ROUND(Q47*Q49,1)</f>
        <v>3.3</v>
      </c>
      <c r="R51" s="25"/>
      <c r="S51" s="25">
        <f>ROUND(S47*S49,1)</f>
        <v>3.2</v>
      </c>
      <c r="T51" s="25"/>
      <c r="U51" s="25">
        <f>ROUND(U47*U49,1)</f>
        <v>0.2</v>
      </c>
      <c r="V51" s="25"/>
      <c r="W51" s="25">
        <f>ROUND(W47*W49,1)</f>
        <v>0.2</v>
      </c>
      <c r="X51" s="25"/>
      <c r="Y51" s="25">
        <f>ROUND(Y47*Y49,1)</f>
        <v>0.2</v>
      </c>
      <c r="Z51" s="25"/>
      <c r="AA51" s="25">
        <f>ROUND(AA47*AA49,1)</f>
        <v>0.2</v>
      </c>
      <c r="AB51" s="25"/>
      <c r="AC51" s="25">
        <f>SUM(E51:AA51)</f>
        <v>25.999999999999996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-0.2</v>
      </c>
      <c r="F54" s="39"/>
      <c r="G54" s="17">
        <f>K104</f>
        <v>-0.1</v>
      </c>
      <c r="H54" s="39"/>
      <c r="I54" s="17">
        <f>O104</f>
        <v>-0.2</v>
      </c>
      <c r="J54" s="39"/>
      <c r="K54" s="17">
        <f>S104</f>
        <v>-0.19999999999999996</v>
      </c>
      <c r="L54" s="39"/>
      <c r="M54" s="17">
        <f>W104</f>
        <v>-0.30000000000000004</v>
      </c>
      <c r="N54" s="39"/>
      <c r="O54" s="17">
        <f>AA104</f>
        <v>1.2999999999999998</v>
      </c>
      <c r="P54" s="39"/>
      <c r="Q54" s="17">
        <f>AE104</f>
        <v>-9.9999999999999978E-2</v>
      </c>
      <c r="R54" s="39"/>
      <c r="S54" s="17">
        <f>AI104</f>
        <v>9.9999999999999978E-2</v>
      </c>
      <c r="T54" s="39"/>
      <c r="U54" s="17">
        <f>AM104</f>
        <v>-0.3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-1.6653345369377348E-16</v>
      </c>
    </row>
    <row r="55" spans="1:51">
      <c r="A55" s="9"/>
      <c r="B55" s="9" t="s">
        <v>26</v>
      </c>
      <c r="C55" s="9"/>
      <c r="D55" s="9"/>
      <c r="E55" s="34">
        <f>G114</f>
        <v>-0.7</v>
      </c>
      <c r="F55" s="51"/>
      <c r="G55" s="34">
        <f>K114</f>
        <v>-0.5</v>
      </c>
      <c r="H55" s="51"/>
      <c r="I55" s="34">
        <f>O114+O117</f>
        <v>-0.60000000000000009</v>
      </c>
      <c r="J55" s="51"/>
      <c r="K55" s="34">
        <f>S114+S117</f>
        <v>-0.49999999999999956</v>
      </c>
      <c r="L55" s="51"/>
      <c r="M55" s="34">
        <f>W114+W117</f>
        <v>-0.49999999999999822</v>
      </c>
      <c r="N55" s="51"/>
      <c r="O55" s="34">
        <f>AA114+AA117</f>
        <v>-14.700000000000001</v>
      </c>
      <c r="P55" s="51"/>
      <c r="Q55" s="34">
        <f>AE114+AE117</f>
        <v>13.9</v>
      </c>
      <c r="R55" s="51"/>
      <c r="S55" s="34">
        <f>AI114+AI117</f>
        <v>-0.39999999999999991</v>
      </c>
      <c r="T55" s="51"/>
      <c r="U55" s="34">
        <f>AM114+AM117</f>
        <v>4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4.4408920985006262E-16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1.8</v>
      </c>
      <c r="F56" s="15"/>
      <c r="G56" s="57">
        <f>G51+G54+G55</f>
        <v>2.4</v>
      </c>
      <c r="H56" s="15"/>
      <c r="I56" s="57">
        <f>I51+I54+I55</f>
        <v>2.2999999999999998</v>
      </c>
      <c r="J56" s="15"/>
      <c r="K56" s="57">
        <f>K51+K54+K55</f>
        <v>2.5000000000000004</v>
      </c>
      <c r="L56" s="15"/>
      <c r="M56" s="57">
        <f>M51+M54+M55</f>
        <v>2.6000000000000014</v>
      </c>
      <c r="N56" s="15"/>
      <c r="O56" s="57">
        <f>O51+O54+O55</f>
        <v>-10.100000000000001</v>
      </c>
      <c r="P56" s="15"/>
      <c r="Q56" s="57">
        <f>Q51+Q54+Q55</f>
        <v>17.100000000000001</v>
      </c>
      <c r="R56" s="15"/>
      <c r="S56" s="57">
        <f>S51+S54+S55</f>
        <v>2.9000000000000004</v>
      </c>
      <c r="T56" s="15"/>
      <c r="U56" s="57">
        <f>U51+U54+U55</f>
        <v>3.9</v>
      </c>
      <c r="V56" s="15"/>
      <c r="W56" s="57">
        <f>W51+W54+W55</f>
        <v>0.2</v>
      </c>
      <c r="X56" s="15"/>
      <c r="Y56" s="57">
        <f>Y51+Y54+Y55</f>
        <v>0.2</v>
      </c>
      <c r="Z56" s="15"/>
      <c r="AA56" s="57">
        <f>AA51+AA54+AA55</f>
        <v>0.2</v>
      </c>
      <c r="AB56" s="15"/>
      <c r="AC56" s="57">
        <f>SUM(E56:AA56)</f>
        <v>25.999999999999996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1.8</v>
      </c>
      <c r="F58" s="9"/>
      <c r="G58" s="62">
        <f>SUM(E56:G56)</f>
        <v>4.2</v>
      </c>
      <c r="H58" s="9"/>
      <c r="I58" s="62">
        <f>SUM(E56:I56)</f>
        <v>6.5</v>
      </c>
      <c r="J58" s="9"/>
      <c r="K58" s="62">
        <f>SUM(E56:K56)</f>
        <v>9</v>
      </c>
      <c r="L58" s="9"/>
      <c r="M58" s="62">
        <f>SUM(E56:M56)</f>
        <v>11.600000000000001</v>
      </c>
      <c r="N58" s="9"/>
      <c r="O58" s="62">
        <f>SUM(E56:O56)</f>
        <v>1.5</v>
      </c>
      <c r="P58" s="9"/>
      <c r="Q58" s="62">
        <f>SUM(E56:Q56)</f>
        <v>18.600000000000001</v>
      </c>
      <c r="R58" s="9"/>
      <c r="S58" s="62">
        <f>SUM(E56:S56)</f>
        <v>21.5</v>
      </c>
      <c r="T58" s="9"/>
      <c r="U58" s="62">
        <f>SUM(E56:U56)</f>
        <v>25.4</v>
      </c>
      <c r="V58" s="9"/>
      <c r="W58" s="62">
        <f>SUM(E56:W56)</f>
        <v>25.599999999999998</v>
      </c>
      <c r="X58" s="9"/>
      <c r="Y58" s="62">
        <f>SUM(E56:Y56)</f>
        <v>25.799999999999997</v>
      </c>
      <c r="Z58" s="9"/>
      <c r="AA58" s="62">
        <f>SUM(E56:AA56)</f>
        <v>25.999999999999996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200.3</v>
      </c>
      <c r="D64" s="17"/>
      <c r="E64" s="17">
        <f>ROUND(_xll.HPVAL($E$6,$E$7,A64,$E$8,"YTD","CORP")/1000000,1)</f>
        <v>200.3</v>
      </c>
      <c r="G64" s="44">
        <f>C64-E64</f>
        <v>0</v>
      </c>
      <c r="H64" s="9"/>
      <c r="I64" s="17">
        <f>ROUND(_xll.HPVAL($G$6,$G$7,$A$64,$G$8,"YTD","CORP")/1000000,1)</f>
        <v>200.3</v>
      </c>
      <c r="J64" s="24"/>
      <c r="K64" s="44">
        <f>E64-I64</f>
        <v>0</v>
      </c>
      <c r="M64" s="17">
        <f>ROUND(_xll.HPVAL($I$6,$I$7,$A$64,$I$8,"YTD","CORP")/1000000,1)</f>
        <v>200.3</v>
      </c>
      <c r="N64" s="24"/>
      <c r="O64" s="44">
        <f>I64-M64</f>
        <v>0</v>
      </c>
      <c r="Q64" s="17">
        <f>ROUND(_xll.HPVAL($K$6,$K$7,$A$64,$K$8,"YTD","CORP")/1000000,1)</f>
        <v>200.3</v>
      </c>
      <c r="R64" s="24"/>
      <c r="S64" s="44">
        <f>M64-Q64</f>
        <v>0</v>
      </c>
      <c r="U64" s="17">
        <f>ROUND(_xll.HPVAL($M$6,$M$7,$A$64,$M$8,"YTD","CORP")/1000000,1)</f>
        <v>200.3</v>
      </c>
      <c r="V64" s="24"/>
      <c r="W64" s="44">
        <f>Q64-U64</f>
        <v>0</v>
      </c>
      <c r="Y64" s="17">
        <f>ROUND(_xll.HPVAL($O$6,$O$7,$A$64,$O$8,"YTD","CORP")/1000000,1)</f>
        <v>200.3</v>
      </c>
      <c r="Z64" s="24"/>
      <c r="AA64" s="44">
        <f>U64-Y64</f>
        <v>0</v>
      </c>
      <c r="AC64" s="17">
        <f>ROUND(_xll.HPVAL($Q$6,$Q$7,$A$64,$Q$8,"YTD","CORP")/1000000,1)</f>
        <v>200.3</v>
      </c>
      <c r="AD64" s="24"/>
      <c r="AE64" s="44">
        <f>Y64-AC64</f>
        <v>0</v>
      </c>
      <c r="AG64" s="17">
        <f>ROUND(_xll.HPVAL($S$6,$S$7,$A$64,$S$8,"YTD","CORP")/1000000,1)</f>
        <v>200.3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200.3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1519.2</v>
      </c>
      <c r="D65" s="17"/>
      <c r="E65" s="17">
        <f>ROUND(_xll.HPVAL($E$6,$E$7,A65,$E$8,"YTD","CORP")/1000000,1)</f>
        <v>1863.1</v>
      </c>
      <c r="G65" s="44">
        <f>C65-E65</f>
        <v>-343.89999999999986</v>
      </c>
      <c r="H65" s="9"/>
      <c r="I65" s="17">
        <f>ROUND(_xll.HPVAL($G$6,$G$7,$A$65,$G$8,"YTD","CORP")/1000000,1)</f>
        <v>2184.4</v>
      </c>
      <c r="J65" s="24"/>
      <c r="K65" s="44">
        <f>E65-I65</f>
        <v>-321.30000000000018</v>
      </c>
      <c r="M65" s="17">
        <f>ROUND(_xll.HPVAL($I$6,$I$7,$A$65,$I$8,"YTD","CORP")/1000000,1)</f>
        <v>2280.6999999999998</v>
      </c>
      <c r="N65" s="24"/>
      <c r="O65" s="44">
        <f>I65-M65</f>
        <v>-96.299999999999727</v>
      </c>
      <c r="Q65" s="17">
        <f>ROUND(_xll.HPVAL($K$6,$K$7,$A$65,$K$8,"YTD","CORP")/1000000,1)</f>
        <v>2149.1</v>
      </c>
      <c r="R65" s="24"/>
      <c r="S65" s="44">
        <f>M65-Q65</f>
        <v>131.59999999999991</v>
      </c>
      <c r="U65" s="17">
        <f>ROUND(_xll.HPVAL($M$6,$M$7,$A$65,$M$8,"YTD","CORP")/1000000,1)</f>
        <v>2064.6999999999998</v>
      </c>
      <c r="V65" s="24"/>
      <c r="W65" s="44">
        <f>Q65-U65</f>
        <v>84.400000000000091</v>
      </c>
      <c r="Y65" s="17">
        <f>ROUND(_xll.HPVAL($O$6,$O$7,$A$65,$O$8,"YTD","CORP")/1000000,1)</f>
        <v>2207.5</v>
      </c>
      <c r="Z65" s="24"/>
      <c r="AA65" s="44">
        <f>U65-Y65</f>
        <v>-142.80000000000018</v>
      </c>
      <c r="AC65" s="17">
        <f>ROUND(_xll.HPVAL($Q$6,$Q$7,$A$65,$Q$8,"YTD","CORP")/1000000,1)</f>
        <v>2301.1999999999998</v>
      </c>
      <c r="AD65" s="24"/>
      <c r="AE65" s="44">
        <f>Y65-AC65</f>
        <v>-93.699999999999818</v>
      </c>
      <c r="AG65" s="17">
        <f>ROUND(_xll.HPVAL($S$6,$S$7,$A$65,$S$8,"YTD","CORP")/1000000,1)</f>
        <v>2299.1999999999998</v>
      </c>
      <c r="AH65" s="24"/>
      <c r="AI65" s="44">
        <f>AC65-AG65</f>
        <v>2</v>
      </c>
      <c r="AK65" s="17">
        <f>ROUND(_xll.HPVAL($U$6,$U$7,$A$65,$U$8,"YTD","CORP")/1000000,1)</f>
        <v>0</v>
      </c>
      <c r="AL65" s="24"/>
      <c r="AM65" s="44">
        <f>AG65-AK65</f>
        <v>2299.1999999999998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1.7</v>
      </c>
      <c r="D67" s="17"/>
      <c r="E67" s="17">
        <f>ROUND(_xll.HPVAL($E$6,$E$7,A67,$E$8,"YTD","CORP")/1000000,1)</f>
        <v>1.7</v>
      </c>
      <c r="G67" s="44">
        <f>C67-E67</f>
        <v>0</v>
      </c>
      <c r="H67" s="9"/>
      <c r="I67" s="17">
        <f>ROUND(_xll.HPVAL($G$6,$G$7,$A$67,$G$8,"YTD","CORP")/1000000,1)</f>
        <v>1.7</v>
      </c>
      <c r="J67" s="24"/>
      <c r="K67" s="44">
        <f>E67-I67</f>
        <v>0</v>
      </c>
      <c r="M67" s="17">
        <f>ROUND(_xll.HPVAL($I$6,$I$7,$A$67,$I$8,"YTD","CORP")/1000000,1)</f>
        <v>1.7</v>
      </c>
      <c r="N67" s="24"/>
      <c r="O67" s="44">
        <f>I67-M67</f>
        <v>0</v>
      </c>
      <c r="Q67" s="17">
        <f>ROUND(_xll.HPVAL($K$6,$K$7,$A$67,$K$8,"YTD","CORP")/1000000,1)</f>
        <v>1.7</v>
      </c>
      <c r="R67" s="24"/>
      <c r="S67" s="44">
        <f>M67-Q67</f>
        <v>0</v>
      </c>
      <c r="U67" s="17">
        <f>ROUND(_xll.HPVAL($M$6,$M$7,$A$67,$M$8,"YTD","CORP")/1000000,1)</f>
        <v>1.7</v>
      </c>
      <c r="V67" s="24"/>
      <c r="W67" s="44">
        <f>Q67-U67</f>
        <v>0</v>
      </c>
      <c r="Y67" s="17">
        <f>ROUND(_xll.HPVAL($O$6,$O$7,$A$67,$O$8,"YTD","CORP")/1000000,1)</f>
        <v>1.7</v>
      </c>
      <c r="Z67" s="24"/>
      <c r="AA67" s="44">
        <f>U67-Y67</f>
        <v>0</v>
      </c>
      <c r="AC67" s="17">
        <f>ROUND(_xll.HPVAL($Q$6,$Q$7,$A$67,$Q$8,"YTD","CORP")/1000000,1)</f>
        <v>1.5</v>
      </c>
      <c r="AD67" s="24"/>
      <c r="AE67" s="44">
        <f>Y67-AC67</f>
        <v>0.19999999999999996</v>
      </c>
      <c r="AG67" s="17">
        <f>ROUND(_xll.HPVAL($S$6,$S$7,$A$67,$S$8,"YTD","CORP")/1000000,1)</f>
        <v>1.5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1.5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106.9</v>
      </c>
      <c r="D69" s="17"/>
      <c r="E69" s="17">
        <f>ROUND(_xll.HPVAL($E$6,$E$7,A69,$E$8,"YTD","CORP")/1000000,1)</f>
        <v>113</v>
      </c>
      <c r="G69" s="44">
        <f>-C69+E69</f>
        <v>6.0999999999999943</v>
      </c>
      <c r="H69" s="9"/>
      <c r="I69" s="17">
        <f>ROUND(_xll.HPVAL($G$6,$G$7,$A$69,$G$8,"YTD","CORP")/1000000,1)</f>
        <v>114.4</v>
      </c>
      <c r="J69" s="24"/>
      <c r="K69" s="44">
        <f>-E69+I69</f>
        <v>1.4000000000000057</v>
      </c>
      <c r="M69" s="17">
        <f>ROUND(_xll.HPVAL($I$6,$I$7,$A$69,$I$8,"YTD","CORP")/1000000,1)</f>
        <v>114.9</v>
      </c>
      <c r="N69" s="24"/>
      <c r="O69" s="44">
        <f>-I69+M69</f>
        <v>0.5</v>
      </c>
      <c r="Q69" s="17">
        <f>ROUND(_xll.HPVAL($K$6,$K$7,$A$69,$K$8,"YTD","CORP")/1000000,1)</f>
        <v>110</v>
      </c>
      <c r="R69" s="24"/>
      <c r="S69" s="44">
        <f>-M69+Q69</f>
        <v>-4.9000000000000057</v>
      </c>
      <c r="U69" s="17">
        <f>ROUND(_xll.HPVAL($M$6,$M$7,$A$69,$M$8,"YTD","CORP")/1000000,1)</f>
        <v>94.1</v>
      </c>
      <c r="V69" s="24"/>
      <c r="W69" s="44">
        <f>-Q69+U69</f>
        <v>-15.900000000000006</v>
      </c>
      <c r="Y69" s="17">
        <f>ROUND(_xll.HPVAL($O$6,$O$7,$A$69,$O$8,"YTD","CORP")/1000000,1)</f>
        <v>82.2</v>
      </c>
      <c r="Z69" s="24"/>
      <c r="AA69" s="44">
        <f>-U69+Y69</f>
        <v>-11.899999999999991</v>
      </c>
      <c r="AC69" s="17">
        <f>ROUND(_xll.HPVAL($Q$6,$Q$7,$A$69,$Q$8,"YTD","CORP")/1000000,1)</f>
        <v>83.9</v>
      </c>
      <c r="AD69" s="24"/>
      <c r="AE69" s="44">
        <f>-Y69+AC69</f>
        <v>1.7000000000000028</v>
      </c>
      <c r="AG69" s="17">
        <f>ROUND(_xll.HPVAL($S$6,$S$7,$A$69,$S$8,"YTD","CORP")/1000000,1)</f>
        <v>76.400000000000006</v>
      </c>
      <c r="AH69" s="24"/>
      <c r="AI69" s="44">
        <f>-AC69+AG69</f>
        <v>-7.5</v>
      </c>
      <c r="AK69" s="17">
        <f>ROUND(_xll.HPVAL($U$6,$U$7,$A$69,$U$8,"YTD","CORP")/1000000,1)</f>
        <v>0</v>
      </c>
      <c r="AL69" s="24"/>
      <c r="AM69" s="44">
        <f>-AG69+AK69</f>
        <v>-76.400000000000006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1884.7</v>
      </c>
      <c r="D72" s="17"/>
      <c r="E72" s="17">
        <f>ROUND(_xll.HPVAL($E$6,$E$7,A72,$E$8,"YTD","CORP")/1000000,1)</f>
        <v>2126.4</v>
      </c>
      <c r="G72" s="44">
        <f t="shared" si="0"/>
        <v>241.70000000000005</v>
      </c>
      <c r="H72" s="9"/>
      <c r="I72" s="17">
        <f>ROUND(_xll.HPVAL($G$6,$G$7,$A$72,$G$8,"YTD","CORP")/1000000,1)</f>
        <v>2556.6</v>
      </c>
      <c r="J72" s="24"/>
      <c r="K72" s="44">
        <f t="shared" si="1"/>
        <v>430.19999999999982</v>
      </c>
      <c r="M72" s="17">
        <f>ROUND(_xll.HPVAL($I$6,$I$7,$A$72,$I$8,"YTD","CORP")/1000000,1)</f>
        <v>2659.8</v>
      </c>
      <c r="N72" s="24"/>
      <c r="O72" s="44">
        <f t="shared" si="2"/>
        <v>103.20000000000027</v>
      </c>
      <c r="Q72" s="17">
        <f>ROUND(_xll.HPVAL($K$6,$K$7,$A$72,$K$8,"YTD","CORP")/1000000,1)</f>
        <v>2567.8000000000002</v>
      </c>
      <c r="R72" s="24"/>
      <c r="S72" s="44">
        <f t="shared" si="3"/>
        <v>-92</v>
      </c>
      <c r="U72" s="17">
        <f>ROUND(_xll.HPVAL($M$6,$M$7,$A$72,$M$8,"YTD","CORP")/1000000,1)</f>
        <v>2554.3000000000002</v>
      </c>
      <c r="V72" s="24"/>
      <c r="W72" s="44">
        <f t="shared" si="4"/>
        <v>-13.5</v>
      </c>
      <c r="Y72" s="17">
        <f>ROUND(_xll.HPVAL($O$6,$O$7,$A$72,$O$8,"YTD","CORP")/1000000,1)</f>
        <v>2700.2</v>
      </c>
      <c r="Z72" s="24"/>
      <c r="AA72" s="44">
        <f t="shared" si="5"/>
        <v>145.89999999999964</v>
      </c>
      <c r="AC72" s="17">
        <f>ROUND(_xll.HPVAL($Q$6,$Q$7,$A$72,$Q$8,"YTD","CORP")/1000000,1)</f>
        <v>2770.1</v>
      </c>
      <c r="AD72" s="24"/>
      <c r="AE72" s="44">
        <f t="shared" si="6"/>
        <v>69.900000000000091</v>
      </c>
      <c r="AG72" s="17">
        <f>ROUND(_xll.HPVAL($S$6,$S$7,$A$72,$S$8,"YTD","CORP")/1000000,1)</f>
        <v>2772.9</v>
      </c>
      <c r="AH72" s="24"/>
      <c r="AI72" s="44">
        <f t="shared" si="7"/>
        <v>2.8000000000001819</v>
      </c>
      <c r="AK72" s="17">
        <f>ROUND(_xll.HPVAL($U$6,$U$7,$A$72,$U$8,"YTD","CORP")/1000000,1)</f>
        <v>0</v>
      </c>
      <c r="AL72" s="24"/>
      <c r="AM72" s="44">
        <f t="shared" si="8"/>
        <v>-2772.9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28.8</v>
      </c>
      <c r="D75" s="17"/>
      <c r="E75" s="17">
        <f>ROUND(_xll.HPVAL($E$6,$E$7,A75,$E$8,"YTD","CORP")/1000000,1)</f>
        <v>28.7</v>
      </c>
      <c r="G75" s="44">
        <f t="shared" si="0"/>
        <v>-0.10000000000000142</v>
      </c>
      <c r="H75" s="9"/>
      <c r="I75" s="17">
        <f>ROUND(_xll.HPVAL($G$6,$G$7,$A$75,$G$8,"YTD","CORP")/1000000,1)</f>
        <v>28.7</v>
      </c>
      <c r="J75" s="24"/>
      <c r="K75" s="44">
        <f t="shared" si="1"/>
        <v>0</v>
      </c>
      <c r="M75" s="17">
        <f>ROUND(_xll.HPVAL($I$6,$I$7,$A$75,$I$8,"YTD","CORP")/1000000,1)</f>
        <v>28.7</v>
      </c>
      <c r="N75" s="24"/>
      <c r="O75" s="44">
        <f t="shared" si="2"/>
        <v>0</v>
      </c>
      <c r="Q75" s="17">
        <f>ROUND(_xll.HPVAL($K$6,$K$7,$A$75,$K$8,"YTD","CORP")/1000000,1)</f>
        <v>28.7</v>
      </c>
      <c r="R75" s="24"/>
      <c r="S75" s="44">
        <f t="shared" si="3"/>
        <v>0</v>
      </c>
      <c r="U75" s="17">
        <f>ROUND(_xll.HPVAL($M$6,$M$7,$A$75,$M$8,"YTD","CORP")/1000000,1)</f>
        <v>28.7</v>
      </c>
      <c r="V75" s="24"/>
      <c r="W75" s="44">
        <f t="shared" si="4"/>
        <v>0</v>
      </c>
      <c r="Y75" s="17">
        <f>ROUND(_xll.HPVAL($O$6,$O$7,$A$75,$O$8,"YTD","CORP")/1000000,1)</f>
        <v>28.7</v>
      </c>
      <c r="Z75" s="24"/>
      <c r="AA75" s="44">
        <f t="shared" si="5"/>
        <v>0</v>
      </c>
      <c r="AC75" s="17">
        <f>ROUND(_xll.HPVAL($Q$6,$Q$7,$A$75,$Q$8,"YTD","CORP")/1000000,1)</f>
        <v>28.7</v>
      </c>
      <c r="AD75" s="24"/>
      <c r="AE75" s="44">
        <f t="shared" si="6"/>
        <v>0</v>
      </c>
      <c r="AG75" s="17">
        <f>ROUND(_xll.HPVAL($S$6,$S$7,$A$75,$S$8,"YTD","CORP")/1000000,1)</f>
        <v>28.7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-28.7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703.2</v>
      </c>
      <c r="D76" s="17"/>
      <c r="E76" s="17">
        <f>ROUND(_xll.HPVAL($E$6,$E$7,A76,$E$8,"YTD","CORP")/1000000,1)</f>
        <v>703.2</v>
      </c>
      <c r="G76" s="44">
        <f t="shared" si="0"/>
        <v>0</v>
      </c>
      <c r="H76" s="9"/>
      <c r="I76" s="17">
        <f>ROUND(_xll.HPVAL($G$6,$G$7,$A$76,$G$8,"YTD","CORP")/1000000,1)</f>
        <v>703.2</v>
      </c>
      <c r="J76" s="24"/>
      <c r="K76" s="44">
        <f t="shared" si="1"/>
        <v>0</v>
      </c>
      <c r="M76" s="17">
        <f>ROUND(_xll.HPVAL($I$6,$I$7,$A$76,$I$8,"YTD","CORP")/1000000,1)</f>
        <v>703.2</v>
      </c>
      <c r="N76" s="24"/>
      <c r="O76" s="44">
        <f t="shared" si="2"/>
        <v>0</v>
      </c>
      <c r="Q76" s="17">
        <f>ROUND(_xll.HPVAL($K$6,$K$7,$A$76,$K$8,"YTD","CORP")/1000000,1)</f>
        <v>703.2</v>
      </c>
      <c r="R76" s="24"/>
      <c r="S76" s="44">
        <f t="shared" si="3"/>
        <v>0</v>
      </c>
      <c r="U76" s="17">
        <f>ROUND(_xll.HPVAL($M$6,$M$7,$A$76,$M$8,"YTD","CORP")/1000000,1)</f>
        <v>703.2</v>
      </c>
      <c r="V76" s="24"/>
      <c r="W76" s="44">
        <f t="shared" si="4"/>
        <v>0</v>
      </c>
      <c r="Y76" s="17">
        <f>ROUND(_xll.HPVAL($O$6,$O$7,$A$76,$O$8,"YTD","CORP")/1000000,1)</f>
        <v>703.2</v>
      </c>
      <c r="Z76" s="24"/>
      <c r="AA76" s="44">
        <f t="shared" si="5"/>
        <v>0</v>
      </c>
      <c r="AC76" s="17">
        <f>ROUND(_xll.HPVAL($Q$6,$Q$7,$A$76,$Q$8,"YTD","CORP")/1000000,1)</f>
        <v>703.2</v>
      </c>
      <c r="AD76" s="24"/>
      <c r="AE76" s="44">
        <f t="shared" si="6"/>
        <v>0</v>
      </c>
      <c r="AG76" s="17">
        <f>ROUND(_xll.HPVAL($S$6,$S$7,$A$76,$S$8,"YTD","CORP")/1000000,1)</f>
        <v>703.2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-703.2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-168.8</v>
      </c>
      <c r="D78" s="17"/>
      <c r="E78" s="17">
        <f>ROUND(_xll.HPVAL($E$6,$E$7,A78,$E$8,"YTD","CORP")/1000000,1)</f>
        <v>-100</v>
      </c>
      <c r="G78" s="44">
        <f t="shared" si="0"/>
        <v>68.800000000000011</v>
      </c>
      <c r="H78" s="9"/>
      <c r="I78" s="17">
        <f>ROUND(_xll.HPVAL($G$6,$G$7,$A$78,$G$8,"YTD","CORP")/1000000,1)</f>
        <v>-100</v>
      </c>
      <c r="J78" s="24"/>
      <c r="K78" s="44">
        <f t="shared" si="1"/>
        <v>0</v>
      </c>
      <c r="M78" s="17">
        <f>ROUND(_xll.HPVAL($I$6,$I$7,$A$78,$I$8,"YTD","CORP")/1000000,1)</f>
        <v>-100</v>
      </c>
      <c r="N78" s="24"/>
      <c r="O78" s="44">
        <f t="shared" si="2"/>
        <v>0</v>
      </c>
      <c r="Q78" s="17">
        <f>ROUND(_xll.HPVAL($K$6,$K$7,$A$78,$K$8,"YTD","CORP")/1000000,1)</f>
        <v>-100</v>
      </c>
      <c r="R78" s="24"/>
      <c r="S78" s="44">
        <f t="shared" si="3"/>
        <v>0</v>
      </c>
      <c r="U78" s="17">
        <f>ROUND(_xll.HPVAL($M$6,$M$7,$A$78,$M$8,"YTD","CORP")/1000000,1)</f>
        <v>-100</v>
      </c>
      <c r="V78" s="24"/>
      <c r="W78" s="44">
        <f t="shared" si="4"/>
        <v>0</v>
      </c>
      <c r="Y78" s="17">
        <f>ROUND(_xll.HPVAL($O$6,$O$7,$A$78,$O$8,"YTD","CORP")/1000000,1)</f>
        <v>-100</v>
      </c>
      <c r="Z78" s="24"/>
      <c r="AA78" s="44">
        <f t="shared" si="5"/>
        <v>0</v>
      </c>
      <c r="AC78" s="17">
        <f>ROUND(_xll.HPVAL($Q$6,$Q$7,$A$78,$Q$8,"YTD","CORP")/1000000,1)</f>
        <v>-100</v>
      </c>
      <c r="AD78" s="24"/>
      <c r="AE78" s="44">
        <f t="shared" si="6"/>
        <v>0</v>
      </c>
      <c r="AG78" s="17">
        <f>ROUND(_xll.HPVAL($S$6,$S$7,$A$78,$S$8,"YTD","CORP")/1000000,1)</f>
        <v>-100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100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74.900000000000006</v>
      </c>
      <c r="D87" s="17"/>
      <c r="E87" s="17">
        <v>0</v>
      </c>
      <c r="G87" s="44">
        <f t="shared" si="0"/>
        <v>-74.900000000000006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-6.1</v>
      </c>
      <c r="D88" s="17"/>
      <c r="E88" s="17">
        <v>0</v>
      </c>
      <c r="G88" s="44">
        <f t="shared" si="0"/>
        <v>6.1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-902.40000000000032</v>
      </c>
      <c r="D89" s="71"/>
      <c r="E89" s="70">
        <f>(SUM(E64:E68)+E80)-(SUM(E69:E88)-E80)</f>
        <v>-806.20000000000027</v>
      </c>
      <c r="G89" s="46">
        <f>SUM(G64:G88)</f>
        <v>-96.19999999999979</v>
      </c>
      <c r="K89" s="46">
        <f>SUM(K64:K88)</f>
        <v>110.29999999999961</v>
      </c>
      <c r="O89" s="46">
        <f>SUM(O64:O88)</f>
        <v>7.4000000000005457</v>
      </c>
      <c r="S89" s="46">
        <f>SUM(S64:S88)</f>
        <v>34.699999999999903</v>
      </c>
      <c r="W89" s="46">
        <f>SUM(W64:W88)</f>
        <v>55.000000000000085</v>
      </c>
      <c r="AA89" s="46">
        <f>SUM(AA64:AA88)</f>
        <v>-8.800000000000523</v>
      </c>
      <c r="AE89" s="46">
        <f>SUM(AE64:AE88)</f>
        <v>-21.899999999999721</v>
      </c>
      <c r="AI89" s="46">
        <f>SUM(AI64:AI88)</f>
        <v>-2.6999999999998181</v>
      </c>
      <c r="AM89" s="46">
        <f>SUM(AM64:AM88)</f>
        <v>-980.20000000000027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-0.2</v>
      </c>
      <c r="G100" s="44">
        <f>E100</f>
        <v>-0.2</v>
      </c>
      <c r="H100" s="9"/>
      <c r="I100" s="17">
        <f>-ROUND(_xll.HPVAL($G$6,$G$7,$A$100,$G$8,"YTD","CORP")/1000000,1)</f>
        <v>-0.2</v>
      </c>
      <c r="J100" s="24"/>
      <c r="K100" s="44">
        <f>I100-G100</f>
        <v>0</v>
      </c>
      <c r="M100" s="17">
        <f>-ROUND(_xll.HPVAL($I$6,$I$7,$A$100,$I$8,"YTD","CORP")/1000000,1)</f>
        <v>-0.4</v>
      </c>
      <c r="N100" s="24"/>
      <c r="O100" s="44">
        <f>M100-I100</f>
        <v>-0.2</v>
      </c>
      <c r="Q100" s="17">
        <f>-ROUND(_xll.HPVAL($K$6,$K$7,$A$100,$K$8,"YTD","CORP")/1000000,1)</f>
        <v>-0.6</v>
      </c>
      <c r="R100" s="24"/>
      <c r="S100" s="44">
        <f>Q100-M100</f>
        <v>-0.19999999999999996</v>
      </c>
      <c r="U100" s="17">
        <f>-ROUND(_xll.HPVAL($M$6,$M$7,$A$100,$M$8,"YTD","CORP")/1000000,1)</f>
        <v>-0.9</v>
      </c>
      <c r="V100" s="24"/>
      <c r="W100" s="44">
        <f>U100-Q100</f>
        <v>-0.30000000000000004</v>
      </c>
      <c r="Y100" s="17">
        <f>-ROUND(_xll.HPVAL($O$6,$O$7,$A$100,$O$8,"YTD","CORP")/1000000,1)</f>
        <v>0.5</v>
      </c>
      <c r="Z100" s="24"/>
      <c r="AA100" s="44">
        <f>Y100-U100</f>
        <v>1.4</v>
      </c>
      <c r="AC100" s="17">
        <f>-ROUND(_xll.HPVAL($Q$6,$Q$7,$A$100,$Q$8,"YTD","CORP")/1000000,1)</f>
        <v>0.4</v>
      </c>
      <c r="AD100" s="24"/>
      <c r="AE100" s="44">
        <f>AC100-Y100</f>
        <v>-9.9999999999999978E-2</v>
      </c>
      <c r="AG100" s="17">
        <f>-ROUND(_xll.HPVAL($S$6,$S$7,$A$100,$S$8,"YTD","CORP")/1000000,1)</f>
        <v>0.5</v>
      </c>
      <c r="AH100" s="24"/>
      <c r="AI100" s="44">
        <f>AG100-AC100</f>
        <v>9.9999999999999978E-2</v>
      </c>
      <c r="AK100" s="17">
        <f>-ROUND(_xll.HPVAL($U$6,$U$7,$A$100,$U$8,"YTD","CORP")/1000000,1)</f>
        <v>0</v>
      </c>
      <c r="AL100" s="24"/>
      <c r="AM100" s="44">
        <f>AK100-AG100</f>
        <v>-0.5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-0.1</v>
      </c>
      <c r="J101" s="24"/>
      <c r="K101" s="44">
        <f>I101-G101</f>
        <v>-0.1</v>
      </c>
      <c r="M101" s="17">
        <f>-ROUND(_xll.HPVAL($I$6,$I$7,$A$101,$I$8,"YTD","CORP")/1000000,1)</f>
        <v>-0.1</v>
      </c>
      <c r="N101" s="24"/>
      <c r="O101" s="44">
        <f>M101-I101</f>
        <v>0</v>
      </c>
      <c r="Q101" s="17">
        <f>-ROUND(_xll.HPVAL($K$6,$K$7,$A$101,$K$8,"YTD","CORP")/1000000,1)</f>
        <v>-0.1</v>
      </c>
      <c r="R101" s="24"/>
      <c r="S101" s="44">
        <f>Q101-M101</f>
        <v>0</v>
      </c>
      <c r="U101" s="17">
        <f>-ROUND(_xll.HPVAL($M$6,$M$7,$A$101,$M$8,"YTD","CORP")/1000000,1)</f>
        <v>-0.1</v>
      </c>
      <c r="V101" s="24"/>
      <c r="W101" s="44">
        <f>U101-Q101</f>
        <v>0</v>
      </c>
      <c r="Y101" s="17">
        <f>-ROUND(_xll.HPVAL($O$6,$O$7,$A$101,$O$8,"YTD","CORP")/1000000,1)</f>
        <v>-0.2</v>
      </c>
      <c r="Z101" s="24"/>
      <c r="AA101" s="44">
        <f>Y101-U101</f>
        <v>-0.1</v>
      </c>
      <c r="AC101" s="17">
        <f>-ROUND(_xll.HPVAL($Q$6,$Q$7,$A$101,$Q$8,"YTD","CORP")/1000000,1)</f>
        <v>-0.2</v>
      </c>
      <c r="AD101" s="24"/>
      <c r="AE101" s="44">
        <f>AC101-Y101</f>
        <v>0</v>
      </c>
      <c r="AG101" s="17">
        <f>-ROUND(_xll.HPVAL($S$6,$S$7,$A$101,$S$8,"YTD","CORP")/1000000,1)</f>
        <v>-0.2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0.2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-0.2</v>
      </c>
      <c r="H104" s="9"/>
      <c r="I104" s="17"/>
      <c r="J104" s="24"/>
      <c r="K104" s="55">
        <f>SUM(K100:K103)</f>
        <v>-0.1</v>
      </c>
      <c r="M104" s="17"/>
      <c r="N104" s="24"/>
      <c r="O104" s="55">
        <f>SUM(O100:O103)</f>
        <v>-0.2</v>
      </c>
      <c r="Q104" s="17"/>
      <c r="R104" s="24"/>
      <c r="S104" s="55">
        <f>SUM(S100:S103)</f>
        <v>-0.19999999999999996</v>
      </c>
      <c r="U104" s="17"/>
      <c r="V104" s="24"/>
      <c r="W104" s="55">
        <f>SUM(W100:W103)</f>
        <v>-0.30000000000000004</v>
      </c>
      <c r="Y104" s="17"/>
      <c r="Z104" s="24"/>
      <c r="AA104" s="55">
        <f>SUM(AA100:AA103)</f>
        <v>1.2999999999999998</v>
      </c>
      <c r="AC104" s="17"/>
      <c r="AD104" s="24"/>
      <c r="AE104" s="55">
        <f>SUM(AE100:AE103)</f>
        <v>-9.9999999999999978E-2</v>
      </c>
      <c r="AG104" s="17"/>
      <c r="AH104" s="24"/>
      <c r="AI104" s="55">
        <f>SUM(AI100:AI103)</f>
        <v>9.9999999999999978E-2</v>
      </c>
      <c r="AK104" s="17"/>
      <c r="AL104" s="24"/>
      <c r="AM104" s="55">
        <f>SUM(AM100:AM103)</f>
        <v>-0.3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-0.7</v>
      </c>
      <c r="G110" s="44">
        <f t="shared" si="12"/>
        <v>-0.7</v>
      </c>
      <c r="H110" s="9"/>
      <c r="I110" s="17">
        <f>-ROUND(_xll.HPVAL($G$6,$G$7,$A$110,$G$8,"YTD","CORP")/1000000,1)</f>
        <v>-1.2</v>
      </c>
      <c r="J110" s="24"/>
      <c r="K110" s="44">
        <f t="shared" si="13"/>
        <v>-0.5</v>
      </c>
      <c r="M110" s="17">
        <f>-ROUND(_xll.HPVAL($I$6,$I$7,$A$110,$I$8,"YTD","CORP")/1000000,1)</f>
        <v>-5.7</v>
      </c>
      <c r="N110" s="24"/>
      <c r="O110" s="44">
        <f t="shared" si="14"/>
        <v>-4.5</v>
      </c>
      <c r="Q110" s="17">
        <f>-ROUND(_xll.HPVAL($K$6,$K$7,$A$110,$K$8,"YTD","CORP")/1000000,1)</f>
        <v>-2.2999999999999998</v>
      </c>
      <c r="R110" s="24"/>
      <c r="S110" s="44">
        <f t="shared" si="15"/>
        <v>3.4000000000000004</v>
      </c>
      <c r="U110" s="17">
        <f>-ROUND(_xll.HPVAL($M$6,$M$7,$A$110,$M$8,"YTD","CORP")/1000000,1)</f>
        <v>-12.2</v>
      </c>
      <c r="V110" s="24"/>
      <c r="W110" s="44">
        <f t="shared" si="16"/>
        <v>-9.8999999999999986</v>
      </c>
      <c r="Y110" s="17">
        <f>-ROUND(_xll.HPVAL($O$6,$O$7,$A$110,$O$8,"YTD","CORP")/1000000,1)</f>
        <v>-17.5</v>
      </c>
      <c r="Z110" s="24"/>
      <c r="AA110" s="44">
        <f t="shared" si="17"/>
        <v>-5.3000000000000007</v>
      </c>
      <c r="AC110" s="17">
        <f>-ROUND(_xll.HPVAL($Q$6,$Q$7,$A$110,$Q$8,"YTD","CORP")/1000000,1)</f>
        <v>-3.6</v>
      </c>
      <c r="AD110" s="24"/>
      <c r="AE110" s="44">
        <f t="shared" si="18"/>
        <v>13.9</v>
      </c>
      <c r="AG110" s="17">
        <f>-ROUND(_xll.HPVAL($S$6,$S$7,$A$110,$S$8,"YTD","CORP")/1000000,1)</f>
        <v>-4</v>
      </c>
      <c r="AH110" s="24"/>
      <c r="AI110" s="44">
        <f t="shared" si="19"/>
        <v>-0.39999999999999991</v>
      </c>
      <c r="AK110" s="17">
        <f>-ROUND(_xll.HPVAL($U$6,$U$7,$A$110,$U$8,"YTD","CORP")/1000000,1)</f>
        <v>0</v>
      </c>
      <c r="AL110" s="24"/>
      <c r="AM110" s="44">
        <f t="shared" si="20"/>
        <v>4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</v>
      </c>
      <c r="J111" s="24"/>
      <c r="K111" s="44">
        <f t="shared" si="13"/>
        <v>0</v>
      </c>
      <c r="M111" s="17">
        <f>-ROUND(_xll.HPVAL($I$6,$I$7,$A$111,$I$8,"YTD","CORP")/1000000,1)</f>
        <v>0</v>
      </c>
      <c r="N111" s="24"/>
      <c r="O111" s="44">
        <f t="shared" si="14"/>
        <v>0</v>
      </c>
      <c r="Q111" s="17">
        <f>-ROUND(_xll.HPVAL($K$6,$K$7,$A$111,$K$8,"YTD","CORP")/1000000,1)</f>
        <v>0</v>
      </c>
      <c r="R111" s="24"/>
      <c r="S111" s="44">
        <f t="shared" si="15"/>
        <v>0</v>
      </c>
      <c r="U111" s="17">
        <f>-ROUND(_xll.HPVAL($M$6,$M$7,$A$111,$M$8,"YTD","CORP")/1000000,1)</f>
        <v>0</v>
      </c>
      <c r="V111" s="24"/>
      <c r="W111" s="44">
        <f t="shared" si="16"/>
        <v>0</v>
      </c>
      <c r="Y111" s="17">
        <f>-ROUND(_xll.HPVAL($O$6,$O$7,$A$111,$O$8,"YTD","CORP")/1000000,1)</f>
        <v>0</v>
      </c>
      <c r="Z111" s="24"/>
      <c r="AA111" s="44">
        <f t="shared" si="17"/>
        <v>0</v>
      </c>
      <c r="AC111" s="17">
        <f>-ROUND(_xll.HPVAL($Q$6,$Q$7,$A$111,$Q$8,"YTD","CORP")/1000000,1)</f>
        <v>0</v>
      </c>
      <c r="AD111" s="24"/>
      <c r="AE111" s="44">
        <f t="shared" si="18"/>
        <v>0</v>
      </c>
      <c r="AG111" s="17">
        <f>-ROUND(_xll.HPVAL($S$6,$S$7,$A$111,$S$8,"YTD","CORP")/1000000,1)</f>
        <v>0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0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-0.7</v>
      </c>
      <c r="K114" s="46">
        <f>SUM(K108:K113)</f>
        <v>-0.5</v>
      </c>
      <c r="O114" s="46">
        <f>SUM(O108:O113)</f>
        <v>-4.5</v>
      </c>
      <c r="S114" s="46">
        <f>SUM(S108:S113)</f>
        <v>3.4000000000000004</v>
      </c>
      <c r="W114" s="46">
        <f>SUM(W108:W113)</f>
        <v>-9.8999999999999986</v>
      </c>
      <c r="AA114" s="46">
        <f>SUM(AA108:AA113)</f>
        <v>-5.3000000000000007</v>
      </c>
      <c r="AE114" s="46">
        <f>SUM(AE108:AE113)</f>
        <v>13.9</v>
      </c>
      <c r="AI114" s="46">
        <f>SUM(AI108:AI113)</f>
        <v>-0.39999999999999991</v>
      </c>
      <c r="AM114" s="46">
        <f>SUM(AM108:AM113)</f>
        <v>4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3.9</v>
      </c>
      <c r="N117" s="76"/>
      <c r="O117" s="76">
        <f>M117-I117</f>
        <v>3.9</v>
      </c>
      <c r="P117" s="76"/>
      <c r="Q117" s="76">
        <v>0</v>
      </c>
      <c r="R117" s="76"/>
      <c r="S117" s="76">
        <f>Q117-M117</f>
        <v>-3.9</v>
      </c>
      <c r="T117" s="76"/>
      <c r="U117" s="76">
        <v>9.4</v>
      </c>
      <c r="W117" s="44">
        <f>U117-Q117</f>
        <v>9.4</v>
      </c>
      <c r="Y117" s="76">
        <v>0</v>
      </c>
      <c r="AA117" s="44">
        <f>Y117-U117</f>
        <v>-9.4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664062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99</v>
      </c>
      <c r="B6" s="9"/>
      <c r="C6" s="9"/>
      <c r="D6" s="9"/>
      <c r="E6" s="31" t="str">
        <f>$A$6</f>
        <v>EENGC4</v>
      </c>
      <c r="F6" s="10"/>
      <c r="G6" s="31" t="str">
        <f>$A$6</f>
        <v>EENGC4</v>
      </c>
      <c r="H6" s="10"/>
      <c r="I6" s="31" t="str">
        <f>$A$6</f>
        <v>EENGC4</v>
      </c>
      <c r="J6" s="10"/>
      <c r="K6" s="31" t="str">
        <f>$A$6</f>
        <v>EENGC4</v>
      </c>
      <c r="L6" s="10"/>
      <c r="M6" s="31" t="str">
        <f>$A$6</f>
        <v>EENGC4</v>
      </c>
      <c r="N6" s="10"/>
      <c r="O6" s="31" t="str">
        <f>$A$6</f>
        <v>EENGC4</v>
      </c>
      <c r="P6" s="10"/>
      <c r="Q6" s="31" t="str">
        <f>$A$6</f>
        <v>EENGC4</v>
      </c>
      <c r="R6" s="10"/>
      <c r="S6" s="31" t="str">
        <f>$A$6</f>
        <v>EENGC4</v>
      </c>
      <c r="T6" s="10"/>
      <c r="U6" s="31" t="str">
        <f>$A$6</f>
        <v>EENGC4</v>
      </c>
      <c r="V6" s="10"/>
      <c r="W6" s="31" t="str">
        <f>$A$6</f>
        <v>EENGC4</v>
      </c>
      <c r="X6" s="10"/>
      <c r="Y6" s="31" t="str">
        <f>$A$6</f>
        <v>EENGC4</v>
      </c>
      <c r="Z6" s="10"/>
      <c r="AA6" s="31" t="str">
        <f>$A$6</f>
        <v>EENGC4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-0.1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-835.9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-57.8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-6.2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-0.2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-234.9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79</v>
      </c>
      <c r="F39" s="15"/>
      <c r="G39" s="23">
        <f>E47</f>
        <v>99.749999999999943</v>
      </c>
      <c r="H39" s="15"/>
      <c r="I39" s="23">
        <f>G47</f>
        <v>95.749999999999886</v>
      </c>
      <c r="J39" s="15"/>
      <c r="K39" s="23">
        <f>I47</f>
        <v>86.749999999999957</v>
      </c>
      <c r="L39" s="15"/>
      <c r="M39" s="23">
        <f>K47</f>
        <v>59.599999999999959</v>
      </c>
      <c r="N39" s="15"/>
      <c r="O39" s="23">
        <f>M47</f>
        <v>36.049999999999955</v>
      </c>
      <c r="P39" s="15"/>
      <c r="Q39" s="23">
        <f>O47</f>
        <v>-17.600000000000051</v>
      </c>
      <c r="R39" s="15"/>
      <c r="S39" s="23">
        <f>Q47</f>
        <v>-21.150000000000063</v>
      </c>
      <c r="T39" s="15"/>
      <c r="U39" s="23">
        <f>S47</f>
        <v>-83.300000000000068</v>
      </c>
      <c r="V39" s="15"/>
      <c r="W39" s="23">
        <f>U47</f>
        <v>3.3999999999999204</v>
      </c>
      <c r="X39" s="15"/>
      <c r="Y39" s="23">
        <f>W47</f>
        <v>3.3999999999999204</v>
      </c>
      <c r="Z39" s="15"/>
      <c r="AA39" s="23">
        <f>Y47</f>
        <v>3.3999999999999204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41.499999999999901</v>
      </c>
      <c r="F41" s="9"/>
      <c r="G41" s="49">
        <f>K89</f>
        <v>-8.0000000000001243</v>
      </c>
      <c r="H41" s="24"/>
      <c r="I41" s="49">
        <f>O89</f>
        <v>-17.999999999999858</v>
      </c>
      <c r="J41" s="24"/>
      <c r="K41" s="49">
        <f>S89</f>
        <v>-54.3</v>
      </c>
      <c r="L41" s="24"/>
      <c r="M41" s="49">
        <f>W89</f>
        <v>-47.1</v>
      </c>
      <c r="N41" s="24"/>
      <c r="O41" s="49">
        <f>AA89</f>
        <v>-107.30000000000001</v>
      </c>
      <c r="P41" s="24"/>
      <c r="Q41" s="49">
        <f>AE89</f>
        <v>-7.1000000000000263</v>
      </c>
      <c r="R41" s="24"/>
      <c r="S41" s="49">
        <f>AI89</f>
        <v>-124.30000000000003</v>
      </c>
      <c r="T41" s="24"/>
      <c r="U41" s="49">
        <f>AM89</f>
        <v>173.39999999999998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20.74999999999995</v>
      </c>
      <c r="F45" s="9"/>
      <c r="G45" s="28">
        <f>G41*G43</f>
        <v>-4.0000000000000622</v>
      </c>
      <c r="H45" s="9"/>
      <c r="I45" s="28">
        <f>I41*I43</f>
        <v>-8.9999999999999289</v>
      </c>
      <c r="J45" s="9"/>
      <c r="K45" s="28">
        <f>K41*K43</f>
        <v>-27.15</v>
      </c>
      <c r="L45" s="9"/>
      <c r="M45" s="28">
        <f>M41*M43</f>
        <v>-23.55</v>
      </c>
      <c r="N45" s="9"/>
      <c r="O45" s="28">
        <f>O41*O43</f>
        <v>-53.650000000000006</v>
      </c>
      <c r="P45" s="9"/>
      <c r="Q45" s="28">
        <f>Q41*Q43</f>
        <v>-3.5500000000000131</v>
      </c>
      <c r="R45" s="9"/>
      <c r="S45" s="28">
        <f>S41*S43</f>
        <v>-62.150000000000013</v>
      </c>
      <c r="T45" s="9"/>
      <c r="U45" s="28">
        <f>U41*U43</f>
        <v>86.699999999999989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99.749999999999943</v>
      </c>
      <c r="F47" s="15"/>
      <c r="G47" s="23">
        <f>G39+G45</f>
        <v>95.749999999999886</v>
      </c>
      <c r="H47" s="15"/>
      <c r="I47" s="23">
        <f>I39+I45</f>
        <v>86.749999999999957</v>
      </c>
      <c r="J47" s="15"/>
      <c r="K47" s="23">
        <f>K39+K45</f>
        <v>59.599999999999959</v>
      </c>
      <c r="L47" s="15"/>
      <c r="M47" s="23">
        <f>M39+M45</f>
        <v>36.049999999999955</v>
      </c>
      <c r="N47" s="15"/>
      <c r="O47" s="23">
        <f>O39+O45</f>
        <v>-17.600000000000051</v>
      </c>
      <c r="P47" s="15"/>
      <c r="Q47" s="23">
        <f>Q39+Q45</f>
        <v>-21.150000000000063</v>
      </c>
      <c r="R47" s="15"/>
      <c r="S47" s="23">
        <f>S39+S45</f>
        <v>-83.300000000000068</v>
      </c>
      <c r="T47" s="15"/>
      <c r="U47" s="23">
        <f>U39+U45</f>
        <v>3.3999999999999204</v>
      </c>
      <c r="V47" s="15"/>
      <c r="W47" s="23">
        <f>W39+W45</f>
        <v>3.3999999999999204</v>
      </c>
      <c r="X47" s="15"/>
      <c r="Y47" s="23">
        <f>Y39+Y45</f>
        <v>3.3999999999999204</v>
      </c>
      <c r="Z47" s="15"/>
      <c r="AA47" s="23">
        <f>AA39+AA45</f>
        <v>3.3999999999999204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0.6</v>
      </c>
      <c r="F51" s="15"/>
      <c r="G51" s="25">
        <f>ROUND(G47*G49,1)</f>
        <v>0.6</v>
      </c>
      <c r="H51" s="25"/>
      <c r="I51" s="25">
        <f>ROUND(I47*I49,1)</f>
        <v>0.5</v>
      </c>
      <c r="J51" s="25"/>
      <c r="K51" s="25">
        <f>ROUND(K47*K49,1)</f>
        <v>0.4</v>
      </c>
      <c r="L51" s="25"/>
      <c r="M51" s="25">
        <f>ROUND(M47*M49,1)</f>
        <v>0.2</v>
      </c>
      <c r="N51" s="25"/>
      <c r="O51" s="25">
        <f>ROUND(O47*O49,1)</f>
        <v>-0.1</v>
      </c>
      <c r="P51" s="25"/>
      <c r="Q51" s="25">
        <f>ROUND(Q47*Q49,1)</f>
        <v>-0.1</v>
      </c>
      <c r="R51" s="25"/>
      <c r="S51" s="25">
        <f>ROUND(S47*S49,1)</f>
        <v>-0.5</v>
      </c>
      <c r="T51" s="25"/>
      <c r="U51" s="25">
        <f>ROUND(U47*U49,1)</f>
        <v>0</v>
      </c>
      <c r="V51" s="25"/>
      <c r="W51" s="25">
        <f>ROUND(W47*W49,1)</f>
        <v>0</v>
      </c>
      <c r="X51" s="25"/>
      <c r="Y51" s="25">
        <f>ROUND(Y47*Y49,1)</f>
        <v>0</v>
      </c>
      <c r="Z51" s="25"/>
      <c r="AA51" s="25">
        <f>ROUND(AA47*AA49,1)</f>
        <v>0</v>
      </c>
      <c r="AB51" s="25"/>
      <c r="AC51" s="25">
        <f>SUM(E51:AA51)</f>
        <v>1.6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0</v>
      </c>
      <c r="P54" s="39"/>
      <c r="Q54" s="17">
        <f>AE104</f>
        <v>0</v>
      </c>
      <c r="R54" s="39"/>
      <c r="S54" s="17">
        <f>AI104</f>
        <v>0</v>
      </c>
      <c r="T54" s="39"/>
      <c r="U54" s="17">
        <f>AM104</f>
        <v>0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0.2</v>
      </c>
      <c r="F55" s="51"/>
      <c r="G55" s="34">
        <f>K114</f>
        <v>9.9999999999999978E-2</v>
      </c>
      <c r="H55" s="51"/>
      <c r="I55" s="34">
        <f>O114+O117</f>
        <v>0.19999999999999996</v>
      </c>
      <c r="J55" s="51"/>
      <c r="K55" s="34">
        <f>S114+S117</f>
        <v>0.10000000000000031</v>
      </c>
      <c r="L55" s="51"/>
      <c r="M55" s="34">
        <f>W114+W117</f>
        <v>0.10000000000000009</v>
      </c>
      <c r="N55" s="51"/>
      <c r="O55" s="34">
        <f>AA114+AA117</f>
        <v>-2.9</v>
      </c>
      <c r="P55" s="51"/>
      <c r="Q55" s="34">
        <f>AE114+AE117</f>
        <v>3.1</v>
      </c>
      <c r="R55" s="51"/>
      <c r="S55" s="34">
        <f>AI114+AI117</f>
        <v>0.19999999999999998</v>
      </c>
      <c r="T55" s="51"/>
      <c r="U55" s="34">
        <f>AM114+AM117</f>
        <v>-1.1000000000000001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6.6613381477509392E-16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0.8</v>
      </c>
      <c r="F56" s="15"/>
      <c r="G56" s="57">
        <f>G51+G54+G55</f>
        <v>0.7</v>
      </c>
      <c r="H56" s="15"/>
      <c r="I56" s="57">
        <f>I51+I54+I55</f>
        <v>0.7</v>
      </c>
      <c r="J56" s="15"/>
      <c r="K56" s="57">
        <f>K51+K54+K55</f>
        <v>0.50000000000000033</v>
      </c>
      <c r="L56" s="15"/>
      <c r="M56" s="57">
        <f>M51+M54+M55</f>
        <v>0.3000000000000001</v>
      </c>
      <c r="N56" s="15"/>
      <c r="O56" s="57">
        <f>O51+O54+O55</f>
        <v>-3</v>
      </c>
      <c r="P56" s="15"/>
      <c r="Q56" s="57">
        <f>Q51+Q54+Q55</f>
        <v>3</v>
      </c>
      <c r="R56" s="15"/>
      <c r="S56" s="57">
        <f>S51+S54+S55</f>
        <v>-0.30000000000000004</v>
      </c>
      <c r="T56" s="15"/>
      <c r="U56" s="57">
        <f>U51+U54+U55</f>
        <v>-1.1000000000000001</v>
      </c>
      <c r="V56" s="15"/>
      <c r="W56" s="57">
        <f>W51+W54+W55</f>
        <v>0</v>
      </c>
      <c r="X56" s="15"/>
      <c r="Y56" s="57">
        <f>Y51+Y54+Y55</f>
        <v>0</v>
      </c>
      <c r="Z56" s="15"/>
      <c r="AA56" s="57">
        <f>AA51+AA54+AA55</f>
        <v>0</v>
      </c>
      <c r="AB56" s="15"/>
      <c r="AC56" s="57">
        <f>SUM(E56:AA56)</f>
        <v>1.600000000000001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0.8</v>
      </c>
      <c r="F58" s="9"/>
      <c r="G58" s="62">
        <f>SUM(E56:G56)</f>
        <v>1.5</v>
      </c>
      <c r="H58" s="9"/>
      <c r="I58" s="62">
        <f>SUM(E56:I56)</f>
        <v>2.2000000000000002</v>
      </c>
      <c r="J58" s="9"/>
      <c r="K58" s="62">
        <f>SUM(E56:K56)</f>
        <v>2.7000000000000006</v>
      </c>
      <c r="L58" s="9"/>
      <c r="M58" s="62">
        <f>SUM(E56:M56)</f>
        <v>3.0000000000000009</v>
      </c>
      <c r="N58" s="9"/>
      <c r="O58" s="62">
        <f>SUM(E56:O56)</f>
        <v>0</v>
      </c>
      <c r="P58" s="9"/>
      <c r="Q58" s="62">
        <f>SUM(E56:Q56)</f>
        <v>3.0000000000000009</v>
      </c>
      <c r="R58" s="9"/>
      <c r="S58" s="62">
        <f>SUM(E56:S56)</f>
        <v>2.7000000000000011</v>
      </c>
      <c r="T58" s="9"/>
      <c r="U58" s="62">
        <f>SUM(E56:U56)</f>
        <v>1.600000000000001</v>
      </c>
      <c r="V58" s="9"/>
      <c r="W58" s="62">
        <f>SUM(E56:W56)</f>
        <v>1.600000000000001</v>
      </c>
      <c r="X58" s="9"/>
      <c r="Y58" s="62">
        <f>SUM(E56:Y56)</f>
        <v>1.600000000000001</v>
      </c>
      <c r="Z58" s="9"/>
      <c r="AA58" s="62">
        <f>SUM(E56:AA56)</f>
        <v>1.600000000000001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835.9</v>
      </c>
      <c r="D64" s="17"/>
      <c r="E64" s="17">
        <f>ROUND(_xll.HPVAL($E$6,$E$7,A64,$E$8,"YTD","CORP")/1000000,1)</f>
        <v>959.4</v>
      </c>
      <c r="G64" s="44">
        <f>C64-E64</f>
        <v>-123.5</v>
      </c>
      <c r="H64" s="9"/>
      <c r="I64" s="17">
        <f>ROUND(_xll.HPVAL($G$6,$G$7,$A$64,$G$8,"YTD","CORP")/1000000,1)</f>
        <v>960.7</v>
      </c>
      <c r="J64" s="24"/>
      <c r="K64" s="44">
        <f>E64-I64</f>
        <v>-1.3000000000000682</v>
      </c>
      <c r="M64" s="17">
        <f>ROUND(_xll.HPVAL($I$6,$I$7,$A$64,$I$8,"YTD","CORP")/1000000,1)</f>
        <v>846.4</v>
      </c>
      <c r="N64" s="24"/>
      <c r="O64" s="44">
        <f>I64-M64</f>
        <v>114.30000000000007</v>
      </c>
      <c r="Q64" s="17">
        <f>ROUND(_xll.HPVAL($K$6,$K$7,$A$64,$K$8,"YTD","CORP")/1000000,1)</f>
        <v>846.4</v>
      </c>
      <c r="R64" s="24"/>
      <c r="S64" s="44">
        <f>M64-Q64</f>
        <v>0</v>
      </c>
      <c r="U64" s="17">
        <f>ROUND(_xll.HPVAL($M$6,$M$7,$A$64,$M$8,"YTD","CORP")/1000000,1)</f>
        <v>846.4</v>
      </c>
      <c r="V64" s="24"/>
      <c r="W64" s="44">
        <f>Q64-U64</f>
        <v>0</v>
      </c>
      <c r="Y64" s="17">
        <f>ROUND(_xll.HPVAL($O$6,$O$7,$A$64,$O$8,"YTD","CORP")/1000000,1)</f>
        <v>846.4</v>
      </c>
      <c r="Z64" s="24"/>
      <c r="AA64" s="44">
        <f>U64-Y64</f>
        <v>0</v>
      </c>
      <c r="AC64" s="17">
        <f>ROUND(_xll.HPVAL($Q$6,$Q$7,$A$64,$Q$8,"YTD","CORP")/1000000,1)</f>
        <v>846.2</v>
      </c>
      <c r="AD64" s="24"/>
      <c r="AE64" s="44">
        <f>Y64-AC64</f>
        <v>0.19999999999993179</v>
      </c>
      <c r="AG64" s="17">
        <f>ROUND(_xll.HPVAL($S$6,$S$7,$A$64,$S$8,"YTD","CORP")/1000000,1)</f>
        <v>846.2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846.2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57.8</v>
      </c>
      <c r="D65" s="17"/>
      <c r="E65" s="17">
        <f>ROUND(_xll.HPVAL($E$6,$E$7,A65,$E$8,"YTD","CORP")/1000000,1)</f>
        <v>54.4</v>
      </c>
      <c r="G65" s="44">
        <f>C65-E65</f>
        <v>3.3999999999999986</v>
      </c>
      <c r="H65" s="9"/>
      <c r="I65" s="17">
        <f>ROUND(_xll.HPVAL($G$6,$G$7,$A$65,$G$8,"YTD","CORP")/1000000,1)</f>
        <v>51.1</v>
      </c>
      <c r="J65" s="24"/>
      <c r="K65" s="44">
        <f>E65-I65</f>
        <v>3.2999999999999972</v>
      </c>
      <c r="M65" s="17">
        <f>ROUND(_xll.HPVAL($I$6,$I$7,$A$65,$I$8,"YTD","CORP")/1000000,1)</f>
        <v>49.3</v>
      </c>
      <c r="N65" s="24"/>
      <c r="O65" s="44">
        <f>I65-M65</f>
        <v>1.8000000000000043</v>
      </c>
      <c r="Q65" s="17">
        <f>ROUND(_xll.HPVAL($K$6,$K$7,$A$65,$K$8,"YTD","CORP")/1000000,1)</f>
        <v>48.6</v>
      </c>
      <c r="R65" s="24"/>
      <c r="S65" s="44">
        <f>M65-Q65</f>
        <v>0.69999999999999574</v>
      </c>
      <c r="U65" s="17">
        <f>ROUND(_xll.HPVAL($M$6,$M$7,$A$65,$M$8,"YTD","CORP")/1000000,1)</f>
        <v>46.8</v>
      </c>
      <c r="V65" s="24"/>
      <c r="W65" s="44">
        <f>Q65-U65</f>
        <v>1.8000000000000043</v>
      </c>
      <c r="Y65" s="17">
        <f>ROUND(_xll.HPVAL($O$6,$O$7,$A$65,$O$8,"YTD","CORP")/1000000,1)</f>
        <v>48.8</v>
      </c>
      <c r="Z65" s="24"/>
      <c r="AA65" s="44">
        <f>U65-Y65</f>
        <v>-2</v>
      </c>
      <c r="AC65" s="17">
        <f>ROUND(_xll.HPVAL($Q$6,$Q$7,$A$65,$Q$8,"YTD","CORP")/1000000,1)</f>
        <v>48.5</v>
      </c>
      <c r="AD65" s="24"/>
      <c r="AE65" s="44">
        <f>Y65-AC65</f>
        <v>0.29999999999999716</v>
      </c>
      <c r="AG65" s="17">
        <f>ROUND(_xll.HPVAL($S$6,$S$7,$A$65,$S$8,"YTD","CORP")/1000000,1)</f>
        <v>50.8</v>
      </c>
      <c r="AH65" s="24"/>
      <c r="AI65" s="44">
        <f>AC65-AG65</f>
        <v>-2.2999999999999972</v>
      </c>
      <c r="AK65" s="17">
        <f>ROUND(_xll.HPVAL($U$6,$U$7,$A$65,$U$8,"YTD","CORP")/1000000,1)</f>
        <v>0</v>
      </c>
      <c r="AL65" s="24"/>
      <c r="AM65" s="44">
        <f>AG65-AK65</f>
        <v>50.8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6.2</v>
      </c>
      <c r="D67" s="17"/>
      <c r="E67" s="17">
        <f>ROUND(_xll.HPVAL($E$6,$E$7,A67,$E$8,"YTD","CORP")/1000000,1)</f>
        <v>5.5</v>
      </c>
      <c r="G67" s="44">
        <f>C67-E67</f>
        <v>0.70000000000000018</v>
      </c>
      <c r="H67" s="9"/>
      <c r="I67" s="17">
        <f>ROUND(_xll.HPVAL($G$6,$G$7,$A$67,$G$8,"YTD","CORP")/1000000,1)</f>
        <v>7.2</v>
      </c>
      <c r="J67" s="24"/>
      <c r="K67" s="44">
        <f>E67-I67</f>
        <v>-1.7000000000000002</v>
      </c>
      <c r="M67" s="17">
        <f>ROUND(_xll.HPVAL($I$6,$I$7,$A$67,$I$8,"YTD","CORP")/1000000,1)</f>
        <v>6.1</v>
      </c>
      <c r="N67" s="24"/>
      <c r="O67" s="44">
        <f>I67-M67</f>
        <v>1.1000000000000005</v>
      </c>
      <c r="Q67" s="17">
        <f>ROUND(_xll.HPVAL($K$6,$K$7,$A$67,$K$8,"YTD","CORP")/1000000,1)</f>
        <v>5.9</v>
      </c>
      <c r="R67" s="24"/>
      <c r="S67" s="44">
        <f>M67-Q67</f>
        <v>0.19999999999999929</v>
      </c>
      <c r="U67" s="17">
        <f>ROUND(_xll.HPVAL($M$6,$M$7,$A$67,$M$8,"YTD","CORP")/1000000,1)</f>
        <v>5.7</v>
      </c>
      <c r="V67" s="24"/>
      <c r="W67" s="44">
        <f>Q67-U67</f>
        <v>0.20000000000000018</v>
      </c>
      <c r="Y67" s="17">
        <f>ROUND(_xll.HPVAL($O$6,$O$7,$A$67,$O$8,"YTD","CORP")/1000000,1)</f>
        <v>5.0999999999999996</v>
      </c>
      <c r="Z67" s="24"/>
      <c r="AA67" s="44">
        <f>U67-Y67</f>
        <v>0.60000000000000053</v>
      </c>
      <c r="AC67" s="17">
        <f>ROUND(_xll.HPVAL($Q$6,$Q$7,$A$67,$Q$8,"YTD","CORP")/1000000,1)</f>
        <v>8.9</v>
      </c>
      <c r="AD67" s="24"/>
      <c r="AE67" s="44">
        <f>Y67-AC67</f>
        <v>-3.8000000000000007</v>
      </c>
      <c r="AG67" s="17">
        <f>ROUND(_xll.HPVAL($S$6,$S$7,$A$67,$S$8,"YTD","CORP")/1000000,1)</f>
        <v>2.1</v>
      </c>
      <c r="AH67" s="24"/>
      <c r="AI67" s="44">
        <f>AC67-AG67</f>
        <v>6.8000000000000007</v>
      </c>
      <c r="AK67" s="17">
        <f>ROUND(_xll.HPVAL($U$6,$U$7,$A$67,$U$8,"YTD","CORP")/1000000,1)</f>
        <v>0</v>
      </c>
      <c r="AL67" s="24"/>
      <c r="AM67" s="44">
        <f>AG67-AK67</f>
        <v>2.1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-0.2</v>
      </c>
      <c r="D69" s="17"/>
      <c r="E69" s="17">
        <f>ROUND(_xll.HPVAL($E$6,$E$7,A69,$E$8,"YTD","CORP")/1000000,1)</f>
        <v>48.6</v>
      </c>
      <c r="G69" s="44">
        <f>-C69+E69</f>
        <v>48.800000000000004</v>
      </c>
      <c r="H69" s="9"/>
      <c r="I69" s="17">
        <f>ROUND(_xll.HPVAL($G$6,$G$7,$A$69,$G$8,"YTD","CORP")/1000000,1)</f>
        <v>50.9</v>
      </c>
      <c r="J69" s="24"/>
      <c r="K69" s="44">
        <f>-E69+I69</f>
        <v>2.2999999999999972</v>
      </c>
      <c r="M69" s="17">
        <f>ROUND(_xll.HPVAL($I$6,$I$7,$A$69,$I$8,"YTD","CORP")/1000000,1)</f>
        <v>49.9</v>
      </c>
      <c r="N69" s="24"/>
      <c r="O69" s="44">
        <f>-I69+M69</f>
        <v>-1</v>
      </c>
      <c r="Q69" s="17">
        <f>ROUND(_xll.HPVAL($K$6,$K$7,$A$69,$K$8,"YTD","CORP")/1000000,1)</f>
        <v>51.9</v>
      </c>
      <c r="R69" s="24"/>
      <c r="S69" s="44">
        <f>-M69+Q69</f>
        <v>2</v>
      </c>
      <c r="U69" s="17">
        <f>ROUND(_xll.HPVAL($M$6,$M$7,$A$69,$M$8,"YTD","CORP")/1000000,1)</f>
        <v>51.1</v>
      </c>
      <c r="V69" s="24"/>
      <c r="W69" s="44">
        <f>-Q69+U69</f>
        <v>-0.79999999999999716</v>
      </c>
      <c r="Y69" s="17">
        <f>ROUND(_xll.HPVAL($O$6,$O$7,$A$69,$O$8,"YTD","CORP")/1000000,1)</f>
        <v>53.5</v>
      </c>
      <c r="Z69" s="24"/>
      <c r="AA69" s="44">
        <f>-U69+Y69</f>
        <v>2.3999999999999986</v>
      </c>
      <c r="AC69" s="17">
        <f>ROUND(_xll.HPVAL($Q$6,$Q$7,$A$69,$Q$8,"YTD","CORP")/1000000,1)</f>
        <v>53</v>
      </c>
      <c r="AD69" s="24"/>
      <c r="AE69" s="44">
        <f>-Y69+AC69</f>
        <v>-0.5</v>
      </c>
      <c r="AG69" s="17">
        <f>ROUND(_xll.HPVAL($S$6,$S$7,$A$69,$S$8,"YTD","CORP")/1000000,1)</f>
        <v>55.3</v>
      </c>
      <c r="AH69" s="24"/>
      <c r="AI69" s="44">
        <f>-AC69+AG69</f>
        <v>2.2999999999999972</v>
      </c>
      <c r="AK69" s="17">
        <f>ROUND(_xll.HPVAL($U$6,$U$7,$A$69,$U$8,"YTD","CORP")/1000000,1)</f>
        <v>0</v>
      </c>
      <c r="AL69" s="24"/>
      <c r="AM69" s="44">
        <f>-AG69+AK69</f>
        <v>-55.3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-234.9</v>
      </c>
      <c r="D72" s="17"/>
      <c r="E72" s="17">
        <f>ROUND(_xll.HPVAL($E$6,$E$7,A72,$E$8,"YTD","CORP")/1000000,1)</f>
        <v>-228.9</v>
      </c>
      <c r="G72" s="44">
        <f t="shared" si="0"/>
        <v>6</v>
      </c>
      <c r="H72" s="9"/>
      <c r="I72" s="17">
        <f>ROUND(_xll.HPVAL($G$6,$G$7,$A$72,$G$8,"YTD","CORP")/1000000,1)</f>
        <v>-240.8</v>
      </c>
      <c r="J72" s="24"/>
      <c r="K72" s="44">
        <f t="shared" si="1"/>
        <v>-11.900000000000006</v>
      </c>
      <c r="M72" s="17">
        <f>ROUND(_xll.HPVAL($I$6,$I$7,$A$72,$I$8,"YTD","CORP")/1000000,1)</f>
        <v>-260.7</v>
      </c>
      <c r="N72" s="24"/>
      <c r="O72" s="44">
        <f t="shared" si="2"/>
        <v>-19.899999999999977</v>
      </c>
      <c r="Q72" s="17">
        <f>ROUND(_xll.HPVAL($K$6,$K$7,$A$72,$K$8,"YTD","CORP")/1000000,1)</f>
        <v>-317.89999999999998</v>
      </c>
      <c r="R72" s="24"/>
      <c r="S72" s="44">
        <f t="shared" si="3"/>
        <v>-57.199999999999989</v>
      </c>
      <c r="U72" s="17">
        <f>ROUND(_xll.HPVAL($M$6,$M$7,$A$72,$M$8,"YTD","CORP")/1000000,1)</f>
        <v>-366.2</v>
      </c>
      <c r="V72" s="24"/>
      <c r="W72" s="44">
        <f t="shared" si="4"/>
        <v>-48.300000000000011</v>
      </c>
      <c r="Y72" s="17">
        <f>ROUND(_xll.HPVAL($O$6,$O$7,$A$72,$O$8,"YTD","CORP")/1000000,1)</f>
        <v>-474.5</v>
      </c>
      <c r="Z72" s="24"/>
      <c r="AA72" s="44">
        <f t="shared" si="5"/>
        <v>-108.30000000000001</v>
      </c>
      <c r="AC72" s="17">
        <f>ROUND(_xll.HPVAL($Q$6,$Q$7,$A$72,$Q$8,"YTD","CORP")/1000000,1)</f>
        <v>-477.6</v>
      </c>
      <c r="AD72" s="24"/>
      <c r="AE72" s="44">
        <f t="shared" si="6"/>
        <v>-3.1000000000000227</v>
      </c>
      <c r="AG72" s="17">
        <f>ROUND(_xll.HPVAL($S$6,$S$7,$A$72,$S$8,"YTD","CORP")/1000000,1)</f>
        <v>-608.70000000000005</v>
      </c>
      <c r="AH72" s="24"/>
      <c r="AI72" s="44">
        <f t="shared" si="7"/>
        <v>-131.10000000000002</v>
      </c>
      <c r="AK72" s="17">
        <f>ROUND(_xll.HPVAL($U$6,$U$7,$A$72,$U$8,"YTD","CORP")/1000000,1)</f>
        <v>0</v>
      </c>
      <c r="AL72" s="24"/>
      <c r="AM72" s="44">
        <f t="shared" si="8"/>
        <v>608.70000000000005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296.5</v>
      </c>
      <c r="D76" s="17"/>
      <c r="E76" s="17">
        <f>ROUND(_xll.HPVAL($E$6,$E$7,A76,$E$8,"YTD","CORP")/1000000,1)</f>
        <v>296.5</v>
      </c>
      <c r="G76" s="44">
        <f t="shared" si="0"/>
        <v>0</v>
      </c>
      <c r="H76" s="9"/>
      <c r="I76" s="17">
        <f>ROUND(_xll.HPVAL($G$6,$G$7,$A$76,$G$8,"YTD","CORP")/1000000,1)</f>
        <v>296.5</v>
      </c>
      <c r="J76" s="24"/>
      <c r="K76" s="44">
        <f t="shared" si="1"/>
        <v>0</v>
      </c>
      <c r="M76" s="17">
        <f>ROUND(_xll.HPVAL($I$6,$I$7,$A$76,$I$8,"YTD","CORP")/1000000,1)</f>
        <v>296.5</v>
      </c>
      <c r="N76" s="24"/>
      <c r="O76" s="44">
        <f t="shared" si="2"/>
        <v>0</v>
      </c>
      <c r="Q76" s="17">
        <f>ROUND(_xll.HPVAL($K$6,$K$7,$A$76,$K$8,"YTD","CORP")/1000000,1)</f>
        <v>296.5</v>
      </c>
      <c r="R76" s="24"/>
      <c r="S76" s="44">
        <f t="shared" si="3"/>
        <v>0</v>
      </c>
      <c r="U76" s="17">
        <f>ROUND(_xll.HPVAL($M$6,$M$7,$A$76,$M$8,"YTD","CORP")/1000000,1)</f>
        <v>296.5</v>
      </c>
      <c r="V76" s="24"/>
      <c r="W76" s="44">
        <f t="shared" si="4"/>
        <v>0</v>
      </c>
      <c r="Y76" s="17">
        <f>ROUND(_xll.HPVAL($O$6,$O$7,$A$76,$O$8,"YTD","CORP")/1000000,1)</f>
        <v>296.5</v>
      </c>
      <c r="Z76" s="24"/>
      <c r="AA76" s="44">
        <f t="shared" si="5"/>
        <v>0</v>
      </c>
      <c r="AC76" s="17">
        <f>ROUND(_xll.HPVAL($Q$6,$Q$7,$A$76,$Q$8,"YTD","CORP")/1000000,1)</f>
        <v>296.5</v>
      </c>
      <c r="AD76" s="24"/>
      <c r="AE76" s="44">
        <f t="shared" si="6"/>
        <v>0</v>
      </c>
      <c r="AG76" s="17">
        <f>ROUND(_xll.HPVAL($S$6,$S$7,$A$76,$S$8,"YTD","CORP")/1000000,1)</f>
        <v>296.5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-296.5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789.7</v>
      </c>
      <c r="D78" s="17"/>
      <c r="E78" s="17">
        <f>ROUND(_xll.HPVAL($E$6,$E$7,A78,$E$8,"YTD","CORP")/1000000,1)</f>
        <v>1095.8</v>
      </c>
      <c r="G78" s="44">
        <f t="shared" si="0"/>
        <v>306.09999999999991</v>
      </c>
      <c r="H78" s="9"/>
      <c r="I78" s="17">
        <f>ROUND(_xll.HPVAL($G$6,$G$7,$A$78,$G$8,"YTD","CORP")/1000000,1)</f>
        <v>1097.0999999999999</v>
      </c>
      <c r="J78" s="24"/>
      <c r="K78" s="44">
        <f t="shared" si="1"/>
        <v>1.2999999999999545</v>
      </c>
      <c r="M78" s="17">
        <f>ROUND(_xll.HPVAL($I$6,$I$7,$A$78,$I$8,"YTD","CORP")/1000000,1)</f>
        <v>982.8</v>
      </c>
      <c r="N78" s="24"/>
      <c r="O78" s="44">
        <f t="shared" si="2"/>
        <v>-114.29999999999995</v>
      </c>
      <c r="Q78" s="17">
        <f>ROUND(_xll.HPVAL($K$6,$K$7,$A$78,$K$8,"YTD","CORP")/1000000,1)</f>
        <v>982.8</v>
      </c>
      <c r="R78" s="24"/>
      <c r="S78" s="44">
        <f t="shared" si="3"/>
        <v>0</v>
      </c>
      <c r="U78" s="17">
        <f>ROUND(_xll.HPVAL($M$6,$M$7,$A$78,$M$8,"YTD","CORP")/1000000,1)</f>
        <v>982.8</v>
      </c>
      <c r="V78" s="24"/>
      <c r="W78" s="44">
        <f t="shared" si="4"/>
        <v>0</v>
      </c>
      <c r="Y78" s="17">
        <f>ROUND(_xll.HPVAL($O$6,$O$7,$A$78,$O$8,"YTD","CORP")/1000000,1)</f>
        <v>982.8</v>
      </c>
      <c r="Z78" s="24"/>
      <c r="AA78" s="44">
        <f t="shared" si="5"/>
        <v>0</v>
      </c>
      <c r="AC78" s="17">
        <f>ROUND(_xll.HPVAL($Q$6,$Q$7,$A$78,$Q$8,"YTD","CORP")/1000000,1)</f>
        <v>982.6</v>
      </c>
      <c r="AD78" s="24"/>
      <c r="AE78" s="44">
        <f t="shared" si="6"/>
        <v>-0.19999999999993179</v>
      </c>
      <c r="AG78" s="17">
        <f>ROUND(_xll.HPVAL($S$6,$S$7,$A$78,$S$8,"YTD","CORP")/1000000,1)</f>
        <v>982.6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-982.6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200.3</v>
      </c>
      <c r="D87" s="17"/>
      <c r="E87" s="17">
        <v>0</v>
      </c>
      <c r="G87" s="44">
        <f t="shared" si="0"/>
        <v>-200.3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-0.3</v>
      </c>
      <c r="D88" s="17"/>
      <c r="E88" s="17">
        <v>0</v>
      </c>
      <c r="G88" s="44">
        <f t="shared" si="0"/>
        <v>0.3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-151.20000000000016</v>
      </c>
      <c r="D89" s="71"/>
      <c r="E89" s="70">
        <f>(SUM(E64:E68)+E80)-(SUM(E69:E88)-E80)</f>
        <v>-192.70000000000005</v>
      </c>
      <c r="G89" s="46">
        <f>SUM(G64:G88)</f>
        <v>41.499999999999901</v>
      </c>
      <c r="K89" s="46">
        <f>SUM(K64:K88)</f>
        <v>-8.0000000000001243</v>
      </c>
      <c r="O89" s="46">
        <f>SUM(O64:O88)</f>
        <v>-17.999999999999858</v>
      </c>
      <c r="S89" s="46">
        <f>SUM(S64:S88)</f>
        <v>-54.3</v>
      </c>
      <c r="W89" s="46">
        <f>SUM(W64:W88)</f>
        <v>-47.1</v>
      </c>
      <c r="AA89" s="46">
        <f>SUM(AA64:AA88)</f>
        <v>-107.30000000000001</v>
      </c>
      <c r="AE89" s="46">
        <f>SUM(AE64:AE88)</f>
        <v>-7.1000000000000263</v>
      </c>
      <c r="AI89" s="46">
        <f>SUM(AI64:AI88)</f>
        <v>-124.30000000000003</v>
      </c>
      <c r="AM89" s="46">
        <f>SUM(AM64:AM88)</f>
        <v>173.39999999999998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0</v>
      </c>
      <c r="Z100" s="24"/>
      <c r="AA100" s="44">
        <f>Y100-U100</f>
        <v>0</v>
      </c>
      <c r="AC100" s="17">
        <f>-ROUND(_xll.HPVAL($Q$6,$Q$7,$A$100,$Q$8,"YTD","CORP")/1000000,1)</f>
        <v>0</v>
      </c>
      <c r="AD100" s="24"/>
      <c r="AE100" s="44">
        <f>AC100-Y100</f>
        <v>0</v>
      </c>
      <c r="AG100" s="17">
        <f>-ROUND(_xll.HPVAL($S$6,$S$7,$A$100,$S$8,"YTD","CORP")/1000000,1)</f>
        <v>0</v>
      </c>
      <c r="AH100" s="24"/>
      <c r="AI100" s="44">
        <f>AG100-AC100</f>
        <v>0</v>
      </c>
      <c r="AK100" s="17">
        <f>-ROUND(_xll.HPVAL($U$6,$U$7,$A$100,$U$8,"YTD","CORP")/1000000,1)</f>
        <v>0</v>
      </c>
      <c r="AL100" s="24"/>
      <c r="AM100" s="44">
        <f>AK100-AG100</f>
        <v>0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0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</v>
      </c>
      <c r="AK104" s="17"/>
      <c r="AL104" s="24"/>
      <c r="AM104" s="55">
        <f>SUM(AM100:AM103)</f>
        <v>0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-1.6</v>
      </c>
      <c r="N110" s="24"/>
      <c r="O110" s="44">
        <f t="shared" si="14"/>
        <v>-1.6</v>
      </c>
      <c r="Q110" s="17">
        <f>-ROUND(_xll.HPVAL($K$6,$K$7,$A$110,$K$8,"YTD","CORP")/1000000,1)</f>
        <v>0.1</v>
      </c>
      <c r="R110" s="24"/>
      <c r="S110" s="44">
        <f t="shared" si="15"/>
        <v>1.7000000000000002</v>
      </c>
      <c r="U110" s="17">
        <f>-ROUND(_xll.HPVAL($M$6,$M$7,$A$110,$M$8,"YTD","CORP")/1000000,1)</f>
        <v>-2.6</v>
      </c>
      <c r="V110" s="24"/>
      <c r="W110" s="44">
        <f t="shared" si="16"/>
        <v>-2.7</v>
      </c>
      <c r="Y110" s="17">
        <f>-ROUND(_xll.HPVAL($O$6,$O$7,$A$110,$O$8,"YTD","CORP")/1000000,1)</f>
        <v>-2.9</v>
      </c>
      <c r="Z110" s="24"/>
      <c r="AA110" s="44">
        <f t="shared" si="17"/>
        <v>-0.29999999999999982</v>
      </c>
      <c r="AC110" s="17">
        <f>-ROUND(_xll.HPVAL($Q$6,$Q$7,$A$110,$Q$8,"YTD","CORP")/1000000,1)</f>
        <v>0.1</v>
      </c>
      <c r="AD110" s="24"/>
      <c r="AE110" s="44">
        <f t="shared" si="18"/>
        <v>3</v>
      </c>
      <c r="AG110" s="17">
        <f>-ROUND(_xll.HPVAL($S$6,$S$7,$A$110,$S$8,"YTD","CORP")/1000000,1)</f>
        <v>0.2</v>
      </c>
      <c r="AH110" s="24"/>
      <c r="AI110" s="44">
        <f t="shared" si="19"/>
        <v>0.1</v>
      </c>
      <c r="AK110" s="17">
        <f>-ROUND(_xll.HPVAL($U$6,$U$7,$A$110,$U$8,"YTD","CORP")/1000000,1)</f>
        <v>0</v>
      </c>
      <c r="AL110" s="24"/>
      <c r="AM110" s="44">
        <f t="shared" si="20"/>
        <v>-0.2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0.2</v>
      </c>
      <c r="G111" s="44">
        <f t="shared" si="12"/>
        <v>0.2</v>
      </c>
      <c r="H111" s="9"/>
      <c r="I111" s="17">
        <f>-ROUND(_xll.HPVAL($G$6,$G$7,$A$111,$G$8,"YTD","CORP")/1000000,1)</f>
        <v>0.3</v>
      </c>
      <c r="J111" s="24"/>
      <c r="K111" s="44">
        <f t="shared" si="13"/>
        <v>9.9999999999999978E-2</v>
      </c>
      <c r="M111" s="17">
        <f>-ROUND(_xll.HPVAL($I$6,$I$7,$A$111,$I$8,"YTD","CORP")/1000000,1)</f>
        <v>0.4</v>
      </c>
      <c r="N111" s="24"/>
      <c r="O111" s="44">
        <f t="shared" si="14"/>
        <v>0.10000000000000003</v>
      </c>
      <c r="Q111" s="17">
        <f>-ROUND(_xll.HPVAL($K$6,$K$7,$A$111,$K$8,"YTD","CORP")/1000000,1)</f>
        <v>0.5</v>
      </c>
      <c r="R111" s="24"/>
      <c r="S111" s="44">
        <f t="shared" si="15"/>
        <v>9.9999999999999978E-2</v>
      </c>
      <c r="U111" s="17">
        <f>-ROUND(_xll.HPVAL($M$6,$M$7,$A$111,$M$8,"YTD","CORP")/1000000,1)</f>
        <v>0.6</v>
      </c>
      <c r="V111" s="24"/>
      <c r="W111" s="44">
        <f t="shared" si="16"/>
        <v>9.9999999999999978E-2</v>
      </c>
      <c r="Y111" s="17">
        <f>-ROUND(_xll.HPVAL($O$6,$O$7,$A$111,$O$8,"YTD","CORP")/1000000,1)</f>
        <v>0.7</v>
      </c>
      <c r="Z111" s="24"/>
      <c r="AA111" s="44">
        <f t="shared" si="17"/>
        <v>9.9999999999999978E-2</v>
      </c>
      <c r="AC111" s="17">
        <f>-ROUND(_xll.HPVAL($Q$6,$Q$7,$A$111,$Q$8,"YTD","CORP")/1000000,1)</f>
        <v>0.8</v>
      </c>
      <c r="AD111" s="24"/>
      <c r="AE111" s="44">
        <f t="shared" si="18"/>
        <v>0.10000000000000009</v>
      </c>
      <c r="AG111" s="17">
        <f>-ROUND(_xll.HPVAL($S$6,$S$7,$A$111,$S$8,"YTD","CORP")/1000000,1)</f>
        <v>0.9</v>
      </c>
      <c r="AH111" s="24"/>
      <c r="AI111" s="44">
        <f t="shared" si="19"/>
        <v>9.9999999999999978E-2</v>
      </c>
      <c r="AK111" s="17">
        <f>-ROUND(_xll.HPVAL($U$6,$U$7,$A$111,$U$8,"YTD","CORP")/1000000,1)</f>
        <v>0</v>
      </c>
      <c r="AL111" s="24"/>
      <c r="AM111" s="44">
        <f t="shared" si="20"/>
        <v>-0.9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0.2</v>
      </c>
      <c r="K114" s="46">
        <f>SUM(K108:K113)</f>
        <v>9.9999999999999978E-2</v>
      </c>
      <c r="O114" s="46">
        <f>SUM(O108:O113)</f>
        <v>-1.5</v>
      </c>
      <c r="S114" s="46">
        <f>SUM(S108:S113)</f>
        <v>1.8000000000000003</v>
      </c>
      <c r="W114" s="46">
        <f>SUM(W108:W113)</f>
        <v>-2.6</v>
      </c>
      <c r="AA114" s="46">
        <f>SUM(AA108:AA113)</f>
        <v>-0.19999999999999984</v>
      </c>
      <c r="AE114" s="46">
        <f>SUM(AE108:AE113)</f>
        <v>3.1</v>
      </c>
      <c r="AI114" s="46">
        <f>SUM(AI108:AI113)</f>
        <v>0.19999999999999998</v>
      </c>
      <c r="AM114" s="46">
        <f>SUM(AM108:AM113)</f>
        <v>-1.1000000000000001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1.7</v>
      </c>
      <c r="N117" s="76"/>
      <c r="O117" s="76">
        <f>M117-I117</f>
        <v>1.7</v>
      </c>
      <c r="P117" s="76"/>
      <c r="Q117" s="76">
        <v>0</v>
      </c>
      <c r="R117" s="76"/>
      <c r="S117" s="76">
        <f>Q117-M117</f>
        <v>-1.7</v>
      </c>
      <c r="T117" s="76"/>
      <c r="U117" s="76">
        <v>2.7</v>
      </c>
      <c r="W117" s="44">
        <f>U117-Q117</f>
        <v>2.7</v>
      </c>
      <c r="Y117" s="76">
        <v>0</v>
      </c>
      <c r="AA117" s="44">
        <f>Y117-U117</f>
        <v>-2.7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100</v>
      </c>
      <c r="B6" s="9"/>
      <c r="C6" s="9"/>
      <c r="D6" s="9"/>
      <c r="E6" s="31" t="str">
        <f>$A$6</f>
        <v>ECI4</v>
      </c>
      <c r="F6" s="10"/>
      <c r="G6" s="31" t="str">
        <f>$A$6</f>
        <v>ECI4</v>
      </c>
      <c r="H6" s="10"/>
      <c r="I6" s="31" t="str">
        <f>$A$6</f>
        <v>ECI4</v>
      </c>
      <c r="J6" s="10"/>
      <c r="K6" s="31" t="str">
        <f>$A$6</f>
        <v>ECI4</v>
      </c>
      <c r="L6" s="10"/>
      <c r="M6" s="31" t="str">
        <f>$A$6</f>
        <v>ECI4</v>
      </c>
      <c r="N6" s="10"/>
      <c r="O6" s="31" t="str">
        <f>$A$6</f>
        <v>ECI4</v>
      </c>
      <c r="P6" s="10"/>
      <c r="Q6" s="31" t="str">
        <f>$A$6</f>
        <v>ECI4</v>
      </c>
      <c r="R6" s="10"/>
      <c r="S6" s="31" t="str">
        <f>$A$6</f>
        <v>ECI4</v>
      </c>
      <c r="T6" s="10"/>
      <c r="U6" s="31" t="str">
        <f>$A$6</f>
        <v>ECI4</v>
      </c>
      <c r="V6" s="10"/>
      <c r="W6" s="31" t="str">
        <f>$A$6</f>
        <v>ECI4</v>
      </c>
      <c r="X6" s="10"/>
      <c r="Y6" s="31" t="str">
        <f>$A$6</f>
        <v>ECI4</v>
      </c>
      <c r="Z6" s="10"/>
      <c r="AA6" s="31" t="str">
        <f>$A$6</f>
        <v>ECI4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16.600000000000001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-103.6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-35.299999999999997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18.5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570.70000000000005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93.8</v>
      </c>
      <c r="F39" s="15"/>
      <c r="G39" s="23">
        <f>E47</f>
        <v>102.09</v>
      </c>
      <c r="H39" s="15"/>
      <c r="I39" s="23">
        <f>G47</f>
        <v>109.67</v>
      </c>
      <c r="J39" s="15"/>
      <c r="K39" s="23">
        <f>I47</f>
        <v>108.82</v>
      </c>
      <c r="L39" s="15"/>
      <c r="M39" s="23">
        <f>K47</f>
        <v>112.21</v>
      </c>
      <c r="N39" s="15"/>
      <c r="O39" s="23">
        <f>M47</f>
        <v>112.13</v>
      </c>
      <c r="P39" s="15"/>
      <c r="Q39" s="23">
        <f>O47</f>
        <v>109.85</v>
      </c>
      <c r="R39" s="15"/>
      <c r="S39" s="23">
        <f>Q47</f>
        <v>106.92</v>
      </c>
      <c r="T39" s="15"/>
      <c r="U39" s="23">
        <f>S47</f>
        <v>110.58</v>
      </c>
      <c r="V39" s="15"/>
      <c r="W39" s="23">
        <f>U47</f>
        <v>25.83</v>
      </c>
      <c r="X39" s="15"/>
      <c r="Y39" s="23">
        <f>W47</f>
        <v>25.83</v>
      </c>
      <c r="Z39" s="15"/>
      <c r="AA39" s="23">
        <f>Y47</f>
        <v>25.83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82.899999999999991</v>
      </c>
      <c r="F41" s="9"/>
      <c r="G41" s="49">
        <f>K89</f>
        <v>75.799999999999969</v>
      </c>
      <c r="H41" s="24"/>
      <c r="I41" s="49">
        <f>O89</f>
        <v>-8.5000000000000497</v>
      </c>
      <c r="J41" s="24"/>
      <c r="K41" s="49">
        <f>S89</f>
        <v>33.899999999999991</v>
      </c>
      <c r="L41" s="24"/>
      <c r="M41" s="49">
        <f>W89</f>
        <v>-0.79999999999999716</v>
      </c>
      <c r="N41" s="24"/>
      <c r="O41" s="49">
        <f>AA89</f>
        <v>-22.800000000000011</v>
      </c>
      <c r="P41" s="24"/>
      <c r="Q41" s="49">
        <f>AE89</f>
        <v>-29.299999999999926</v>
      </c>
      <c r="R41" s="24"/>
      <c r="S41" s="49">
        <f>AI89</f>
        <v>36.599999999999973</v>
      </c>
      <c r="T41" s="24"/>
      <c r="U41" s="49">
        <f>AM89</f>
        <v>-847.5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0.1</v>
      </c>
      <c r="F43" s="9"/>
      <c r="G43" s="26">
        <f>E43</f>
        <v>0.1</v>
      </c>
      <c r="H43" s="9"/>
      <c r="I43" s="26">
        <f>G43</f>
        <v>0.1</v>
      </c>
      <c r="J43" s="9"/>
      <c r="K43" s="26">
        <f>I43</f>
        <v>0.1</v>
      </c>
      <c r="L43" s="9"/>
      <c r="M43" s="26">
        <f>K43</f>
        <v>0.1</v>
      </c>
      <c r="N43" s="9"/>
      <c r="O43" s="26">
        <f>M43</f>
        <v>0.1</v>
      </c>
      <c r="P43" s="9"/>
      <c r="Q43" s="26">
        <f>O43</f>
        <v>0.1</v>
      </c>
      <c r="R43" s="9"/>
      <c r="S43" s="26">
        <f>Q43</f>
        <v>0.1</v>
      </c>
      <c r="T43" s="9"/>
      <c r="U43" s="26">
        <f>S43</f>
        <v>0.1</v>
      </c>
      <c r="V43" s="9"/>
      <c r="W43" s="26">
        <f>U43</f>
        <v>0.1</v>
      </c>
      <c r="X43" s="9"/>
      <c r="Y43" s="26">
        <f>W43</f>
        <v>0.1</v>
      </c>
      <c r="Z43" s="9"/>
      <c r="AA43" s="26">
        <f>Y43</f>
        <v>0.1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8.2899999999999991</v>
      </c>
      <c r="F45" s="9"/>
      <c r="G45" s="28">
        <f>G41*G43</f>
        <v>7.5799999999999974</v>
      </c>
      <c r="H45" s="9"/>
      <c r="I45" s="28">
        <f>I41*I43</f>
        <v>-0.85000000000000497</v>
      </c>
      <c r="J45" s="9"/>
      <c r="K45" s="28">
        <f>K41*K43</f>
        <v>3.3899999999999992</v>
      </c>
      <c r="L45" s="9"/>
      <c r="M45" s="28">
        <f>M41*M43</f>
        <v>-7.9999999999999724E-2</v>
      </c>
      <c r="N45" s="9"/>
      <c r="O45" s="28">
        <f>O41*O43</f>
        <v>-2.2800000000000011</v>
      </c>
      <c r="P45" s="9"/>
      <c r="Q45" s="28">
        <f>Q41*Q43</f>
        <v>-2.9299999999999926</v>
      </c>
      <c r="R45" s="9"/>
      <c r="S45" s="28">
        <f>S41*S43</f>
        <v>3.6599999999999975</v>
      </c>
      <c r="T45" s="9"/>
      <c r="U45" s="28">
        <f>U41*U43</f>
        <v>-84.75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102.09</v>
      </c>
      <c r="F47" s="15"/>
      <c r="G47" s="23">
        <f>G39+G45</f>
        <v>109.67</v>
      </c>
      <c r="H47" s="15"/>
      <c r="I47" s="23">
        <f>I39+I45</f>
        <v>108.82</v>
      </c>
      <c r="J47" s="15"/>
      <c r="K47" s="23">
        <f>K39+K45</f>
        <v>112.21</v>
      </c>
      <c r="L47" s="15"/>
      <c r="M47" s="23">
        <f>M39+M45</f>
        <v>112.13</v>
      </c>
      <c r="N47" s="15"/>
      <c r="O47" s="23">
        <f>O39+O45</f>
        <v>109.85</v>
      </c>
      <c r="P47" s="15"/>
      <c r="Q47" s="23">
        <f>Q39+Q45</f>
        <v>106.92</v>
      </c>
      <c r="R47" s="15"/>
      <c r="S47" s="23">
        <f>S39+S45</f>
        <v>110.58</v>
      </c>
      <c r="T47" s="15"/>
      <c r="U47" s="23">
        <f>U39+U45</f>
        <v>25.83</v>
      </c>
      <c r="V47" s="15"/>
      <c r="W47" s="23">
        <f>W39+W45</f>
        <v>25.83</v>
      </c>
      <c r="X47" s="15"/>
      <c r="Y47" s="23">
        <f>Y39+Y45</f>
        <v>25.83</v>
      </c>
      <c r="Z47" s="15"/>
      <c r="AA47" s="23">
        <f>AA39+AA45</f>
        <v>25.83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0.6</v>
      </c>
      <c r="F51" s="15"/>
      <c r="G51" s="25">
        <f>ROUND(G47*G49,1)</f>
        <v>0.7</v>
      </c>
      <c r="H51" s="25"/>
      <c r="I51" s="25">
        <f>ROUND(I47*I49,1)</f>
        <v>0.7</v>
      </c>
      <c r="J51" s="25"/>
      <c r="K51" s="25">
        <f>ROUND(K47*K49,1)</f>
        <v>0.7</v>
      </c>
      <c r="L51" s="25"/>
      <c r="M51" s="25">
        <f>ROUND(M47*M49,1)</f>
        <v>0.7</v>
      </c>
      <c r="N51" s="25"/>
      <c r="O51" s="25">
        <f>ROUND(O47*O49,1)</f>
        <v>0.7</v>
      </c>
      <c r="P51" s="25"/>
      <c r="Q51" s="25">
        <f>ROUND(Q47*Q49,1)</f>
        <v>0.7</v>
      </c>
      <c r="R51" s="25"/>
      <c r="S51" s="25">
        <f>ROUND(S47*S49,1)</f>
        <v>0.7</v>
      </c>
      <c r="T51" s="25"/>
      <c r="U51" s="25">
        <f>ROUND(U47*U49,1)</f>
        <v>0.2</v>
      </c>
      <c r="V51" s="25"/>
      <c r="W51" s="25">
        <f>ROUND(W47*W49,1)</f>
        <v>0.2</v>
      </c>
      <c r="X51" s="25"/>
      <c r="Y51" s="25">
        <f>ROUND(Y47*Y49,1)</f>
        <v>0.2</v>
      </c>
      <c r="Z51" s="25"/>
      <c r="AA51" s="25">
        <f>ROUND(AA47*AA49,1)</f>
        <v>0.2</v>
      </c>
      <c r="AB51" s="25"/>
      <c r="AC51" s="25">
        <f>SUM(E51:AA51)</f>
        <v>6.3000000000000007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-0.1</v>
      </c>
      <c r="F54" s="39"/>
      <c r="G54" s="17">
        <f>K104</f>
        <v>0</v>
      </c>
      <c r="H54" s="39"/>
      <c r="I54" s="17">
        <f>O104</f>
        <v>-1</v>
      </c>
      <c r="J54" s="39"/>
      <c r="K54" s="17">
        <f>S104</f>
        <v>-9.9999999999999867E-2</v>
      </c>
      <c r="L54" s="39"/>
      <c r="M54" s="17">
        <f>W104</f>
        <v>-0.5</v>
      </c>
      <c r="N54" s="39"/>
      <c r="O54" s="17">
        <f>AA104</f>
        <v>-0.30000000000000004</v>
      </c>
      <c r="P54" s="39"/>
      <c r="Q54" s="17">
        <f>AE104</f>
        <v>-0.10000000000000009</v>
      </c>
      <c r="R54" s="39"/>
      <c r="S54" s="17">
        <f>AI104</f>
        <v>-0.10000000000000009</v>
      </c>
      <c r="T54" s="39"/>
      <c r="U54" s="17">
        <f>AM104</f>
        <v>2.2000000000000002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</v>
      </c>
      <c r="F55" s="51"/>
      <c r="G55" s="34">
        <f>K114</f>
        <v>0</v>
      </c>
      <c r="H55" s="51"/>
      <c r="I55" s="34">
        <f>O114+O117</f>
        <v>0.19999999999999996</v>
      </c>
      <c r="J55" s="51"/>
      <c r="K55" s="34">
        <f>S114+S117</f>
        <v>9.9999999999999978E-2</v>
      </c>
      <c r="L55" s="51"/>
      <c r="M55" s="34">
        <f>W114+W117</f>
        <v>0</v>
      </c>
      <c r="N55" s="51"/>
      <c r="O55" s="34">
        <f>AA114+AA117</f>
        <v>-2.5</v>
      </c>
      <c r="P55" s="51"/>
      <c r="Q55" s="34">
        <f>AE114+AE117</f>
        <v>2.4</v>
      </c>
      <c r="R55" s="51"/>
      <c r="S55" s="34">
        <f>AI114+AI117</f>
        <v>-9.9999999999999978E-2</v>
      </c>
      <c r="T55" s="51"/>
      <c r="U55" s="34">
        <f>AM114+AM117</f>
        <v>-0.10000000000000003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-2.7755575615628914E-16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0.5</v>
      </c>
      <c r="F56" s="15"/>
      <c r="G56" s="57">
        <f>G51+G54+G55</f>
        <v>0.7</v>
      </c>
      <c r="H56" s="15"/>
      <c r="I56" s="57">
        <f>I51+I54+I55</f>
        <v>-0.10000000000000009</v>
      </c>
      <c r="J56" s="15"/>
      <c r="K56" s="57">
        <f>K51+K54+K55</f>
        <v>0.70000000000000007</v>
      </c>
      <c r="L56" s="15"/>
      <c r="M56" s="57">
        <f>M51+M54+M55</f>
        <v>0.19999999999999996</v>
      </c>
      <c r="N56" s="15"/>
      <c r="O56" s="57">
        <f>O51+O54+O55</f>
        <v>-2.1</v>
      </c>
      <c r="P56" s="15"/>
      <c r="Q56" s="57">
        <f>Q51+Q54+Q55</f>
        <v>3</v>
      </c>
      <c r="R56" s="15"/>
      <c r="S56" s="57">
        <f>S51+S54+S55</f>
        <v>0.49999999999999989</v>
      </c>
      <c r="T56" s="15"/>
      <c r="U56" s="57">
        <f>U51+U54+U55</f>
        <v>2.3000000000000003</v>
      </c>
      <c r="V56" s="15"/>
      <c r="W56" s="57">
        <f>W51+W54+W55</f>
        <v>0.2</v>
      </c>
      <c r="X56" s="15"/>
      <c r="Y56" s="57">
        <f>Y51+Y54+Y55</f>
        <v>0.2</v>
      </c>
      <c r="Z56" s="15"/>
      <c r="AA56" s="57">
        <f>AA51+AA54+AA55</f>
        <v>0.2</v>
      </c>
      <c r="AB56" s="15"/>
      <c r="AC56" s="57">
        <f>SUM(E56:AA56)</f>
        <v>6.3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0.5</v>
      </c>
      <c r="F58" s="9"/>
      <c r="G58" s="62">
        <f>SUM(E56:G56)</f>
        <v>1.2</v>
      </c>
      <c r="H58" s="9"/>
      <c r="I58" s="62">
        <f>SUM(E56:I56)</f>
        <v>1.0999999999999999</v>
      </c>
      <c r="J58" s="9"/>
      <c r="K58" s="62">
        <f>SUM(E56:K56)</f>
        <v>1.7999999999999998</v>
      </c>
      <c r="L58" s="9"/>
      <c r="M58" s="62">
        <f>SUM(E56:M56)</f>
        <v>1.9999999999999998</v>
      </c>
      <c r="N58" s="9"/>
      <c r="O58" s="62">
        <f>SUM(E56:O56)</f>
        <v>-0.10000000000000031</v>
      </c>
      <c r="P58" s="9"/>
      <c r="Q58" s="62">
        <f>SUM(E56:Q56)</f>
        <v>2.8999999999999995</v>
      </c>
      <c r="R58" s="9"/>
      <c r="S58" s="62">
        <f>SUM(E56:S56)</f>
        <v>3.3999999999999995</v>
      </c>
      <c r="T58" s="9"/>
      <c r="U58" s="62">
        <f>SUM(E56:U56)</f>
        <v>5.6999999999999993</v>
      </c>
      <c r="V58" s="9"/>
      <c r="W58" s="62">
        <f>SUM(E56:W56)</f>
        <v>5.8999999999999995</v>
      </c>
      <c r="X58" s="9"/>
      <c r="Y58" s="62">
        <f>SUM(E56:Y56)</f>
        <v>6.1</v>
      </c>
      <c r="Z58" s="9"/>
      <c r="AA58" s="62">
        <f>SUM(E56:AA56)</f>
        <v>6.3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0</v>
      </c>
      <c r="D64" s="17"/>
      <c r="E64" s="17">
        <f>ROUND(_xll.HPVAL($E$6,$E$7,A64,$E$8,"YTD","CORP")/1000000,1)</f>
        <v>0</v>
      </c>
      <c r="G64" s="44">
        <f>C64-E64</f>
        <v>0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0</v>
      </c>
      <c r="V64" s="24"/>
      <c r="W64" s="44">
        <f>Q64-U64</f>
        <v>0</v>
      </c>
      <c r="Y64" s="17">
        <f>ROUND(_xll.HPVAL($O$6,$O$7,$A$64,$O$8,"YTD","CORP")/1000000,1)</f>
        <v>0</v>
      </c>
      <c r="Z64" s="24"/>
      <c r="AA64" s="44">
        <f>U64-Y64</f>
        <v>0</v>
      </c>
      <c r="AC64" s="17">
        <f>ROUND(_xll.HPVAL($Q$6,$Q$7,$A$64,$Q$8,"YTD","CORP")/1000000,1)</f>
        <v>0</v>
      </c>
      <c r="AD64" s="24"/>
      <c r="AE64" s="44">
        <f>Y64-AC64</f>
        <v>0</v>
      </c>
      <c r="AG64" s="17">
        <f>ROUND(_xll.HPVAL($S$6,$S$7,$A$64,$S$8,"YTD","CORP")/1000000,1)</f>
        <v>0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0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103.6</v>
      </c>
      <c r="D65" s="17"/>
      <c r="E65" s="17">
        <f>ROUND(_xll.HPVAL($E$6,$E$7,A65,$E$8,"YTD","CORP")/1000000,1)</f>
        <v>100.1</v>
      </c>
      <c r="G65" s="44">
        <f>C65-E65</f>
        <v>3.5</v>
      </c>
      <c r="H65" s="9"/>
      <c r="I65" s="17">
        <f>ROUND(_xll.HPVAL($G$6,$G$7,$A$65,$G$8,"YTD","CORP")/1000000,1)</f>
        <v>89</v>
      </c>
      <c r="J65" s="24"/>
      <c r="K65" s="44">
        <f>E65-I65</f>
        <v>11.099999999999994</v>
      </c>
      <c r="M65" s="17">
        <f>ROUND(_xll.HPVAL($I$6,$I$7,$A$65,$I$8,"YTD","CORP")/1000000,1)</f>
        <v>137.5</v>
      </c>
      <c r="N65" s="24"/>
      <c r="O65" s="44">
        <f>I65-M65</f>
        <v>-48.5</v>
      </c>
      <c r="Q65" s="17">
        <f>ROUND(_xll.HPVAL($K$6,$K$7,$A$65,$K$8,"YTD","CORP")/1000000,1)</f>
        <v>129.69999999999999</v>
      </c>
      <c r="R65" s="24"/>
      <c r="S65" s="44">
        <f>M65-Q65</f>
        <v>7.8000000000000114</v>
      </c>
      <c r="U65" s="17">
        <f>ROUND(_xll.HPVAL($M$6,$M$7,$A$65,$M$8,"YTD","CORP")/1000000,1)</f>
        <v>126.1</v>
      </c>
      <c r="V65" s="24"/>
      <c r="W65" s="44">
        <f>Q65-U65</f>
        <v>3.5999999999999943</v>
      </c>
      <c r="Y65" s="17">
        <f>ROUND(_xll.HPVAL($O$6,$O$7,$A$65,$O$8,"YTD","CORP")/1000000,1)</f>
        <v>124</v>
      </c>
      <c r="Z65" s="24"/>
      <c r="AA65" s="44">
        <f>U65-Y65</f>
        <v>2.0999999999999943</v>
      </c>
      <c r="AC65" s="17">
        <f>ROUND(_xll.HPVAL($Q$6,$Q$7,$A$65,$Q$8,"YTD","CORP")/1000000,1)</f>
        <v>163.5</v>
      </c>
      <c r="AD65" s="24"/>
      <c r="AE65" s="44">
        <f>Y65-AC65</f>
        <v>-39.5</v>
      </c>
      <c r="AG65" s="17">
        <f>ROUND(_xll.HPVAL($S$6,$S$7,$A$65,$S$8,"YTD","CORP")/1000000,1)</f>
        <v>158.5</v>
      </c>
      <c r="AH65" s="24"/>
      <c r="AI65" s="44">
        <f>AC65-AG65</f>
        <v>5</v>
      </c>
      <c r="AK65" s="17">
        <f>ROUND(_xll.HPVAL($U$6,$U$7,$A$65,$U$8,"YTD","CORP")/1000000,1)</f>
        <v>0</v>
      </c>
      <c r="AL65" s="24"/>
      <c r="AM65" s="44">
        <f>AG65-AK65</f>
        <v>158.5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35.299999999999997</v>
      </c>
      <c r="D67" s="17"/>
      <c r="E67" s="17">
        <f>ROUND(_xll.HPVAL($E$6,$E$7,A67,$E$8,"YTD","CORP")/1000000,1)</f>
        <v>35.299999999999997</v>
      </c>
      <c r="G67" s="44">
        <f>C67-E67</f>
        <v>0</v>
      </c>
      <c r="H67" s="9"/>
      <c r="I67" s="17">
        <f>ROUND(_xll.HPVAL($G$6,$G$7,$A$67,$G$8,"YTD","CORP")/1000000,1)</f>
        <v>35.6</v>
      </c>
      <c r="J67" s="24"/>
      <c r="K67" s="44">
        <f>E67-I67</f>
        <v>-0.30000000000000426</v>
      </c>
      <c r="M67" s="17">
        <f>ROUND(_xll.HPVAL($I$6,$I$7,$A$67,$I$8,"YTD","CORP")/1000000,1)</f>
        <v>35.6</v>
      </c>
      <c r="N67" s="24"/>
      <c r="O67" s="44">
        <f>I67-M67</f>
        <v>0</v>
      </c>
      <c r="Q67" s="17">
        <f>ROUND(_xll.HPVAL($K$6,$K$7,$A$67,$K$8,"YTD","CORP")/1000000,1)</f>
        <v>35.6</v>
      </c>
      <c r="R67" s="24"/>
      <c r="S67" s="44">
        <f>M67-Q67</f>
        <v>0</v>
      </c>
      <c r="U67" s="17">
        <f>ROUND(_xll.HPVAL($M$6,$M$7,$A$67,$M$8,"YTD","CORP")/1000000,1)</f>
        <v>35.6</v>
      </c>
      <c r="V67" s="24"/>
      <c r="W67" s="44">
        <f>Q67-U67</f>
        <v>0</v>
      </c>
      <c r="Y67" s="17">
        <f>ROUND(_xll.HPVAL($O$6,$O$7,$A$67,$O$8,"YTD","CORP")/1000000,1)</f>
        <v>35.6</v>
      </c>
      <c r="Z67" s="24"/>
      <c r="AA67" s="44">
        <f>U67-Y67</f>
        <v>0</v>
      </c>
      <c r="AC67" s="17">
        <f>ROUND(_xll.HPVAL($Q$6,$Q$7,$A$67,$Q$8,"YTD","CORP")/1000000,1)</f>
        <v>36.1</v>
      </c>
      <c r="AD67" s="24"/>
      <c r="AE67" s="44">
        <f>Y67-AC67</f>
        <v>-0.5</v>
      </c>
      <c r="AG67" s="17">
        <f>ROUND(_xll.HPVAL($S$6,$S$7,$A$67,$S$8,"YTD","CORP")/1000000,1)</f>
        <v>35.799999999999997</v>
      </c>
      <c r="AH67" s="24"/>
      <c r="AI67" s="44">
        <f>AC67-AG67</f>
        <v>0.30000000000000426</v>
      </c>
      <c r="AK67" s="17">
        <f>ROUND(_xll.HPVAL($U$6,$U$7,$A$67,$U$8,"YTD","CORP")/1000000,1)</f>
        <v>0</v>
      </c>
      <c r="AL67" s="24"/>
      <c r="AM67" s="44">
        <f>AG67-AK67</f>
        <v>35.799999999999997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18.5</v>
      </c>
      <c r="D69" s="17"/>
      <c r="E69" s="17">
        <f>ROUND(_xll.HPVAL($E$6,$E$7,A69,$E$8,"YTD","CORP")/1000000,1)</f>
        <v>19.3</v>
      </c>
      <c r="G69" s="44">
        <f>-C69+E69</f>
        <v>0.80000000000000071</v>
      </c>
      <c r="H69" s="9"/>
      <c r="I69" s="17">
        <f>ROUND(_xll.HPVAL($G$6,$G$7,$A$69,$G$8,"YTD","CORP")/1000000,1)</f>
        <v>20.399999999999999</v>
      </c>
      <c r="J69" s="24"/>
      <c r="K69" s="44">
        <f>-E69+I69</f>
        <v>1.0999999999999979</v>
      </c>
      <c r="M69" s="17">
        <f>ROUND(_xll.HPVAL($I$6,$I$7,$A$69,$I$8,"YTD","CORP")/1000000,1)</f>
        <v>79.099999999999994</v>
      </c>
      <c r="N69" s="24"/>
      <c r="O69" s="44">
        <f>-I69+M69</f>
        <v>58.699999999999996</v>
      </c>
      <c r="Q69" s="17">
        <f>ROUND(_xll.HPVAL($K$6,$K$7,$A$69,$K$8,"YTD","CORP")/1000000,1)</f>
        <v>80.3</v>
      </c>
      <c r="R69" s="24"/>
      <c r="S69" s="44">
        <f>-M69+Q69</f>
        <v>1.2000000000000028</v>
      </c>
      <c r="U69" s="17">
        <f>ROUND(_xll.HPVAL($M$6,$M$7,$A$69,$M$8,"YTD","CORP")/1000000,1)</f>
        <v>80.400000000000006</v>
      </c>
      <c r="V69" s="24"/>
      <c r="W69" s="44">
        <f>-Q69+U69</f>
        <v>0.10000000000000853</v>
      </c>
      <c r="Y69" s="17">
        <f>ROUND(_xll.HPVAL($O$6,$O$7,$A$69,$O$8,"YTD","CORP")/1000000,1)</f>
        <v>81</v>
      </c>
      <c r="Z69" s="24"/>
      <c r="AA69" s="44">
        <f>-U69+Y69</f>
        <v>0.59999999999999432</v>
      </c>
      <c r="AC69" s="17">
        <f>ROUND(_xll.HPVAL($Q$6,$Q$7,$A$69,$Q$8,"YTD","CORP")/1000000,1)</f>
        <v>81.900000000000006</v>
      </c>
      <c r="AD69" s="24"/>
      <c r="AE69" s="44">
        <f>-Y69+AC69</f>
        <v>0.90000000000000568</v>
      </c>
      <c r="AG69" s="17">
        <f>ROUND(_xll.HPVAL($S$6,$S$7,$A$69,$S$8,"YTD","CORP")/1000000,1)</f>
        <v>80.400000000000006</v>
      </c>
      <c r="AH69" s="24"/>
      <c r="AI69" s="44">
        <f>-AC69+AG69</f>
        <v>-1.5</v>
      </c>
      <c r="AK69" s="17">
        <f>ROUND(_xll.HPVAL($U$6,$U$7,$A$69,$U$8,"YTD","CORP")/1000000,1)</f>
        <v>0</v>
      </c>
      <c r="AL69" s="24"/>
      <c r="AM69" s="44">
        <f>-AG69+AK69</f>
        <v>-80.400000000000006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570.70000000000005</v>
      </c>
      <c r="D72" s="17"/>
      <c r="E72" s="17">
        <f>ROUND(_xll.HPVAL($E$6,$E$7,A72,$E$8,"YTD","CORP")/1000000,1)</f>
        <v>635.70000000000005</v>
      </c>
      <c r="G72" s="44">
        <f t="shared" si="0"/>
        <v>65</v>
      </c>
      <c r="H72" s="9"/>
      <c r="I72" s="17">
        <f>ROUND(_xll.HPVAL($G$6,$G$7,$A$72,$G$8,"YTD","CORP")/1000000,1)</f>
        <v>655.6</v>
      </c>
      <c r="J72" s="24"/>
      <c r="K72" s="44">
        <f t="shared" si="1"/>
        <v>19.899999999999977</v>
      </c>
      <c r="M72" s="17">
        <f>ROUND(_xll.HPVAL($I$6,$I$7,$A$72,$I$8,"YTD","CORP")/1000000,1)</f>
        <v>636.9</v>
      </c>
      <c r="N72" s="24"/>
      <c r="O72" s="44">
        <f t="shared" si="2"/>
        <v>-18.700000000000045</v>
      </c>
      <c r="Q72" s="17">
        <f>ROUND(_xll.HPVAL($K$6,$K$7,$A$72,$K$8,"YTD","CORP")/1000000,1)</f>
        <v>661.8</v>
      </c>
      <c r="R72" s="24"/>
      <c r="S72" s="44">
        <f t="shared" si="3"/>
        <v>24.899999999999977</v>
      </c>
      <c r="U72" s="17">
        <f>ROUND(_xll.HPVAL($M$6,$M$7,$A$72,$M$8,"YTD","CORP")/1000000,1)</f>
        <v>670.9</v>
      </c>
      <c r="V72" s="24"/>
      <c r="W72" s="44">
        <f t="shared" si="4"/>
        <v>9.1000000000000227</v>
      </c>
      <c r="Y72" s="17">
        <f>ROUND(_xll.HPVAL($O$6,$O$7,$A$72,$O$8,"YTD","CORP")/1000000,1)</f>
        <v>645.4</v>
      </c>
      <c r="Z72" s="24"/>
      <c r="AA72" s="44">
        <f t="shared" si="5"/>
        <v>-25.5</v>
      </c>
      <c r="AC72" s="17">
        <f>ROUND(_xll.HPVAL($Q$6,$Q$7,$A$72,$Q$8,"YTD","CORP")/1000000,1)</f>
        <v>655.20000000000005</v>
      </c>
      <c r="AD72" s="24"/>
      <c r="AE72" s="44">
        <f t="shared" si="6"/>
        <v>9.8000000000000682</v>
      </c>
      <c r="AG72" s="17">
        <f>ROUND(_xll.HPVAL($S$6,$S$7,$A$72,$S$8,"YTD","CORP")/1000000,1)</f>
        <v>685.6</v>
      </c>
      <c r="AH72" s="24"/>
      <c r="AI72" s="44">
        <f t="shared" si="7"/>
        <v>30.399999999999977</v>
      </c>
      <c r="AK72" s="17">
        <f>ROUND(_xll.HPVAL($U$6,$U$7,$A$72,$U$8,"YTD","CORP")/1000000,1)</f>
        <v>0</v>
      </c>
      <c r="AL72" s="24"/>
      <c r="AM72" s="44">
        <f t="shared" si="8"/>
        <v>-685.6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56.7</v>
      </c>
      <c r="D76" s="17"/>
      <c r="E76" s="17">
        <f>ROUND(_xll.HPVAL($E$6,$E$7,A76,$E$8,"YTD","CORP")/1000000,1)</f>
        <v>56.7</v>
      </c>
      <c r="G76" s="44">
        <f t="shared" si="0"/>
        <v>0</v>
      </c>
      <c r="H76" s="9"/>
      <c r="I76" s="17">
        <f>ROUND(_xll.HPVAL($G$6,$G$7,$A$76,$G$8,"YTD","CORP")/1000000,1)</f>
        <v>100.7</v>
      </c>
      <c r="J76" s="24"/>
      <c r="K76" s="44">
        <f t="shared" si="1"/>
        <v>44</v>
      </c>
      <c r="M76" s="17">
        <f>ROUND(_xll.HPVAL($I$6,$I$7,$A$76,$I$8,"YTD","CORP")/1000000,1)</f>
        <v>100.7</v>
      </c>
      <c r="N76" s="24"/>
      <c r="O76" s="44">
        <f t="shared" si="2"/>
        <v>0</v>
      </c>
      <c r="Q76" s="17">
        <f>ROUND(_xll.HPVAL($K$6,$K$7,$A$76,$K$8,"YTD","CORP")/1000000,1)</f>
        <v>100.7</v>
      </c>
      <c r="R76" s="24"/>
      <c r="S76" s="44">
        <f t="shared" si="3"/>
        <v>0</v>
      </c>
      <c r="U76" s="17">
        <f>ROUND(_xll.HPVAL($M$6,$M$7,$A$76,$M$8,"YTD","CORP")/1000000,1)</f>
        <v>100.7</v>
      </c>
      <c r="V76" s="24"/>
      <c r="W76" s="44">
        <f t="shared" si="4"/>
        <v>0</v>
      </c>
      <c r="Y76" s="17">
        <f>ROUND(_xll.HPVAL($O$6,$O$7,$A$76,$O$8,"YTD","CORP")/1000000,1)</f>
        <v>100.7</v>
      </c>
      <c r="Z76" s="24"/>
      <c r="AA76" s="44">
        <f t="shared" si="5"/>
        <v>0</v>
      </c>
      <c r="AC76" s="17">
        <f>ROUND(_xll.HPVAL($Q$6,$Q$7,$A$76,$Q$8,"YTD","CORP")/1000000,1)</f>
        <v>100.7</v>
      </c>
      <c r="AD76" s="24"/>
      <c r="AE76" s="44">
        <f t="shared" si="6"/>
        <v>0</v>
      </c>
      <c r="AG76" s="17">
        <f>ROUND(_xll.HPVAL($S$6,$S$7,$A$76,$S$8,"YTD","CORP")/1000000,1)</f>
        <v>103.1</v>
      </c>
      <c r="AH76" s="24"/>
      <c r="AI76" s="44">
        <f t="shared" si="7"/>
        <v>2.3999999999999915</v>
      </c>
      <c r="AK76" s="17">
        <f>ROUND(_xll.HPVAL($U$6,$U$7,$A$76,$U$8,"YTD","CORP")/1000000,1)</f>
        <v>0</v>
      </c>
      <c r="AL76" s="24"/>
      <c r="AM76" s="44">
        <f t="shared" si="8"/>
        <v>-103.1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228.3</v>
      </c>
      <c r="D78" s="17"/>
      <c r="E78" s="17">
        <f>ROUND(_xll.HPVAL($E$6,$E$7,A78,$E$8,"YTD","CORP")/1000000,1)</f>
        <v>186.3</v>
      </c>
      <c r="G78" s="44">
        <f t="shared" si="0"/>
        <v>-42</v>
      </c>
      <c r="H78" s="9"/>
      <c r="I78" s="17">
        <f>ROUND(_xll.HPVAL($G$6,$G$7,$A$78,$G$8,"YTD","CORP")/1000000,1)</f>
        <v>186.3</v>
      </c>
      <c r="J78" s="24"/>
      <c r="K78" s="44">
        <f t="shared" si="1"/>
        <v>0</v>
      </c>
      <c r="M78" s="17">
        <f>ROUND(_xll.HPVAL($I$6,$I$7,$A$78,$I$8,"YTD","CORP")/1000000,1)</f>
        <v>186.3</v>
      </c>
      <c r="N78" s="24"/>
      <c r="O78" s="44">
        <f t="shared" si="2"/>
        <v>0</v>
      </c>
      <c r="Q78" s="17">
        <f>ROUND(_xll.HPVAL($K$6,$K$7,$A$78,$K$8,"YTD","CORP")/1000000,1)</f>
        <v>186.3</v>
      </c>
      <c r="R78" s="24"/>
      <c r="S78" s="44">
        <f t="shared" si="3"/>
        <v>0</v>
      </c>
      <c r="U78" s="17">
        <f>ROUND(_xll.HPVAL($M$6,$M$7,$A$78,$M$8,"YTD","CORP")/1000000,1)</f>
        <v>172.7</v>
      </c>
      <c r="V78" s="24"/>
      <c r="W78" s="44">
        <f t="shared" si="4"/>
        <v>-13.600000000000023</v>
      </c>
      <c r="Y78" s="17">
        <f>ROUND(_xll.HPVAL($O$6,$O$7,$A$78,$O$8,"YTD","CORP")/1000000,1)</f>
        <v>172.7</v>
      </c>
      <c r="Z78" s="24"/>
      <c r="AA78" s="44">
        <f t="shared" si="5"/>
        <v>0</v>
      </c>
      <c r="AC78" s="17">
        <f>ROUND(_xll.HPVAL($Q$6,$Q$7,$A$78,$Q$8,"YTD","CORP")/1000000,1)</f>
        <v>172.7</v>
      </c>
      <c r="AD78" s="24"/>
      <c r="AE78" s="44">
        <f t="shared" si="6"/>
        <v>0</v>
      </c>
      <c r="AG78" s="17">
        <f>ROUND(_xll.HPVAL($S$6,$S$7,$A$78,$S$8,"YTD","CORP")/1000000,1)</f>
        <v>172.7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-172.7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-42.8</v>
      </c>
      <c r="D87" s="17"/>
      <c r="E87" s="17">
        <v>0</v>
      </c>
      <c r="G87" s="44">
        <f t="shared" si="0"/>
        <v>42.8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-12.8</v>
      </c>
      <c r="D88" s="17"/>
      <c r="E88" s="17">
        <v>0</v>
      </c>
      <c r="G88" s="44">
        <f t="shared" si="0"/>
        <v>12.8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-679.70000000000016</v>
      </c>
      <c r="D89" s="71"/>
      <c r="E89" s="70">
        <f>(SUM(E64:E68)+E80)-(SUM(E69:E88)-E80)</f>
        <v>-762.6</v>
      </c>
      <c r="G89" s="46">
        <f>SUM(G64:G88)</f>
        <v>82.899999999999991</v>
      </c>
      <c r="K89" s="46">
        <f>SUM(K64:K88)</f>
        <v>75.799999999999969</v>
      </c>
      <c r="O89" s="46">
        <f>SUM(O64:O88)</f>
        <v>-8.5000000000000497</v>
      </c>
      <c r="S89" s="46">
        <f>SUM(S64:S88)</f>
        <v>33.899999999999991</v>
      </c>
      <c r="W89" s="46">
        <f>SUM(W64:W88)</f>
        <v>-0.79999999999999716</v>
      </c>
      <c r="AA89" s="46">
        <f>SUM(AA64:AA88)</f>
        <v>-22.800000000000011</v>
      </c>
      <c r="AE89" s="46">
        <f>SUM(AE64:AE88)</f>
        <v>-29.299999999999926</v>
      </c>
      <c r="AI89" s="46">
        <f>SUM(AI64:AI88)</f>
        <v>36.599999999999973</v>
      </c>
      <c r="AM89" s="46">
        <f>SUM(AM64:AM88)</f>
        <v>-847.5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-0.1</v>
      </c>
      <c r="G100" s="44">
        <f>E100</f>
        <v>-0.1</v>
      </c>
      <c r="H100" s="9"/>
      <c r="I100" s="17">
        <f>-ROUND(_xll.HPVAL($G$6,$G$7,$A$100,$G$8,"YTD","CORP")/1000000,1)</f>
        <v>-0.1</v>
      </c>
      <c r="J100" s="24"/>
      <c r="K100" s="44">
        <f>I100-G100</f>
        <v>0</v>
      </c>
      <c r="M100" s="17">
        <f>-ROUND(_xll.HPVAL($I$6,$I$7,$A$100,$I$8,"YTD","CORP")/1000000,1)</f>
        <v>-1.1000000000000001</v>
      </c>
      <c r="N100" s="24"/>
      <c r="O100" s="44">
        <f>M100-I100</f>
        <v>-1</v>
      </c>
      <c r="Q100" s="17">
        <f>-ROUND(_xll.HPVAL($K$6,$K$7,$A$100,$K$8,"YTD","CORP")/1000000,1)</f>
        <v>-1.2</v>
      </c>
      <c r="R100" s="24"/>
      <c r="S100" s="44">
        <f>Q100-M100</f>
        <v>-9.9999999999999867E-2</v>
      </c>
      <c r="U100" s="17">
        <f>-ROUND(_xll.HPVAL($M$6,$M$7,$A$100,$M$8,"YTD","CORP")/1000000,1)</f>
        <v>-1.7</v>
      </c>
      <c r="V100" s="24"/>
      <c r="W100" s="44">
        <f>U100-Q100</f>
        <v>-0.5</v>
      </c>
      <c r="Y100" s="17">
        <f>-ROUND(_xll.HPVAL($O$6,$O$7,$A$100,$O$8,"YTD","CORP")/1000000,1)</f>
        <v>-2</v>
      </c>
      <c r="Z100" s="24"/>
      <c r="AA100" s="44">
        <f>Y100-U100</f>
        <v>-0.30000000000000004</v>
      </c>
      <c r="AC100" s="17">
        <f>-ROUND(_xll.HPVAL($Q$6,$Q$7,$A$100,$Q$8,"YTD","CORP")/1000000,1)</f>
        <v>-2.1</v>
      </c>
      <c r="AD100" s="24"/>
      <c r="AE100" s="44">
        <f>AC100-Y100</f>
        <v>-0.10000000000000009</v>
      </c>
      <c r="AG100" s="17">
        <f>-ROUND(_xll.HPVAL($S$6,$S$7,$A$100,$S$8,"YTD","CORP")/1000000,1)</f>
        <v>-2.2000000000000002</v>
      </c>
      <c r="AH100" s="24"/>
      <c r="AI100" s="44">
        <f>AG100-AC100</f>
        <v>-0.10000000000000009</v>
      </c>
      <c r="AK100" s="17">
        <f>-ROUND(_xll.HPVAL($U$6,$U$7,$A$100,$U$8,"YTD","CORP")/1000000,1)</f>
        <v>0</v>
      </c>
      <c r="AL100" s="24"/>
      <c r="AM100" s="44">
        <f>AK100-AG100</f>
        <v>2.2000000000000002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-0.1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-1</v>
      </c>
      <c r="Q104" s="17"/>
      <c r="R104" s="24"/>
      <c r="S104" s="55">
        <f>SUM(S100:S103)</f>
        <v>-9.9999999999999867E-2</v>
      </c>
      <c r="U104" s="17"/>
      <c r="V104" s="24"/>
      <c r="W104" s="55">
        <f>SUM(W100:W103)</f>
        <v>-0.5</v>
      </c>
      <c r="Y104" s="17"/>
      <c r="Z104" s="24"/>
      <c r="AA104" s="55">
        <f>SUM(AA100:AA103)</f>
        <v>-0.30000000000000004</v>
      </c>
      <c r="AC104" s="17"/>
      <c r="AD104" s="24"/>
      <c r="AE104" s="55">
        <f>SUM(AE100:AE103)</f>
        <v>-0.10000000000000009</v>
      </c>
      <c r="AG104" s="17"/>
      <c r="AH104" s="24"/>
      <c r="AI104" s="55">
        <f>SUM(AI100:AI103)</f>
        <v>-0.10000000000000009</v>
      </c>
      <c r="AK104" s="17"/>
      <c r="AL104" s="24"/>
      <c r="AM104" s="55">
        <f>SUM(AM100:AM103)</f>
        <v>2.2000000000000002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-0.1</v>
      </c>
      <c r="J110" s="24"/>
      <c r="K110" s="44">
        <f t="shared" si="13"/>
        <v>-0.1</v>
      </c>
      <c r="M110" s="17">
        <f>-ROUND(_xll.HPVAL($I$6,$I$7,$A$110,$I$8,"YTD","CORP")/1000000,1)</f>
        <v>-0.7</v>
      </c>
      <c r="N110" s="24"/>
      <c r="O110" s="44">
        <f t="shared" si="14"/>
        <v>-0.6</v>
      </c>
      <c r="Q110" s="17">
        <f>-ROUND(_xll.HPVAL($K$6,$K$7,$A$110,$K$8,"YTD","CORP")/1000000,1)</f>
        <v>-0.1</v>
      </c>
      <c r="R110" s="24"/>
      <c r="S110" s="44">
        <f t="shared" si="15"/>
        <v>0.6</v>
      </c>
      <c r="U110" s="17">
        <f>-ROUND(_xll.HPVAL($M$6,$M$7,$A$110,$M$8,"YTD","CORP")/1000000,1)</f>
        <v>-1.9</v>
      </c>
      <c r="V110" s="24"/>
      <c r="W110" s="44">
        <f t="shared" si="16"/>
        <v>-1.7999999999999998</v>
      </c>
      <c r="Y110" s="17">
        <f>-ROUND(_xll.HPVAL($O$6,$O$7,$A$110,$O$8,"YTD","CORP")/1000000,1)</f>
        <v>-2.6</v>
      </c>
      <c r="Z110" s="24"/>
      <c r="AA110" s="44">
        <f t="shared" si="17"/>
        <v>-0.70000000000000018</v>
      </c>
      <c r="AC110" s="17">
        <f>-ROUND(_xll.HPVAL($Q$6,$Q$7,$A$110,$Q$8,"YTD","CORP")/1000000,1)</f>
        <v>-0.2</v>
      </c>
      <c r="AD110" s="24"/>
      <c r="AE110" s="44">
        <f t="shared" si="18"/>
        <v>2.4</v>
      </c>
      <c r="AG110" s="17">
        <f>-ROUND(_xll.HPVAL($S$6,$S$7,$A$110,$S$8,"YTD","CORP")/1000000,1)</f>
        <v>-0.3</v>
      </c>
      <c r="AH110" s="24"/>
      <c r="AI110" s="44">
        <f t="shared" si="19"/>
        <v>-9.9999999999999978E-2</v>
      </c>
      <c r="AK110" s="17">
        <f>-ROUND(_xll.HPVAL($U$6,$U$7,$A$110,$U$8,"YTD","CORP")/1000000,1)</f>
        <v>0</v>
      </c>
      <c r="AL110" s="24"/>
      <c r="AM110" s="44">
        <f t="shared" si="20"/>
        <v>0.3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0.1</v>
      </c>
      <c r="J111" s="24"/>
      <c r="K111" s="44">
        <f t="shared" si="13"/>
        <v>0.1</v>
      </c>
      <c r="M111" s="17">
        <f>-ROUND(_xll.HPVAL($I$6,$I$7,$A$111,$I$8,"YTD","CORP")/1000000,1)</f>
        <v>0.3</v>
      </c>
      <c r="N111" s="24"/>
      <c r="O111" s="44">
        <f t="shared" si="14"/>
        <v>0.19999999999999998</v>
      </c>
      <c r="Q111" s="17">
        <f>-ROUND(_xll.HPVAL($K$6,$K$7,$A$111,$K$8,"YTD","CORP")/1000000,1)</f>
        <v>0.4</v>
      </c>
      <c r="R111" s="24"/>
      <c r="S111" s="44">
        <f t="shared" si="15"/>
        <v>0.10000000000000003</v>
      </c>
      <c r="U111" s="17">
        <f>-ROUND(_xll.HPVAL($M$6,$M$7,$A$111,$M$8,"YTD","CORP")/1000000,1)</f>
        <v>0.4</v>
      </c>
      <c r="V111" s="24"/>
      <c r="W111" s="44">
        <f t="shared" si="16"/>
        <v>0</v>
      </c>
      <c r="Y111" s="17">
        <f>-ROUND(_xll.HPVAL($O$6,$O$7,$A$111,$O$8,"YTD","CORP")/1000000,1)</f>
        <v>0.4</v>
      </c>
      <c r="Z111" s="24"/>
      <c r="AA111" s="44">
        <f t="shared" si="17"/>
        <v>0</v>
      </c>
      <c r="AC111" s="17">
        <f>-ROUND(_xll.HPVAL($Q$6,$Q$7,$A$111,$Q$8,"YTD","CORP")/1000000,1)</f>
        <v>0.4</v>
      </c>
      <c r="AD111" s="24"/>
      <c r="AE111" s="44">
        <f t="shared" si="18"/>
        <v>0</v>
      </c>
      <c r="AG111" s="17">
        <f>-ROUND(_xll.HPVAL($S$6,$S$7,$A$111,$S$8,"YTD","CORP")/1000000,1)</f>
        <v>0.4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-0.4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0</v>
      </c>
      <c r="K114" s="46">
        <f>SUM(K108:K113)</f>
        <v>0</v>
      </c>
      <c r="O114" s="46">
        <f>SUM(O108:O113)</f>
        <v>-0.4</v>
      </c>
      <c r="S114" s="46">
        <f>SUM(S108:S113)</f>
        <v>0.7</v>
      </c>
      <c r="W114" s="46">
        <f>SUM(W108:W113)</f>
        <v>-1.7999999999999998</v>
      </c>
      <c r="AA114" s="46">
        <f>SUM(AA108:AA113)</f>
        <v>-0.70000000000000018</v>
      </c>
      <c r="AE114" s="46">
        <f>SUM(AE108:AE113)</f>
        <v>2.4</v>
      </c>
      <c r="AI114" s="46">
        <f>SUM(AI108:AI113)</f>
        <v>-9.9999999999999978E-2</v>
      </c>
      <c r="AM114" s="46">
        <f>SUM(AM108:AM113)</f>
        <v>-0.10000000000000003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0.6</v>
      </c>
      <c r="N117" s="76"/>
      <c r="O117" s="76">
        <f>M117-I117</f>
        <v>0.6</v>
      </c>
      <c r="P117" s="76"/>
      <c r="Q117" s="76">
        <v>0</v>
      </c>
      <c r="R117" s="76"/>
      <c r="S117" s="76">
        <f>Q117-M117</f>
        <v>-0.6</v>
      </c>
      <c r="T117" s="76"/>
      <c r="U117" s="76">
        <v>1.8</v>
      </c>
      <c r="W117" s="44">
        <f>U117-Q117</f>
        <v>1.8</v>
      </c>
      <c r="Y117" s="76">
        <v>0</v>
      </c>
      <c r="AA117" s="44">
        <f>Y117-U117</f>
        <v>-1.8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664062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101</v>
      </c>
      <c r="B6" s="9"/>
      <c r="C6" s="9"/>
      <c r="D6" s="9"/>
      <c r="E6" s="31" t="str">
        <f>$A$6</f>
        <v>EGEPG4</v>
      </c>
      <c r="F6" s="10"/>
      <c r="G6" s="31" t="str">
        <f>$A$6</f>
        <v>EGEPG4</v>
      </c>
      <c r="H6" s="10"/>
      <c r="I6" s="31" t="str">
        <f>$A$6</f>
        <v>EGEPG4</v>
      </c>
      <c r="J6" s="10"/>
      <c r="K6" s="31" t="str">
        <f>$A$6</f>
        <v>EGEPG4</v>
      </c>
      <c r="L6" s="10"/>
      <c r="M6" s="31" t="str">
        <f>$A$6</f>
        <v>EGEPG4</v>
      </c>
      <c r="N6" s="10"/>
      <c r="O6" s="31" t="str">
        <f>$A$6</f>
        <v>EGEPG4</v>
      </c>
      <c r="P6" s="10"/>
      <c r="Q6" s="31" t="str">
        <f>$A$6</f>
        <v>EGEPG4</v>
      </c>
      <c r="R6" s="10"/>
      <c r="S6" s="31" t="str">
        <f>$A$6</f>
        <v>EGEPG4</v>
      </c>
      <c r="T6" s="10"/>
      <c r="U6" s="31" t="str">
        <f>$A$6</f>
        <v>EGEPG4</v>
      </c>
      <c r="V6" s="10"/>
      <c r="W6" s="31" t="str">
        <f>$A$6</f>
        <v>EGEPG4</v>
      </c>
      <c r="X6" s="10"/>
      <c r="Y6" s="31" t="str">
        <f>$A$6</f>
        <v>EGEPG4</v>
      </c>
      <c r="Z6" s="10"/>
      <c r="AA6" s="31" t="str">
        <f>$A$6</f>
        <v>EGEPG4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-621.20000000000005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-1.9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31.6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-725.1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224.5</v>
      </c>
      <c r="F39" s="15"/>
      <c r="G39" s="23">
        <f>E47</f>
        <v>238.90000000000006</v>
      </c>
      <c r="H39" s="15"/>
      <c r="I39" s="23">
        <f>G47</f>
        <v>211.75</v>
      </c>
      <c r="J39" s="15"/>
      <c r="K39" s="23">
        <f>I47</f>
        <v>234.60000000000002</v>
      </c>
      <c r="L39" s="15"/>
      <c r="M39" s="23">
        <f>K47</f>
        <v>223.45000000000002</v>
      </c>
      <c r="N39" s="15"/>
      <c r="O39" s="23">
        <f>M47</f>
        <v>225.54999999999998</v>
      </c>
      <c r="P39" s="15"/>
      <c r="Q39" s="23">
        <f>O47</f>
        <v>230.89999999999998</v>
      </c>
      <c r="R39" s="15"/>
      <c r="S39" s="23">
        <f>Q47</f>
        <v>214.84999999999997</v>
      </c>
      <c r="T39" s="15"/>
      <c r="U39" s="23">
        <f>S47</f>
        <v>213.44999999999996</v>
      </c>
      <c r="V39" s="15"/>
      <c r="W39" s="23">
        <f>U47</f>
        <v>23.39999999999992</v>
      </c>
      <c r="X39" s="15"/>
      <c r="Y39" s="23">
        <f>W47</f>
        <v>23.39999999999992</v>
      </c>
      <c r="Z39" s="15"/>
      <c r="AA39" s="23">
        <f>Y47</f>
        <v>23.39999999999992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28.800000000000146</v>
      </c>
      <c r="F41" s="9"/>
      <c r="G41" s="49">
        <f>K89</f>
        <v>-54.300000000000118</v>
      </c>
      <c r="H41" s="24"/>
      <c r="I41" s="49">
        <f>O89</f>
        <v>45.700000000000017</v>
      </c>
      <c r="J41" s="24"/>
      <c r="K41" s="49">
        <f>S89</f>
        <v>-22.300000000000004</v>
      </c>
      <c r="L41" s="24"/>
      <c r="M41" s="49">
        <f>W89</f>
        <v>4.1999999999999567</v>
      </c>
      <c r="N41" s="24"/>
      <c r="O41" s="49">
        <f>AA89</f>
        <v>10.700000000000003</v>
      </c>
      <c r="P41" s="24"/>
      <c r="Q41" s="49">
        <f>AE89</f>
        <v>-32.100000000000023</v>
      </c>
      <c r="R41" s="24"/>
      <c r="S41" s="49">
        <f>AI89</f>
        <v>-2.8000000000000198</v>
      </c>
      <c r="T41" s="24"/>
      <c r="U41" s="49">
        <f>AM89</f>
        <v>-380.10000000000008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14.400000000000073</v>
      </c>
      <c r="F45" s="9"/>
      <c r="G45" s="28">
        <f>G41*G43</f>
        <v>-27.150000000000059</v>
      </c>
      <c r="H45" s="9"/>
      <c r="I45" s="28">
        <f>I41*I43</f>
        <v>22.850000000000009</v>
      </c>
      <c r="J45" s="9"/>
      <c r="K45" s="28">
        <f>K41*K43</f>
        <v>-11.150000000000002</v>
      </c>
      <c r="L45" s="9"/>
      <c r="M45" s="28">
        <f>M41*M43</f>
        <v>2.0999999999999783</v>
      </c>
      <c r="N45" s="9"/>
      <c r="O45" s="28">
        <f>O41*O43</f>
        <v>5.3500000000000014</v>
      </c>
      <c r="P45" s="9"/>
      <c r="Q45" s="28">
        <f>Q41*Q43</f>
        <v>-16.050000000000011</v>
      </c>
      <c r="R45" s="9"/>
      <c r="S45" s="28">
        <f>S41*S43</f>
        <v>-1.4000000000000099</v>
      </c>
      <c r="T45" s="9"/>
      <c r="U45" s="28">
        <f>U41*U43</f>
        <v>-190.05000000000004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238.90000000000006</v>
      </c>
      <c r="F47" s="15"/>
      <c r="G47" s="23">
        <f>G39+G45</f>
        <v>211.75</v>
      </c>
      <c r="H47" s="15"/>
      <c r="I47" s="23">
        <f>I39+I45</f>
        <v>234.60000000000002</v>
      </c>
      <c r="J47" s="15"/>
      <c r="K47" s="23">
        <f>K39+K45</f>
        <v>223.45000000000002</v>
      </c>
      <c r="L47" s="15"/>
      <c r="M47" s="23">
        <f>M39+M45</f>
        <v>225.54999999999998</v>
      </c>
      <c r="N47" s="15"/>
      <c r="O47" s="23">
        <f>O39+O45</f>
        <v>230.89999999999998</v>
      </c>
      <c r="P47" s="15"/>
      <c r="Q47" s="23">
        <f>Q39+Q45</f>
        <v>214.84999999999997</v>
      </c>
      <c r="R47" s="15"/>
      <c r="S47" s="23">
        <f>S39+S45</f>
        <v>213.44999999999996</v>
      </c>
      <c r="T47" s="15"/>
      <c r="U47" s="23">
        <f>U39+U45</f>
        <v>23.39999999999992</v>
      </c>
      <c r="V47" s="15"/>
      <c r="W47" s="23">
        <f>W39+W45</f>
        <v>23.39999999999992</v>
      </c>
      <c r="X47" s="15"/>
      <c r="Y47" s="23">
        <f>Y39+Y45</f>
        <v>23.39999999999992</v>
      </c>
      <c r="Z47" s="15"/>
      <c r="AA47" s="23">
        <f>AA39+AA45</f>
        <v>23.39999999999992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1.5</v>
      </c>
      <c r="F51" s="15"/>
      <c r="G51" s="25">
        <f>ROUND(G47*G49,1)</f>
        <v>1.3</v>
      </c>
      <c r="H51" s="25"/>
      <c r="I51" s="25">
        <f>ROUND(I47*I49,1)</f>
        <v>1.5</v>
      </c>
      <c r="J51" s="25"/>
      <c r="K51" s="25">
        <f>ROUND(K47*K49,1)</f>
        <v>1.4</v>
      </c>
      <c r="L51" s="25"/>
      <c r="M51" s="25">
        <f>ROUND(M47*M49,1)</f>
        <v>1.4</v>
      </c>
      <c r="N51" s="25"/>
      <c r="O51" s="25">
        <f>ROUND(O47*O49,1)</f>
        <v>1.4</v>
      </c>
      <c r="P51" s="25"/>
      <c r="Q51" s="25">
        <f>ROUND(Q47*Q49,1)</f>
        <v>1.3</v>
      </c>
      <c r="R51" s="25"/>
      <c r="S51" s="25">
        <f>ROUND(S47*S49,1)</f>
        <v>1.3</v>
      </c>
      <c r="T51" s="25"/>
      <c r="U51" s="25">
        <f>ROUND(U47*U49,1)</f>
        <v>0.1</v>
      </c>
      <c r="V51" s="25"/>
      <c r="W51" s="25">
        <f>ROUND(W47*W49,1)</f>
        <v>0.1</v>
      </c>
      <c r="X51" s="25"/>
      <c r="Y51" s="25">
        <f>ROUND(Y47*Y49,1)</f>
        <v>0.1</v>
      </c>
      <c r="Z51" s="25"/>
      <c r="AA51" s="25">
        <f>ROUND(AA47*AA49,1)</f>
        <v>0.1</v>
      </c>
      <c r="AB51" s="25"/>
      <c r="AC51" s="25">
        <f>SUM(E51:AA51)</f>
        <v>11.5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0</v>
      </c>
      <c r="P54" s="39"/>
      <c r="Q54" s="17">
        <f>AE104</f>
        <v>0</v>
      </c>
      <c r="R54" s="39"/>
      <c r="S54" s="17">
        <f>AI104</f>
        <v>0</v>
      </c>
      <c r="T54" s="39"/>
      <c r="U54" s="17">
        <f>AM104</f>
        <v>0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3.3</v>
      </c>
      <c r="F55" s="51"/>
      <c r="G55" s="34">
        <f>K114</f>
        <v>3.2</v>
      </c>
      <c r="H55" s="51"/>
      <c r="I55" s="34">
        <f>O114+O117</f>
        <v>3.0999999999999996</v>
      </c>
      <c r="J55" s="51"/>
      <c r="K55" s="34">
        <f>S114+S117</f>
        <v>2.9000000000000021</v>
      </c>
      <c r="L55" s="51"/>
      <c r="M55" s="34">
        <f>W114+W117</f>
        <v>2.5999999999999996</v>
      </c>
      <c r="N55" s="51"/>
      <c r="O55" s="34">
        <f>AA114+AA117</f>
        <v>-24.799999999999997</v>
      </c>
      <c r="P55" s="51"/>
      <c r="Q55" s="34">
        <f>AE114+AE117</f>
        <v>29</v>
      </c>
      <c r="R55" s="51"/>
      <c r="S55" s="34">
        <f>AI114+AI117</f>
        <v>2.3999999999999986</v>
      </c>
      <c r="T55" s="51"/>
      <c r="U55" s="34">
        <f>AM114+AM117</f>
        <v>-21.7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3.5527136788005009E-15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4.8</v>
      </c>
      <c r="F56" s="15"/>
      <c r="G56" s="57">
        <f>G51+G54+G55</f>
        <v>4.5</v>
      </c>
      <c r="H56" s="15"/>
      <c r="I56" s="57">
        <f>I51+I54+I55</f>
        <v>4.5999999999999996</v>
      </c>
      <c r="J56" s="15"/>
      <c r="K56" s="57">
        <f>K51+K54+K55</f>
        <v>4.3000000000000025</v>
      </c>
      <c r="L56" s="15"/>
      <c r="M56" s="57">
        <f>M51+M54+M55</f>
        <v>3.9999999999999996</v>
      </c>
      <c r="N56" s="15"/>
      <c r="O56" s="57">
        <f>O51+O54+O55</f>
        <v>-23.4</v>
      </c>
      <c r="P56" s="15"/>
      <c r="Q56" s="57">
        <f>Q51+Q54+Q55</f>
        <v>30.3</v>
      </c>
      <c r="R56" s="15"/>
      <c r="S56" s="57">
        <f>S51+S54+S55</f>
        <v>3.6999999999999984</v>
      </c>
      <c r="T56" s="15"/>
      <c r="U56" s="57">
        <f>U51+U54+U55</f>
        <v>-21.599999999999998</v>
      </c>
      <c r="V56" s="15"/>
      <c r="W56" s="57">
        <f>W51+W54+W55</f>
        <v>0.1</v>
      </c>
      <c r="X56" s="15"/>
      <c r="Y56" s="57">
        <f>Y51+Y54+Y55</f>
        <v>0.1</v>
      </c>
      <c r="Z56" s="15"/>
      <c r="AA56" s="57">
        <f>AA51+AA54+AA55</f>
        <v>0.1</v>
      </c>
      <c r="AB56" s="15"/>
      <c r="AC56" s="57">
        <f>SUM(E56:AA56)</f>
        <v>11.500000000000005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4.8</v>
      </c>
      <c r="F58" s="9"/>
      <c r="G58" s="62">
        <f>SUM(E56:G56)</f>
        <v>9.3000000000000007</v>
      </c>
      <c r="H58" s="9"/>
      <c r="I58" s="62">
        <f>SUM(E56:I56)</f>
        <v>13.9</v>
      </c>
      <c r="J58" s="9"/>
      <c r="K58" s="62">
        <f>SUM(E56:K56)</f>
        <v>18.200000000000003</v>
      </c>
      <c r="L58" s="9"/>
      <c r="M58" s="62">
        <f>SUM(E56:M56)</f>
        <v>22.200000000000003</v>
      </c>
      <c r="N58" s="9"/>
      <c r="O58" s="62">
        <f>SUM(E56:O56)</f>
        <v>-1.1999999999999957</v>
      </c>
      <c r="P58" s="9"/>
      <c r="Q58" s="62">
        <f>SUM(E56:Q56)</f>
        <v>29.100000000000005</v>
      </c>
      <c r="R58" s="9"/>
      <c r="S58" s="62">
        <f>SUM(E56:S56)</f>
        <v>32.800000000000004</v>
      </c>
      <c r="T58" s="9"/>
      <c r="U58" s="62">
        <f>SUM(E56:U56)</f>
        <v>11.200000000000006</v>
      </c>
      <c r="V58" s="9"/>
      <c r="W58" s="62">
        <f>SUM(E56:W56)</f>
        <v>11.300000000000006</v>
      </c>
      <c r="X58" s="9"/>
      <c r="Y58" s="62">
        <f>SUM(E56:Y56)</f>
        <v>11.400000000000006</v>
      </c>
      <c r="Z58" s="9"/>
      <c r="AA58" s="62">
        <f>SUM(E56:AA56)</f>
        <v>11.500000000000005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621.20000000000005</v>
      </c>
      <c r="D64" s="17"/>
      <c r="E64" s="17">
        <f>ROUND(_xll.HPVAL($E$6,$E$7,A64,$E$8,"YTD","CORP")/1000000,1)</f>
        <v>574.29999999999995</v>
      </c>
      <c r="G64" s="44">
        <f>C64-E64</f>
        <v>46.900000000000091</v>
      </c>
      <c r="H64" s="9"/>
      <c r="I64" s="17">
        <f>ROUND(_xll.HPVAL($G$6,$G$7,$A$64,$G$8,"YTD","CORP")/1000000,1)</f>
        <v>621.20000000000005</v>
      </c>
      <c r="J64" s="24"/>
      <c r="K64" s="44">
        <f>E64-I64</f>
        <v>-46.900000000000091</v>
      </c>
      <c r="M64" s="17">
        <f>ROUND(_xll.HPVAL($I$6,$I$7,$A$64,$I$8,"YTD","CORP")/1000000,1)</f>
        <v>621.20000000000005</v>
      </c>
      <c r="N64" s="24"/>
      <c r="O64" s="44">
        <f>I64-M64</f>
        <v>0</v>
      </c>
      <c r="Q64" s="17">
        <f>ROUND(_xll.HPVAL($K$6,$K$7,$A$64,$K$8,"YTD","CORP")/1000000,1)</f>
        <v>621.20000000000005</v>
      </c>
      <c r="R64" s="24"/>
      <c r="S64" s="44">
        <f>M64-Q64</f>
        <v>0</v>
      </c>
      <c r="U64" s="17">
        <f>ROUND(_xll.HPVAL($M$6,$M$7,$A$64,$M$8,"YTD","CORP")/1000000,1)</f>
        <v>621.20000000000005</v>
      </c>
      <c r="V64" s="24"/>
      <c r="W64" s="44">
        <f>Q64-U64</f>
        <v>0</v>
      </c>
      <c r="Y64" s="17">
        <f>ROUND(_xll.HPVAL($O$6,$O$7,$A$64,$O$8,"YTD","CORP")/1000000,1)</f>
        <v>621.20000000000005</v>
      </c>
      <c r="Z64" s="24"/>
      <c r="AA64" s="44">
        <f>U64-Y64</f>
        <v>0</v>
      </c>
      <c r="AC64" s="17">
        <f>ROUND(_xll.HPVAL($Q$6,$Q$7,$A$64,$Q$8,"YTD","CORP")/1000000,1)</f>
        <v>621.20000000000005</v>
      </c>
      <c r="AD64" s="24"/>
      <c r="AE64" s="44">
        <f>Y64-AC64</f>
        <v>0</v>
      </c>
      <c r="AG64" s="17">
        <f>ROUND(_xll.HPVAL($S$6,$S$7,$A$64,$S$8,"YTD","CORP")/1000000,1)</f>
        <v>621.20000000000005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621.20000000000005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1.9</v>
      </c>
      <c r="D65" s="17"/>
      <c r="E65" s="17">
        <f>ROUND(_xll.HPVAL($E$6,$E$7,A65,$E$8,"YTD","CORP")/1000000,1)</f>
        <v>1.3</v>
      </c>
      <c r="G65" s="44">
        <f>C65-E65</f>
        <v>0.59999999999999987</v>
      </c>
      <c r="H65" s="9"/>
      <c r="I65" s="17">
        <f>ROUND(_xll.HPVAL($G$6,$G$7,$A$65,$G$8,"YTD","CORP")/1000000,1)</f>
        <v>-0.1</v>
      </c>
      <c r="J65" s="24"/>
      <c r="K65" s="44">
        <f>E65-I65</f>
        <v>1.4000000000000001</v>
      </c>
      <c r="M65" s="17">
        <f>ROUND(_xll.HPVAL($I$6,$I$7,$A$65,$I$8,"YTD","CORP")/1000000,1)</f>
        <v>-0.6</v>
      </c>
      <c r="N65" s="24"/>
      <c r="O65" s="44">
        <f>I65-M65</f>
        <v>0.5</v>
      </c>
      <c r="Q65" s="17">
        <f>ROUND(_xll.HPVAL($K$6,$K$7,$A$65,$K$8,"YTD","CORP")/1000000,1)</f>
        <v>4.5</v>
      </c>
      <c r="R65" s="24"/>
      <c r="S65" s="44">
        <f>M65-Q65</f>
        <v>-5.0999999999999996</v>
      </c>
      <c r="U65" s="17">
        <f>ROUND(_xll.HPVAL($M$6,$M$7,$A$65,$M$8,"YTD","CORP")/1000000,1)</f>
        <v>4.2</v>
      </c>
      <c r="V65" s="24"/>
      <c r="W65" s="44">
        <f>Q65-U65</f>
        <v>0.29999999999999982</v>
      </c>
      <c r="Y65" s="17">
        <f>ROUND(_xll.HPVAL($O$6,$O$7,$A$65,$O$8,"YTD","CORP")/1000000,1)</f>
        <v>3.5</v>
      </c>
      <c r="Z65" s="24"/>
      <c r="AA65" s="44">
        <f>U65-Y65</f>
        <v>0.70000000000000018</v>
      </c>
      <c r="AC65" s="17">
        <f>ROUND(_xll.HPVAL($Q$6,$Q$7,$A$65,$Q$8,"YTD","CORP")/1000000,1)</f>
        <v>3.4</v>
      </c>
      <c r="AD65" s="24"/>
      <c r="AE65" s="44">
        <f>Y65-AC65</f>
        <v>0.10000000000000009</v>
      </c>
      <c r="AG65" s="17">
        <f>ROUND(_xll.HPVAL($S$6,$S$7,$A$65,$S$8,"YTD","CORP")/1000000,1)</f>
        <v>3.3</v>
      </c>
      <c r="AH65" s="24"/>
      <c r="AI65" s="44">
        <f>AC65-AG65</f>
        <v>0.10000000000000009</v>
      </c>
      <c r="AK65" s="17">
        <f>ROUND(_xll.HPVAL($U$6,$U$7,$A$65,$U$8,"YTD","CORP")/1000000,1)</f>
        <v>0</v>
      </c>
      <c r="AL65" s="24"/>
      <c r="AM65" s="44">
        <f>AG65-AK65</f>
        <v>3.3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>-C69+E69</f>
        <v>0</v>
      </c>
      <c r="H69" s="9"/>
      <c r="I69" s="17">
        <f>ROUND(_xll.HPVAL($G$6,$G$7,$A$69,$G$8,"YTD","CORP")/1000000,1)</f>
        <v>0</v>
      </c>
      <c r="J69" s="24"/>
      <c r="K69" s="44">
        <f>-E69+I69</f>
        <v>0</v>
      </c>
      <c r="M69" s="17">
        <f>ROUND(_xll.HPVAL($I$6,$I$7,$A$69,$I$8,"YTD","CORP")/1000000,1)</f>
        <v>0</v>
      </c>
      <c r="N69" s="24"/>
      <c r="O69" s="44">
        <f>-I69+M69</f>
        <v>0</v>
      </c>
      <c r="Q69" s="17">
        <f>ROUND(_xll.HPVAL($K$6,$K$7,$A$69,$K$8,"YTD","CORP")/1000000,1)</f>
        <v>0</v>
      </c>
      <c r="R69" s="24"/>
      <c r="S69" s="44">
        <f>-M69+Q69</f>
        <v>0</v>
      </c>
      <c r="U69" s="17">
        <f>ROUND(_xll.HPVAL($M$6,$M$7,$A$69,$M$8,"YTD","CORP")/1000000,1)</f>
        <v>0</v>
      </c>
      <c r="V69" s="24"/>
      <c r="W69" s="44">
        <f>-Q69+U69</f>
        <v>0</v>
      </c>
      <c r="Y69" s="17">
        <f>ROUND(_xll.HPVAL($O$6,$O$7,$A$69,$O$8,"YTD","CORP")/1000000,1)</f>
        <v>0</v>
      </c>
      <c r="Z69" s="24"/>
      <c r="AA69" s="44">
        <f>-U69+Y69</f>
        <v>0</v>
      </c>
      <c r="AC69" s="17">
        <f>ROUND(_xll.HPVAL($Q$6,$Q$7,$A$69,$Q$8,"YTD","CORP")/1000000,1)</f>
        <v>0</v>
      </c>
      <c r="AD69" s="24"/>
      <c r="AE69" s="44">
        <f>-Y69+AC69</f>
        <v>0</v>
      </c>
      <c r="AG69" s="17">
        <f>ROUND(_xll.HPVAL($S$6,$S$7,$A$69,$S$8,"YTD","CORP")/1000000,1)</f>
        <v>0</v>
      </c>
      <c r="AH69" s="24"/>
      <c r="AI69" s="44">
        <f>-AC69+AG69</f>
        <v>0</v>
      </c>
      <c r="AK69" s="17">
        <f>ROUND(_xll.HPVAL($U$6,$U$7,$A$69,$U$8,"YTD","CORP")/1000000,1)</f>
        <v>0</v>
      </c>
      <c r="AL69" s="24"/>
      <c r="AM69" s="44">
        <f>-AG69+AK69</f>
        <v>0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31.6</v>
      </c>
      <c r="D72" s="17"/>
      <c r="E72" s="17">
        <f>ROUND(_xll.HPVAL($E$6,$E$7,A72,$E$8,"YTD","CORP")/1000000,1)</f>
        <v>32.6</v>
      </c>
      <c r="G72" s="44">
        <f t="shared" si="0"/>
        <v>1</v>
      </c>
      <c r="H72" s="9"/>
      <c r="I72" s="17">
        <f>ROUND(_xll.HPVAL($G$6,$G$7,$A$72,$G$8,"YTD","CORP")/1000000,1)</f>
        <v>32.9</v>
      </c>
      <c r="J72" s="24"/>
      <c r="K72" s="44">
        <f t="shared" si="1"/>
        <v>0.29999999999999716</v>
      </c>
      <c r="M72" s="17">
        <f>ROUND(_xll.HPVAL($I$6,$I$7,$A$72,$I$8,"YTD","CORP")/1000000,1)</f>
        <v>42.6</v>
      </c>
      <c r="N72" s="24"/>
      <c r="O72" s="44">
        <f t="shared" si="2"/>
        <v>9.7000000000000028</v>
      </c>
      <c r="Q72" s="17">
        <f>ROUND(_xll.HPVAL($K$6,$K$7,$A$72,$K$8,"YTD","CORP")/1000000,1)</f>
        <v>38.9</v>
      </c>
      <c r="R72" s="24"/>
      <c r="S72" s="44">
        <f t="shared" si="3"/>
        <v>-3.7000000000000028</v>
      </c>
      <c r="U72" s="17">
        <f>ROUND(_xll.HPVAL($M$6,$M$7,$A$72,$M$8,"YTD","CORP")/1000000,1)</f>
        <v>52</v>
      </c>
      <c r="V72" s="24"/>
      <c r="W72" s="44">
        <f t="shared" si="4"/>
        <v>13.100000000000001</v>
      </c>
      <c r="Y72" s="17">
        <f>ROUND(_xll.HPVAL($O$6,$O$7,$A$72,$O$8,"YTD","CORP")/1000000,1)</f>
        <v>57.5</v>
      </c>
      <c r="Z72" s="24"/>
      <c r="AA72" s="44">
        <f t="shared" si="5"/>
        <v>5.5</v>
      </c>
      <c r="AC72" s="17">
        <f>ROUND(_xll.HPVAL($Q$6,$Q$7,$A$72,$Q$8,"YTD","CORP")/1000000,1)</f>
        <v>40.4</v>
      </c>
      <c r="AD72" s="24"/>
      <c r="AE72" s="44">
        <f t="shared" si="6"/>
        <v>-17.100000000000001</v>
      </c>
      <c r="AG72" s="17">
        <f>ROUND(_xll.HPVAL($S$6,$S$7,$A$72,$S$8,"YTD","CORP")/1000000,1)</f>
        <v>41.6</v>
      </c>
      <c r="AH72" s="24"/>
      <c r="AI72" s="44">
        <f t="shared" si="7"/>
        <v>1.2000000000000028</v>
      </c>
      <c r="AK72" s="17">
        <f>ROUND(_xll.HPVAL($U$6,$U$7,$A$72,$U$8,"YTD","CORP")/1000000,1)</f>
        <v>0</v>
      </c>
      <c r="AL72" s="24"/>
      <c r="AM72" s="44">
        <f t="shared" si="8"/>
        <v>-41.6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-725.1</v>
      </c>
      <c r="D73" s="17"/>
      <c r="E73" s="17">
        <f>ROUND(_xll.HPVAL($E$6,$E$7,A73,$E$8,"YTD","CORP")/1000000,1)</f>
        <v>-741.8</v>
      </c>
      <c r="G73" s="44">
        <f t="shared" si="0"/>
        <v>-16.699999999999932</v>
      </c>
      <c r="H73" s="9"/>
      <c r="I73" s="17">
        <f>ROUND(_xll.HPVAL($G$6,$G$7,$A$73,$G$8,"YTD","CORP")/1000000,1)</f>
        <v>-750.9</v>
      </c>
      <c r="J73" s="24"/>
      <c r="K73" s="44">
        <f t="shared" si="1"/>
        <v>-9.1000000000000227</v>
      </c>
      <c r="M73" s="17">
        <f>ROUND(_xll.HPVAL($I$6,$I$7,$A$73,$I$8,"YTD","CORP")/1000000,1)</f>
        <v>-765.3</v>
      </c>
      <c r="N73" s="24"/>
      <c r="O73" s="44">
        <f t="shared" si="2"/>
        <v>-14.399999999999977</v>
      </c>
      <c r="Q73" s="17">
        <f>ROUND(_xll.HPVAL($K$6,$K$7,$A$73,$K$8,"YTD","CORP")/1000000,1)</f>
        <v>-778.8</v>
      </c>
      <c r="R73" s="24"/>
      <c r="S73" s="44">
        <f t="shared" si="3"/>
        <v>-13.5</v>
      </c>
      <c r="U73" s="17">
        <f>ROUND(_xll.HPVAL($M$6,$M$7,$A$73,$M$8,"YTD","CORP")/1000000,1)</f>
        <v>-788</v>
      </c>
      <c r="V73" s="24"/>
      <c r="W73" s="44">
        <f t="shared" si="4"/>
        <v>-9.2000000000000455</v>
      </c>
      <c r="Y73" s="17">
        <f>ROUND(_xll.HPVAL($O$6,$O$7,$A$73,$O$8,"YTD","CORP")/1000000,1)</f>
        <v>-751</v>
      </c>
      <c r="Z73" s="24"/>
      <c r="AA73" s="44">
        <f t="shared" si="5"/>
        <v>37</v>
      </c>
      <c r="AC73" s="17">
        <f>ROUND(_xll.HPVAL($Q$6,$Q$7,$A$73,$Q$8,"YTD","CORP")/1000000,1)</f>
        <v>-766.1</v>
      </c>
      <c r="AD73" s="24"/>
      <c r="AE73" s="44">
        <f t="shared" si="6"/>
        <v>-15.100000000000023</v>
      </c>
      <c r="AG73" s="17">
        <f>ROUND(_xll.HPVAL($S$6,$S$7,$A$73,$S$8,"YTD","CORP")/1000000,1)</f>
        <v>-770.2</v>
      </c>
      <c r="AH73" s="24"/>
      <c r="AI73" s="44">
        <f t="shared" si="7"/>
        <v>-4.1000000000000227</v>
      </c>
      <c r="AK73" s="17">
        <f>ROUND(_xll.HPVAL($U$6,$U$7,$A$73,$U$8,"YTD","CORP")/1000000,1)</f>
        <v>0</v>
      </c>
      <c r="AL73" s="24"/>
      <c r="AM73" s="44">
        <f t="shared" si="8"/>
        <v>770.2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1602</v>
      </c>
      <c r="D76" s="17"/>
      <c r="E76" s="17">
        <f>ROUND(_xll.HPVAL($E$6,$E$7,A76,$E$8,"YTD","CORP")/1000000,1)</f>
        <v>1602</v>
      </c>
      <c r="G76" s="44">
        <f t="shared" si="0"/>
        <v>0</v>
      </c>
      <c r="H76" s="9"/>
      <c r="I76" s="17">
        <f>ROUND(_xll.HPVAL($G$6,$G$7,$A$76,$G$8,"YTD","CORP")/1000000,1)</f>
        <v>1602</v>
      </c>
      <c r="J76" s="24"/>
      <c r="K76" s="44">
        <f t="shared" si="1"/>
        <v>0</v>
      </c>
      <c r="M76" s="17">
        <f>ROUND(_xll.HPVAL($I$6,$I$7,$A$76,$I$8,"YTD","CORP")/1000000,1)</f>
        <v>1602</v>
      </c>
      <c r="N76" s="24"/>
      <c r="O76" s="44">
        <f t="shared" si="2"/>
        <v>0</v>
      </c>
      <c r="Q76" s="17">
        <f>ROUND(_xll.HPVAL($K$6,$K$7,$A$76,$K$8,"YTD","CORP")/1000000,1)</f>
        <v>1602</v>
      </c>
      <c r="R76" s="24"/>
      <c r="S76" s="44">
        <f t="shared" si="3"/>
        <v>0</v>
      </c>
      <c r="U76" s="17">
        <f>ROUND(_xll.HPVAL($M$6,$M$7,$A$76,$M$8,"YTD","CORP")/1000000,1)</f>
        <v>1602</v>
      </c>
      <c r="V76" s="24"/>
      <c r="W76" s="44">
        <f t="shared" si="4"/>
        <v>0</v>
      </c>
      <c r="Y76" s="17">
        <f>ROUND(_xll.HPVAL($O$6,$O$7,$A$76,$O$8,"YTD","CORP")/1000000,1)</f>
        <v>1602</v>
      </c>
      <c r="Z76" s="24"/>
      <c r="AA76" s="44">
        <f t="shared" si="5"/>
        <v>0</v>
      </c>
      <c r="AC76" s="17">
        <f>ROUND(_xll.HPVAL($Q$6,$Q$7,$A$76,$Q$8,"YTD","CORP")/1000000,1)</f>
        <v>1602</v>
      </c>
      <c r="AD76" s="24"/>
      <c r="AE76" s="44">
        <f t="shared" si="6"/>
        <v>0</v>
      </c>
      <c r="AG76" s="17">
        <f>ROUND(_xll.HPVAL($S$6,$S$7,$A$76,$S$8,"YTD","CORP")/1000000,1)</f>
        <v>1602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-1602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64.2</v>
      </c>
      <c r="D78" s="17"/>
      <c r="E78" s="17">
        <f>ROUND(_xll.HPVAL($E$6,$E$7,A78,$E$8,"YTD","CORP")/1000000,1)</f>
        <v>113.8</v>
      </c>
      <c r="G78" s="44">
        <f t="shared" si="0"/>
        <v>49.599999999999994</v>
      </c>
      <c r="H78" s="9"/>
      <c r="I78" s="17">
        <f>ROUND(_xll.HPVAL($G$6,$G$7,$A$78,$G$8,"YTD","CORP")/1000000,1)</f>
        <v>113.8</v>
      </c>
      <c r="J78" s="24"/>
      <c r="K78" s="44">
        <f t="shared" si="1"/>
        <v>0</v>
      </c>
      <c r="M78" s="17">
        <f>ROUND(_xll.HPVAL($I$6,$I$7,$A$78,$I$8,"YTD","CORP")/1000000,1)</f>
        <v>163.69999999999999</v>
      </c>
      <c r="N78" s="24"/>
      <c r="O78" s="44">
        <f t="shared" si="2"/>
        <v>49.899999999999991</v>
      </c>
      <c r="Q78" s="17">
        <f>ROUND(_xll.HPVAL($K$6,$K$7,$A$78,$K$8,"YTD","CORP")/1000000,1)</f>
        <v>163.69999999999999</v>
      </c>
      <c r="R78" s="24"/>
      <c r="S78" s="44">
        <f t="shared" si="3"/>
        <v>0</v>
      </c>
      <c r="U78" s="17">
        <f>ROUND(_xll.HPVAL($M$6,$M$7,$A$78,$M$8,"YTD","CORP")/1000000,1)</f>
        <v>163.69999999999999</v>
      </c>
      <c r="V78" s="24"/>
      <c r="W78" s="44">
        <f t="shared" si="4"/>
        <v>0</v>
      </c>
      <c r="Y78" s="17">
        <f>ROUND(_xll.HPVAL($O$6,$O$7,$A$78,$O$8,"YTD","CORP")/1000000,1)</f>
        <v>163.69999999999999</v>
      </c>
      <c r="Z78" s="24"/>
      <c r="AA78" s="44">
        <f t="shared" si="5"/>
        <v>0</v>
      </c>
      <c r="AC78" s="17">
        <f>ROUND(_xll.HPVAL($Q$6,$Q$7,$A$78,$Q$8,"YTD","CORP")/1000000,1)</f>
        <v>163.69999999999999</v>
      </c>
      <c r="AD78" s="24"/>
      <c r="AE78" s="44">
        <f t="shared" si="6"/>
        <v>0</v>
      </c>
      <c r="AG78" s="17">
        <f>ROUND(_xll.HPVAL($S$6,$S$7,$A$78,$S$8,"YTD","CORP")/1000000,1)</f>
        <v>163.69999999999999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-163.69999999999999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-32.5</v>
      </c>
      <c r="Z86" s="24"/>
      <c r="AA86" s="44">
        <f t="shared" si="5"/>
        <v>-32.5</v>
      </c>
      <c r="AC86" s="17">
        <f>ROUND(_xll.HPVAL($Q$6,$Q$7,$A$86,$Q$8,"YTD","CORP")/1000000,1)</f>
        <v>-32.5</v>
      </c>
      <c r="AD86" s="24"/>
      <c r="AE86" s="44">
        <f t="shared" si="6"/>
        <v>0</v>
      </c>
      <c r="AG86" s="17">
        <f>ROUND(_xll.HPVAL($S$6,$S$7,$A$86,$S$8,"YTD","CORP")/1000000,1)</f>
        <v>-32.5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32.5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52.6</v>
      </c>
      <c r="D87" s="17"/>
      <c r="E87" s="17">
        <v>0</v>
      </c>
      <c r="G87" s="44">
        <f t="shared" si="0"/>
        <v>-52.6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-402.19999999999993</v>
      </c>
      <c r="D89" s="71"/>
      <c r="E89" s="70">
        <f>(SUM(E64:E68)+E80)-(SUM(E69:E88)-E80)</f>
        <v>-431.00000000000011</v>
      </c>
      <c r="G89" s="46">
        <f>SUM(G64:G88)</f>
        <v>28.800000000000146</v>
      </c>
      <c r="K89" s="46">
        <f>SUM(K64:K88)</f>
        <v>-54.300000000000118</v>
      </c>
      <c r="O89" s="46">
        <f>SUM(O64:O88)</f>
        <v>45.700000000000017</v>
      </c>
      <c r="S89" s="46">
        <f>SUM(S64:S88)</f>
        <v>-22.300000000000004</v>
      </c>
      <c r="W89" s="46">
        <f>SUM(W64:W88)</f>
        <v>4.1999999999999567</v>
      </c>
      <c r="AA89" s="46">
        <f>SUM(AA64:AA88)</f>
        <v>10.700000000000003</v>
      </c>
      <c r="AE89" s="46">
        <f>SUM(AE64:AE88)</f>
        <v>-32.100000000000023</v>
      </c>
      <c r="AI89" s="46">
        <f>SUM(AI64:AI88)</f>
        <v>-2.8000000000000198</v>
      </c>
      <c r="AM89" s="46">
        <f>SUM(AM64:AM88)</f>
        <v>-380.10000000000008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0</v>
      </c>
      <c r="Z100" s="24"/>
      <c r="AA100" s="44">
        <f>Y100-U100</f>
        <v>0</v>
      </c>
      <c r="AC100" s="17">
        <f>-ROUND(_xll.HPVAL($Q$6,$Q$7,$A$100,$Q$8,"YTD","CORP")/1000000,1)</f>
        <v>0</v>
      </c>
      <c r="AD100" s="24"/>
      <c r="AE100" s="44">
        <f>AC100-Y100</f>
        <v>0</v>
      </c>
      <c r="AG100" s="17">
        <f>-ROUND(_xll.HPVAL($S$6,$S$7,$A$100,$S$8,"YTD","CORP")/1000000,1)</f>
        <v>0</v>
      </c>
      <c r="AH100" s="24"/>
      <c r="AI100" s="44">
        <f>AG100-AC100</f>
        <v>0</v>
      </c>
      <c r="AK100" s="17">
        <f>-ROUND(_xll.HPVAL($U$6,$U$7,$A$100,$U$8,"YTD","CORP")/1000000,1)</f>
        <v>0</v>
      </c>
      <c r="AL100" s="24"/>
      <c r="AM100" s="44">
        <f>AK100-AG100</f>
        <v>0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0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</v>
      </c>
      <c r="AK104" s="17"/>
      <c r="AL104" s="24"/>
      <c r="AM104" s="55">
        <f>SUM(AM100:AM103)</f>
        <v>0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3.3</v>
      </c>
      <c r="G110" s="44">
        <f t="shared" si="12"/>
        <v>3.3</v>
      </c>
      <c r="H110" s="9"/>
      <c r="I110" s="17">
        <f>-ROUND(_xll.HPVAL($G$6,$G$7,$A$110,$G$8,"YTD","CORP")/1000000,1)</f>
        <v>6.5</v>
      </c>
      <c r="J110" s="24"/>
      <c r="K110" s="44">
        <f t="shared" si="13"/>
        <v>3.2</v>
      </c>
      <c r="M110" s="17">
        <f>-ROUND(_xll.HPVAL($I$6,$I$7,$A$110,$I$8,"YTD","CORP")/1000000,1)</f>
        <v>-4.5999999999999996</v>
      </c>
      <c r="N110" s="24"/>
      <c r="O110" s="44">
        <f t="shared" si="14"/>
        <v>-11.1</v>
      </c>
      <c r="Q110" s="17">
        <f>-ROUND(_xll.HPVAL($K$6,$K$7,$A$110,$K$8,"YTD","CORP")/1000000,1)</f>
        <v>12.5</v>
      </c>
      <c r="R110" s="24"/>
      <c r="S110" s="44">
        <f t="shared" si="15"/>
        <v>17.100000000000001</v>
      </c>
      <c r="U110" s="17">
        <f>-ROUND(_xll.HPVAL($M$6,$M$7,$A$110,$M$8,"YTD","CORP")/1000000,1)</f>
        <v>-3.1</v>
      </c>
      <c r="V110" s="24"/>
      <c r="W110" s="44">
        <f t="shared" si="16"/>
        <v>-15.6</v>
      </c>
      <c r="Y110" s="17">
        <f>-ROUND(_xll.HPVAL($O$6,$O$7,$A$110,$O$8,"YTD","CORP")/1000000,1)</f>
        <v>-9.1999999999999993</v>
      </c>
      <c r="Z110" s="24"/>
      <c r="AA110" s="44">
        <f t="shared" si="17"/>
        <v>-6.1</v>
      </c>
      <c r="AC110" s="17">
        <f>-ROUND(_xll.HPVAL($Q$6,$Q$7,$A$110,$Q$8,"YTD","CORP")/1000000,1)</f>
        <v>19.8</v>
      </c>
      <c r="AD110" s="24"/>
      <c r="AE110" s="44">
        <f t="shared" si="18"/>
        <v>29</v>
      </c>
      <c r="AG110" s="17">
        <f>-ROUND(_xll.HPVAL($S$6,$S$7,$A$110,$S$8,"YTD","CORP")/1000000,1)</f>
        <v>22.2</v>
      </c>
      <c r="AH110" s="24"/>
      <c r="AI110" s="44">
        <f t="shared" si="19"/>
        <v>2.3999999999999986</v>
      </c>
      <c r="AK110" s="17">
        <f>-ROUND(_xll.HPVAL($U$6,$U$7,$A$110,$U$8,"YTD","CORP")/1000000,1)</f>
        <v>0</v>
      </c>
      <c r="AL110" s="24"/>
      <c r="AM110" s="44">
        <f t="shared" si="20"/>
        <v>-22.2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</v>
      </c>
      <c r="J111" s="24"/>
      <c r="K111" s="44">
        <f t="shared" si="13"/>
        <v>0</v>
      </c>
      <c r="M111" s="17">
        <f>-ROUND(_xll.HPVAL($I$6,$I$7,$A$111,$I$8,"YTD","CORP")/1000000,1)</f>
        <v>0</v>
      </c>
      <c r="N111" s="24"/>
      <c r="O111" s="44">
        <f t="shared" si="14"/>
        <v>0</v>
      </c>
      <c r="Q111" s="17">
        <f>-ROUND(_xll.HPVAL($K$6,$K$7,$A$111,$K$8,"YTD","CORP")/1000000,1)</f>
        <v>0</v>
      </c>
      <c r="R111" s="24"/>
      <c r="S111" s="44">
        <f t="shared" si="15"/>
        <v>0</v>
      </c>
      <c r="U111" s="17">
        <f>-ROUND(_xll.HPVAL($M$6,$M$7,$A$111,$M$8,"YTD","CORP")/1000000,1)</f>
        <v>0</v>
      </c>
      <c r="V111" s="24"/>
      <c r="W111" s="44">
        <f t="shared" si="16"/>
        <v>0</v>
      </c>
      <c r="Y111" s="17">
        <f>-ROUND(_xll.HPVAL($O$6,$O$7,$A$111,$O$8,"YTD","CORP")/1000000,1)</f>
        <v>-0.5</v>
      </c>
      <c r="Z111" s="24"/>
      <c r="AA111" s="44">
        <f t="shared" si="17"/>
        <v>-0.5</v>
      </c>
      <c r="AC111" s="17">
        <f>-ROUND(_xll.HPVAL($Q$6,$Q$7,$A$111,$Q$8,"YTD","CORP")/1000000,1)</f>
        <v>-0.5</v>
      </c>
      <c r="AD111" s="24"/>
      <c r="AE111" s="44">
        <f t="shared" si="18"/>
        <v>0</v>
      </c>
      <c r="AG111" s="17">
        <f>-ROUND(_xll.HPVAL($S$6,$S$7,$A$111,$S$8,"YTD","CORP")/1000000,1)</f>
        <v>-0.5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0.5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3.3</v>
      </c>
      <c r="K114" s="46">
        <f>SUM(K108:K113)</f>
        <v>3.2</v>
      </c>
      <c r="O114" s="46">
        <f>SUM(O108:O113)</f>
        <v>-11.1</v>
      </c>
      <c r="S114" s="46">
        <f>SUM(S108:S113)</f>
        <v>17.100000000000001</v>
      </c>
      <c r="W114" s="46">
        <f>SUM(W108:W113)</f>
        <v>-15.6</v>
      </c>
      <c r="AA114" s="46">
        <f>SUM(AA108:AA113)</f>
        <v>-6.6</v>
      </c>
      <c r="AE114" s="46">
        <f>SUM(AE108:AE113)</f>
        <v>29</v>
      </c>
      <c r="AI114" s="46">
        <f>SUM(AI108:AI113)</f>
        <v>2.3999999999999986</v>
      </c>
      <c r="AM114" s="46">
        <f>SUM(AM108:AM113)</f>
        <v>-21.7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14.2</v>
      </c>
      <c r="N117" s="76"/>
      <c r="O117" s="76">
        <f>M117-I117</f>
        <v>14.2</v>
      </c>
      <c r="P117" s="76"/>
      <c r="Q117" s="76">
        <v>0</v>
      </c>
      <c r="R117" s="76"/>
      <c r="S117" s="76">
        <f>Q117-M117</f>
        <v>-14.2</v>
      </c>
      <c r="T117" s="76"/>
      <c r="U117" s="76">
        <v>18.2</v>
      </c>
      <c r="W117" s="44">
        <f>U117-Q117</f>
        <v>18.2</v>
      </c>
      <c r="Y117" s="76">
        <v>0</v>
      </c>
      <c r="AA117" s="44">
        <f>Y117-U117</f>
        <v>-18.2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.6640625" bestFit="1" customWidth="1"/>
    <col min="24" max="24" width="2.33203125" customWidth="1"/>
    <col min="25" max="25" width="10" bestFit="1" customWidth="1"/>
    <col min="26" max="26" width="2.33203125" customWidth="1"/>
    <col min="27" max="27" width="10.6640625" bestFit="1" customWidth="1"/>
    <col min="28" max="28" width="2.33203125" customWidth="1"/>
    <col min="29" max="29" width="9.6640625" bestFit="1" customWidth="1"/>
    <col min="30" max="30" width="2.33203125" customWidth="1"/>
    <col min="31" max="31" width="10.6640625" bestFit="1" customWidth="1"/>
    <col min="32" max="32" width="2.33203125" customWidth="1"/>
    <col min="33" max="33" width="9.6640625" bestFit="1" customWidth="1"/>
    <col min="34" max="34" width="2.33203125" customWidth="1"/>
    <col min="35" max="35" width="10.6640625" bestFit="1" customWidth="1"/>
    <col min="36" max="36" width="2.33203125" customWidth="1"/>
    <col min="37" max="37" width="9.6640625" bestFit="1" customWidth="1"/>
    <col min="38" max="38" width="2.33203125" customWidth="1"/>
    <col min="39" max="39" width="10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103</v>
      </c>
      <c r="B6" s="9"/>
      <c r="C6" s="9"/>
      <c r="D6" s="9"/>
      <c r="E6" s="31" t="str">
        <f>$A$6</f>
        <v>EREC4</v>
      </c>
      <c r="F6" s="10"/>
      <c r="G6" s="31" t="str">
        <f>$A$6</f>
        <v>EREC4</v>
      </c>
      <c r="H6" s="10"/>
      <c r="I6" s="31" t="str">
        <f>$A$6</f>
        <v>EREC4</v>
      </c>
      <c r="J6" s="10"/>
      <c r="K6" s="31" t="str">
        <f>$A$6</f>
        <v>EREC4</v>
      </c>
      <c r="L6" s="10"/>
      <c r="M6" s="31" t="str">
        <f>$A$6</f>
        <v>EREC4</v>
      </c>
      <c r="N6" s="10"/>
      <c r="O6" s="31" t="str">
        <f>$A$6</f>
        <v>EREC4</v>
      </c>
      <c r="P6" s="10"/>
      <c r="Q6" s="31" t="str">
        <f>$A$6</f>
        <v>EREC4</v>
      </c>
      <c r="R6" s="10"/>
      <c r="S6" s="31" t="str">
        <f>$A$6</f>
        <v>EREC4</v>
      </c>
      <c r="T6" s="10"/>
      <c r="U6" s="31" t="str">
        <f>$A$6</f>
        <v>EREC4</v>
      </c>
      <c r="V6" s="10"/>
      <c r="W6" s="31" t="str">
        <f>$A$6</f>
        <v>EREC4</v>
      </c>
      <c r="X6" s="10"/>
      <c r="Y6" s="31" t="str">
        <f>$A$6</f>
        <v>EREC4</v>
      </c>
      <c r="Z6" s="10"/>
      <c r="AA6" s="31" t="str">
        <f>$A$6</f>
        <v>EREC4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48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-146.69999999999999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26.9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304.3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272.10000000000002</v>
      </c>
      <c r="F39" s="15"/>
      <c r="G39" s="23">
        <f>E47</f>
        <v>271.75</v>
      </c>
      <c r="H39" s="15"/>
      <c r="I39" s="23">
        <f>G47</f>
        <v>291.95</v>
      </c>
      <c r="J39" s="15"/>
      <c r="K39" s="23">
        <f>I47</f>
        <v>311</v>
      </c>
      <c r="L39" s="15"/>
      <c r="M39" s="23">
        <f>K47</f>
        <v>319.05</v>
      </c>
      <c r="N39" s="15"/>
      <c r="O39" s="23">
        <f>M47</f>
        <v>333.70000000000005</v>
      </c>
      <c r="P39" s="15"/>
      <c r="Q39" s="23">
        <f>O47</f>
        <v>328.55</v>
      </c>
      <c r="R39" s="15"/>
      <c r="S39" s="23">
        <f>Q47</f>
        <v>324.50000000000006</v>
      </c>
      <c r="T39" s="15"/>
      <c r="U39" s="23">
        <f>S47</f>
        <v>327.10000000000008</v>
      </c>
      <c r="V39" s="15"/>
      <c r="W39" s="23">
        <f>U47</f>
        <v>27.35000000000008</v>
      </c>
      <c r="X39" s="15"/>
      <c r="Y39" s="23">
        <f>W47</f>
        <v>27.35000000000008</v>
      </c>
      <c r="Z39" s="15"/>
      <c r="AA39" s="23">
        <f>Y47</f>
        <v>27.35000000000008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-0.70000000000002682</v>
      </c>
      <c r="F41" s="9"/>
      <c r="G41" s="49">
        <f>K89</f>
        <v>40.399999999999991</v>
      </c>
      <c r="H41" s="24"/>
      <c r="I41" s="49">
        <f>O89</f>
        <v>38.099999999999994</v>
      </c>
      <c r="J41" s="24"/>
      <c r="K41" s="49">
        <f>S89</f>
        <v>16.100000000000023</v>
      </c>
      <c r="L41" s="24"/>
      <c r="M41" s="49">
        <f>W89</f>
        <v>29.300000000000026</v>
      </c>
      <c r="N41" s="24"/>
      <c r="O41" s="49">
        <f>AA89</f>
        <v>-10.300000000000061</v>
      </c>
      <c r="P41" s="24"/>
      <c r="Q41" s="49">
        <f>AE89</f>
        <v>-8.0999999999999446</v>
      </c>
      <c r="R41" s="24"/>
      <c r="S41" s="49">
        <f>AI89</f>
        <v>5.2000000000000028</v>
      </c>
      <c r="T41" s="24"/>
      <c r="U41" s="49">
        <f>AM89</f>
        <v>-599.5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-0.35000000000001341</v>
      </c>
      <c r="F45" s="9"/>
      <c r="G45" s="28">
        <f>G41*G43</f>
        <v>20.199999999999996</v>
      </c>
      <c r="H45" s="9"/>
      <c r="I45" s="28">
        <f>I41*I43</f>
        <v>19.049999999999997</v>
      </c>
      <c r="J45" s="9"/>
      <c r="K45" s="28">
        <f>K41*K43</f>
        <v>8.0500000000000114</v>
      </c>
      <c r="L45" s="9"/>
      <c r="M45" s="28">
        <f>M41*M43</f>
        <v>14.650000000000013</v>
      </c>
      <c r="N45" s="9"/>
      <c r="O45" s="28">
        <f>O41*O43</f>
        <v>-5.1500000000000306</v>
      </c>
      <c r="P45" s="9"/>
      <c r="Q45" s="28">
        <f>Q41*Q43</f>
        <v>-4.0499999999999723</v>
      </c>
      <c r="R45" s="9"/>
      <c r="S45" s="28">
        <f>S41*S43</f>
        <v>2.6000000000000014</v>
      </c>
      <c r="T45" s="9"/>
      <c r="U45" s="28">
        <f>U41*U43</f>
        <v>-299.75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271.75</v>
      </c>
      <c r="F47" s="15"/>
      <c r="G47" s="23">
        <f>G39+G45</f>
        <v>291.95</v>
      </c>
      <c r="H47" s="15"/>
      <c r="I47" s="23">
        <f>I39+I45</f>
        <v>311</v>
      </c>
      <c r="J47" s="15"/>
      <c r="K47" s="23">
        <f>K39+K45</f>
        <v>319.05</v>
      </c>
      <c r="L47" s="15"/>
      <c r="M47" s="23">
        <f>M39+M45</f>
        <v>333.70000000000005</v>
      </c>
      <c r="N47" s="15"/>
      <c r="O47" s="23">
        <f>O39+O45</f>
        <v>328.55</v>
      </c>
      <c r="P47" s="15"/>
      <c r="Q47" s="23">
        <f>Q39+Q45</f>
        <v>324.50000000000006</v>
      </c>
      <c r="R47" s="15"/>
      <c r="S47" s="23">
        <f>S39+S45</f>
        <v>327.10000000000008</v>
      </c>
      <c r="T47" s="15"/>
      <c r="U47" s="23">
        <f>U39+U45</f>
        <v>27.35000000000008</v>
      </c>
      <c r="V47" s="15"/>
      <c r="W47" s="23">
        <f>W39+W45</f>
        <v>27.35000000000008</v>
      </c>
      <c r="X47" s="15"/>
      <c r="Y47" s="23">
        <f>Y39+Y45</f>
        <v>27.35000000000008</v>
      </c>
      <c r="Z47" s="15"/>
      <c r="AA47" s="23">
        <f>AA39+AA45</f>
        <v>27.35000000000008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1.7</v>
      </c>
      <c r="F51" s="15"/>
      <c r="G51" s="25">
        <f>ROUND(G47*G49,1)</f>
        <v>1.8</v>
      </c>
      <c r="H51" s="25"/>
      <c r="I51" s="25">
        <f>ROUND(I47*I49,1)</f>
        <v>1.9</v>
      </c>
      <c r="J51" s="25"/>
      <c r="K51" s="25">
        <f>ROUND(K47*K49,1)</f>
        <v>2</v>
      </c>
      <c r="L51" s="25"/>
      <c r="M51" s="25">
        <f>ROUND(M47*M49,1)</f>
        <v>2.1</v>
      </c>
      <c r="N51" s="25"/>
      <c r="O51" s="25">
        <f>ROUND(O47*O49,1)</f>
        <v>2.1</v>
      </c>
      <c r="P51" s="25"/>
      <c r="Q51" s="25">
        <f>ROUND(Q47*Q49,1)</f>
        <v>2</v>
      </c>
      <c r="R51" s="25"/>
      <c r="S51" s="25">
        <f>ROUND(S47*S49,1)</f>
        <v>2</v>
      </c>
      <c r="T51" s="25"/>
      <c r="U51" s="25">
        <f>ROUND(U47*U49,1)</f>
        <v>0.2</v>
      </c>
      <c r="V51" s="25"/>
      <c r="W51" s="25">
        <f>ROUND(W47*W49,1)</f>
        <v>0.2</v>
      </c>
      <c r="X51" s="25"/>
      <c r="Y51" s="25">
        <f>ROUND(Y47*Y49,1)</f>
        <v>0.2</v>
      </c>
      <c r="Z51" s="25"/>
      <c r="AA51" s="25">
        <f>ROUND(AA47*AA49,1)</f>
        <v>0.2</v>
      </c>
      <c r="AB51" s="25"/>
      <c r="AC51" s="25">
        <f>SUM(E51:AA51)</f>
        <v>16.399999999999999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-0.4</v>
      </c>
      <c r="F54" s="39"/>
      <c r="G54" s="17">
        <f>K104</f>
        <v>-0.19999999999999996</v>
      </c>
      <c r="H54" s="39"/>
      <c r="I54" s="17">
        <f>O104</f>
        <v>-0.4</v>
      </c>
      <c r="J54" s="39"/>
      <c r="K54" s="17">
        <f>S104</f>
        <v>-0.30000000000000004</v>
      </c>
      <c r="L54" s="39"/>
      <c r="M54" s="17">
        <f>W104</f>
        <v>0</v>
      </c>
      <c r="N54" s="39"/>
      <c r="O54" s="17">
        <f>AA104</f>
        <v>-0.39999999999999991</v>
      </c>
      <c r="P54" s="39"/>
      <c r="Q54" s="17">
        <f>AE104</f>
        <v>-0.40000000000000013</v>
      </c>
      <c r="R54" s="39"/>
      <c r="S54" s="17">
        <f>AI104</f>
        <v>-0.39999999999999991</v>
      </c>
      <c r="T54" s="39"/>
      <c r="U54" s="17">
        <f>AM104</f>
        <v>2.5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-0.7</v>
      </c>
      <c r="F55" s="51"/>
      <c r="G55" s="34">
        <f>K114</f>
        <v>-0.20000000000000007</v>
      </c>
      <c r="H55" s="51"/>
      <c r="I55" s="34">
        <f>O114+O117</f>
        <v>0.60000000000000009</v>
      </c>
      <c r="J55" s="51"/>
      <c r="K55" s="34">
        <f>S114+S117</f>
        <v>-0.29999999999999982</v>
      </c>
      <c r="L55" s="51"/>
      <c r="M55" s="34">
        <f>W114+W117</f>
        <v>-0.20000000000000018</v>
      </c>
      <c r="N55" s="51"/>
      <c r="O55" s="34">
        <f>AA114+AA117</f>
        <v>-9</v>
      </c>
      <c r="P55" s="51"/>
      <c r="Q55" s="34">
        <f>AE114+AE117</f>
        <v>8.7000000000000011</v>
      </c>
      <c r="R55" s="51"/>
      <c r="S55" s="34">
        <f>AI114+AI117</f>
        <v>-9.9999999999999867E-2</v>
      </c>
      <c r="T55" s="51"/>
      <c r="U55" s="34">
        <f>AM114+AM117</f>
        <v>1.2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4.4408920985006262E-16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0.59999999999999987</v>
      </c>
      <c r="F56" s="15"/>
      <c r="G56" s="57">
        <f>G51+G54+G55</f>
        <v>1.4</v>
      </c>
      <c r="H56" s="15"/>
      <c r="I56" s="57">
        <f>I51+I54+I55</f>
        <v>2.1</v>
      </c>
      <c r="J56" s="15"/>
      <c r="K56" s="57">
        <f>K51+K54+K55</f>
        <v>1.4000000000000001</v>
      </c>
      <c r="L56" s="15"/>
      <c r="M56" s="57">
        <f>M51+M54+M55</f>
        <v>1.9</v>
      </c>
      <c r="N56" s="15"/>
      <c r="O56" s="57">
        <f>O51+O54+O55</f>
        <v>-7.3</v>
      </c>
      <c r="P56" s="15"/>
      <c r="Q56" s="57">
        <f>Q51+Q54+Q55</f>
        <v>10.3</v>
      </c>
      <c r="R56" s="15"/>
      <c r="S56" s="57">
        <f>S51+S54+S55</f>
        <v>1.5000000000000002</v>
      </c>
      <c r="T56" s="15"/>
      <c r="U56" s="57">
        <f>U51+U54+U55</f>
        <v>3.9000000000000004</v>
      </c>
      <c r="V56" s="15"/>
      <c r="W56" s="57">
        <f>W51+W54+W55</f>
        <v>0.2</v>
      </c>
      <c r="X56" s="15"/>
      <c r="Y56" s="57">
        <f>Y51+Y54+Y55</f>
        <v>0.2</v>
      </c>
      <c r="Z56" s="15"/>
      <c r="AA56" s="57">
        <f>AA51+AA54+AA55</f>
        <v>0.2</v>
      </c>
      <c r="AB56" s="15"/>
      <c r="AC56" s="57">
        <f>SUM(E56:AA56)</f>
        <v>16.400000000000002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0.59999999999999987</v>
      </c>
      <c r="F58" s="9"/>
      <c r="G58" s="62">
        <f>SUM(E56:G56)</f>
        <v>1.9999999999999998</v>
      </c>
      <c r="H58" s="9"/>
      <c r="I58" s="62">
        <f>SUM(E56:I56)</f>
        <v>4.0999999999999996</v>
      </c>
      <c r="J58" s="9"/>
      <c r="K58" s="62">
        <f>SUM(E56:K56)</f>
        <v>5.5</v>
      </c>
      <c r="L58" s="9"/>
      <c r="M58" s="62">
        <f>SUM(E56:M56)</f>
        <v>7.4</v>
      </c>
      <c r="N58" s="9"/>
      <c r="O58" s="62">
        <f>SUM(E56:O56)</f>
        <v>0.10000000000000053</v>
      </c>
      <c r="P58" s="9"/>
      <c r="Q58" s="62">
        <f>SUM(E56:Q56)</f>
        <v>10.400000000000002</v>
      </c>
      <c r="R58" s="9"/>
      <c r="S58" s="62">
        <f>SUM(E56:S56)</f>
        <v>11.900000000000002</v>
      </c>
      <c r="T58" s="9"/>
      <c r="U58" s="62">
        <f>SUM(E56:U56)</f>
        <v>15.800000000000002</v>
      </c>
      <c r="V58" s="9"/>
      <c r="W58" s="62">
        <f>SUM(E56:W56)</f>
        <v>16.000000000000004</v>
      </c>
      <c r="X58" s="9"/>
      <c r="Y58" s="62">
        <f>SUM(E56:Y56)</f>
        <v>16.200000000000003</v>
      </c>
      <c r="Z58" s="9"/>
      <c r="AA58" s="62">
        <f>SUM(E56:AA56)</f>
        <v>16.400000000000002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0</v>
      </c>
      <c r="D64" s="17"/>
      <c r="E64" s="17">
        <f>ROUND(_xll.HPVAL($E$6,$E$7,A64,$E$8,"YTD","CORP")/1000000,1)</f>
        <v>0</v>
      </c>
      <c r="G64" s="44">
        <f>C64-E64</f>
        <v>0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0</v>
      </c>
      <c r="V64" s="24"/>
      <c r="W64" s="44">
        <f>Q64-U64</f>
        <v>0</v>
      </c>
      <c r="Y64" s="17">
        <f>ROUND(_xll.HPVAL($O$6,$O$7,$A$64,$O$8,"YTD","CORP")/1000000,1)</f>
        <v>0</v>
      </c>
      <c r="Z64" s="24"/>
      <c r="AA64" s="44">
        <f>U64-Y64</f>
        <v>0</v>
      </c>
      <c r="AC64" s="17">
        <f>ROUND(_xll.HPVAL($Q$6,$Q$7,$A$64,$Q$8,"YTD","CORP")/1000000,1)</f>
        <v>0</v>
      </c>
      <c r="AD64" s="24"/>
      <c r="AE64" s="44">
        <f>Y64-AC64</f>
        <v>0</v>
      </c>
      <c r="AG64" s="17">
        <f>ROUND(_xll.HPVAL($S$6,$S$7,$A$64,$S$8,"YTD","CORP")/1000000,1)</f>
        <v>0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0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146.69999999999999</v>
      </c>
      <c r="D65" s="17"/>
      <c r="E65" s="17">
        <f>ROUND(_xll.HPVAL($E$6,$E$7,A65,$E$8,"YTD","CORP")/1000000,1)</f>
        <v>146.5</v>
      </c>
      <c r="G65" s="44">
        <f>C65-E65</f>
        <v>0.19999999999998863</v>
      </c>
      <c r="H65" s="9"/>
      <c r="I65" s="17">
        <f>ROUND(_xll.HPVAL($G$6,$G$7,$A$65,$G$8,"YTD","CORP")/1000000,1)</f>
        <v>145.69999999999999</v>
      </c>
      <c r="J65" s="24"/>
      <c r="K65" s="44">
        <f>E65-I65</f>
        <v>0.80000000000001137</v>
      </c>
      <c r="M65" s="17">
        <f>ROUND(_xll.HPVAL($I$6,$I$7,$A$65,$I$8,"YTD","CORP")/1000000,1)</f>
        <v>146</v>
      </c>
      <c r="N65" s="24"/>
      <c r="O65" s="44">
        <f>I65-M65</f>
        <v>-0.30000000000001137</v>
      </c>
      <c r="Q65" s="17">
        <f>ROUND(_xll.HPVAL($K$6,$K$7,$A$65,$K$8,"YTD","CORP")/1000000,1)</f>
        <v>145.6</v>
      </c>
      <c r="R65" s="24"/>
      <c r="S65" s="44">
        <f>M65-Q65</f>
        <v>0.40000000000000568</v>
      </c>
      <c r="U65" s="17">
        <f>ROUND(_xll.HPVAL($M$6,$M$7,$A$65,$M$8,"YTD","CORP")/1000000,1)</f>
        <v>145.6</v>
      </c>
      <c r="V65" s="24"/>
      <c r="W65" s="44">
        <f>Q65-U65</f>
        <v>0</v>
      </c>
      <c r="Y65" s="17">
        <f>ROUND(_xll.HPVAL($O$6,$O$7,$A$65,$O$8,"YTD","CORP")/1000000,1)</f>
        <v>145.30000000000001</v>
      </c>
      <c r="Z65" s="24"/>
      <c r="AA65" s="44">
        <f>U65-Y65</f>
        <v>0.29999999999998295</v>
      </c>
      <c r="AC65" s="17">
        <f>ROUND(_xll.HPVAL($Q$6,$Q$7,$A$65,$Q$8,"YTD","CORP")/1000000,1)</f>
        <v>145</v>
      </c>
      <c r="AD65" s="24"/>
      <c r="AE65" s="44">
        <f>Y65-AC65</f>
        <v>0.30000000000001137</v>
      </c>
      <c r="AG65" s="17">
        <f>ROUND(_xll.HPVAL($S$6,$S$7,$A$65,$S$8,"YTD","CORP")/1000000,1)</f>
        <v>144.5</v>
      </c>
      <c r="AH65" s="24"/>
      <c r="AI65" s="44">
        <f>AC65-AG65</f>
        <v>0.5</v>
      </c>
      <c r="AK65" s="17">
        <f>ROUND(_xll.HPVAL($U$6,$U$7,$A$65,$U$8,"YTD","CORP")/1000000,1)</f>
        <v>0</v>
      </c>
      <c r="AL65" s="24"/>
      <c r="AM65" s="44">
        <f>AG65-AK65</f>
        <v>144.5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26.9</v>
      </c>
      <c r="D69" s="17"/>
      <c r="E69" s="17">
        <f>ROUND(_xll.HPVAL($E$6,$E$7,A69,$E$8,"YTD","CORP")/1000000,1)</f>
        <v>26.6</v>
      </c>
      <c r="G69" s="44">
        <f>-C69+E69</f>
        <v>-0.29999999999999716</v>
      </c>
      <c r="H69" s="9"/>
      <c r="I69" s="17">
        <f>ROUND(_xll.HPVAL($G$6,$G$7,$A$69,$G$8,"YTD","CORP")/1000000,1)</f>
        <v>25.3</v>
      </c>
      <c r="J69" s="24"/>
      <c r="K69" s="44">
        <f>-E69+I69</f>
        <v>-1.3000000000000007</v>
      </c>
      <c r="M69" s="17">
        <f>ROUND(_xll.HPVAL($I$6,$I$7,$A$69,$I$8,"YTD","CORP")/1000000,1)</f>
        <v>43.2</v>
      </c>
      <c r="N69" s="24"/>
      <c r="O69" s="44">
        <f>-I69+M69</f>
        <v>17.900000000000002</v>
      </c>
      <c r="Q69" s="17">
        <f>ROUND(_xll.HPVAL($K$6,$K$7,$A$69,$K$8,"YTD","CORP")/1000000,1)</f>
        <v>48.3</v>
      </c>
      <c r="R69" s="24"/>
      <c r="S69" s="44">
        <f>-M69+Q69</f>
        <v>5.0999999999999943</v>
      </c>
      <c r="U69" s="17">
        <f>ROUND(_xll.HPVAL($M$6,$M$7,$A$69,$M$8,"YTD","CORP")/1000000,1)</f>
        <v>46.5</v>
      </c>
      <c r="V69" s="24"/>
      <c r="W69" s="44">
        <f>-Q69+U69</f>
        <v>-1.7999999999999972</v>
      </c>
      <c r="Y69" s="17">
        <f>ROUND(_xll.HPVAL($O$6,$O$7,$A$69,$O$8,"YTD","CORP")/1000000,1)</f>
        <v>46.6</v>
      </c>
      <c r="Z69" s="24"/>
      <c r="AA69" s="44">
        <f>-U69+Y69</f>
        <v>0.10000000000000142</v>
      </c>
      <c r="AC69" s="17">
        <f>ROUND(_xll.HPVAL($Q$6,$Q$7,$A$69,$Q$8,"YTD","CORP")/1000000,1)</f>
        <v>44</v>
      </c>
      <c r="AD69" s="24"/>
      <c r="AE69" s="44">
        <f>-Y69+AC69</f>
        <v>-2.6000000000000014</v>
      </c>
      <c r="AG69" s="17">
        <f>ROUND(_xll.HPVAL($S$6,$S$7,$A$69,$S$8,"YTD","CORP")/1000000,1)</f>
        <v>45.7</v>
      </c>
      <c r="AH69" s="24"/>
      <c r="AI69" s="44">
        <f>-AC69+AG69</f>
        <v>1.7000000000000028</v>
      </c>
      <c r="AK69" s="17">
        <f>ROUND(_xll.HPVAL($U$6,$U$7,$A$69,$U$8,"YTD","CORP")/1000000,1)</f>
        <v>0</v>
      </c>
      <c r="AL69" s="24"/>
      <c r="AM69" s="44">
        <f>-AG69+AK69</f>
        <v>-45.7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304.3</v>
      </c>
      <c r="D72" s="17"/>
      <c r="E72" s="17">
        <f>ROUND(_xll.HPVAL($E$6,$E$7,A72,$E$8,"YTD","CORP")/1000000,1)</f>
        <v>303</v>
      </c>
      <c r="G72" s="44">
        <f t="shared" si="0"/>
        <v>-1.3000000000000114</v>
      </c>
      <c r="H72" s="9"/>
      <c r="I72" s="17">
        <f>ROUND(_xll.HPVAL($G$6,$G$7,$A$72,$G$8,"YTD","CORP")/1000000,1)</f>
        <v>343.9</v>
      </c>
      <c r="J72" s="24"/>
      <c r="K72" s="44">
        <f t="shared" si="1"/>
        <v>40.899999999999977</v>
      </c>
      <c r="M72" s="17">
        <f>ROUND(_xll.HPVAL($I$6,$I$7,$A$72,$I$8,"YTD","CORP")/1000000,1)</f>
        <v>364.4</v>
      </c>
      <c r="N72" s="24"/>
      <c r="O72" s="44">
        <f t="shared" si="2"/>
        <v>20.5</v>
      </c>
      <c r="Q72" s="17">
        <f>ROUND(_xll.HPVAL($K$6,$K$7,$A$72,$K$8,"YTD","CORP")/1000000,1)</f>
        <v>375</v>
      </c>
      <c r="R72" s="24"/>
      <c r="S72" s="44">
        <f t="shared" si="3"/>
        <v>10.600000000000023</v>
      </c>
      <c r="U72" s="17">
        <f>ROUND(_xll.HPVAL($M$6,$M$7,$A$72,$M$8,"YTD","CORP")/1000000,1)</f>
        <v>406.1</v>
      </c>
      <c r="V72" s="24"/>
      <c r="W72" s="44">
        <f t="shared" si="4"/>
        <v>31.100000000000023</v>
      </c>
      <c r="Y72" s="17">
        <f>ROUND(_xll.HPVAL($O$6,$O$7,$A$72,$O$8,"YTD","CORP")/1000000,1)</f>
        <v>395.4</v>
      </c>
      <c r="Z72" s="24"/>
      <c r="AA72" s="44">
        <f t="shared" si="5"/>
        <v>-10.700000000000045</v>
      </c>
      <c r="AC72" s="17">
        <f>ROUND(_xll.HPVAL($Q$6,$Q$7,$A$72,$Q$8,"YTD","CORP")/1000000,1)</f>
        <v>389.6</v>
      </c>
      <c r="AD72" s="24"/>
      <c r="AE72" s="44">
        <f t="shared" si="6"/>
        <v>-5.7999999999999545</v>
      </c>
      <c r="AG72" s="17">
        <f>ROUND(_xll.HPVAL($S$6,$S$7,$A$72,$S$8,"YTD","CORP")/1000000,1)</f>
        <v>392.6</v>
      </c>
      <c r="AH72" s="24"/>
      <c r="AI72" s="44">
        <f t="shared" si="7"/>
        <v>3</v>
      </c>
      <c r="AK72" s="17">
        <f>ROUND(_xll.HPVAL($U$6,$U$7,$A$72,$U$8,"YTD","CORP")/1000000,1)</f>
        <v>0</v>
      </c>
      <c r="AL72" s="24"/>
      <c r="AM72" s="44">
        <f t="shared" si="8"/>
        <v>-392.6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0.1</v>
      </c>
      <c r="D75" s="17"/>
      <c r="E75" s="17">
        <f>ROUND(_xll.HPVAL($E$6,$E$7,A75,$E$8,"YTD","CORP")/1000000,1)</f>
        <v>0.1</v>
      </c>
      <c r="G75" s="44">
        <f t="shared" si="0"/>
        <v>0</v>
      </c>
      <c r="H75" s="9"/>
      <c r="I75" s="17">
        <f>ROUND(_xll.HPVAL($G$6,$G$7,$A$75,$G$8,"YTD","CORP")/1000000,1)</f>
        <v>0.1</v>
      </c>
      <c r="J75" s="24"/>
      <c r="K75" s="44">
        <f t="shared" si="1"/>
        <v>0</v>
      </c>
      <c r="M75" s="17">
        <f>ROUND(_xll.HPVAL($I$6,$I$7,$A$75,$I$8,"YTD","CORP")/1000000,1)</f>
        <v>0.1</v>
      </c>
      <c r="N75" s="24"/>
      <c r="O75" s="44">
        <f t="shared" si="2"/>
        <v>0</v>
      </c>
      <c r="Q75" s="17">
        <f>ROUND(_xll.HPVAL($K$6,$K$7,$A$75,$K$8,"YTD","CORP")/1000000,1)</f>
        <v>0.1</v>
      </c>
      <c r="R75" s="24"/>
      <c r="S75" s="44">
        <f t="shared" si="3"/>
        <v>0</v>
      </c>
      <c r="U75" s="17">
        <f>ROUND(_xll.HPVAL($M$6,$M$7,$A$75,$M$8,"YTD","CORP")/1000000,1)</f>
        <v>0.1</v>
      </c>
      <c r="V75" s="24"/>
      <c r="W75" s="44">
        <f t="shared" si="4"/>
        <v>0</v>
      </c>
      <c r="Y75" s="17">
        <f>ROUND(_xll.HPVAL($O$6,$O$7,$A$75,$O$8,"YTD","CORP")/1000000,1)</f>
        <v>0.1</v>
      </c>
      <c r="Z75" s="24"/>
      <c r="AA75" s="44">
        <f t="shared" si="5"/>
        <v>0</v>
      </c>
      <c r="AC75" s="17">
        <f>ROUND(_xll.HPVAL($Q$6,$Q$7,$A$75,$Q$8,"YTD","CORP")/1000000,1)</f>
        <v>0.1</v>
      </c>
      <c r="AD75" s="24"/>
      <c r="AE75" s="44">
        <f t="shared" si="6"/>
        <v>0</v>
      </c>
      <c r="AG75" s="17">
        <f>ROUND(_xll.HPVAL($S$6,$S$7,$A$75,$S$8,"YTD","CORP")/1000000,1)</f>
        <v>0.1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-0.1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250.5</v>
      </c>
      <c r="D76" s="17"/>
      <c r="E76" s="17">
        <f>ROUND(_xll.HPVAL($E$6,$E$7,A76,$E$8,"YTD","CORP")/1000000,1)</f>
        <v>251.2</v>
      </c>
      <c r="G76" s="44">
        <f t="shared" si="0"/>
        <v>0.69999999999998863</v>
      </c>
      <c r="H76" s="9"/>
      <c r="I76" s="17">
        <f>ROUND(_xll.HPVAL($G$6,$G$7,$A$76,$G$8,"YTD","CORP")/1000000,1)</f>
        <v>251.2</v>
      </c>
      <c r="J76" s="24"/>
      <c r="K76" s="44">
        <f t="shared" si="1"/>
        <v>0</v>
      </c>
      <c r="M76" s="17">
        <f>ROUND(_xll.HPVAL($I$6,$I$7,$A$76,$I$8,"YTD","CORP")/1000000,1)</f>
        <v>251.2</v>
      </c>
      <c r="N76" s="24"/>
      <c r="O76" s="44">
        <f t="shared" si="2"/>
        <v>0</v>
      </c>
      <c r="Q76" s="17">
        <f>ROUND(_xll.HPVAL($K$6,$K$7,$A$76,$K$8,"YTD","CORP")/1000000,1)</f>
        <v>251.2</v>
      </c>
      <c r="R76" s="24"/>
      <c r="S76" s="44">
        <f t="shared" si="3"/>
        <v>0</v>
      </c>
      <c r="U76" s="17">
        <f>ROUND(_xll.HPVAL($M$6,$M$7,$A$76,$M$8,"YTD","CORP")/1000000,1)</f>
        <v>251.2</v>
      </c>
      <c r="V76" s="24"/>
      <c r="W76" s="44">
        <f t="shared" si="4"/>
        <v>0</v>
      </c>
      <c r="Y76" s="17">
        <f>ROUND(_xll.HPVAL($O$6,$O$7,$A$76,$O$8,"YTD","CORP")/1000000,1)</f>
        <v>251.2</v>
      </c>
      <c r="Z76" s="24"/>
      <c r="AA76" s="44">
        <f t="shared" si="5"/>
        <v>0</v>
      </c>
      <c r="AC76" s="17">
        <f>ROUND(_xll.HPVAL($Q$6,$Q$7,$A$76,$Q$8,"YTD","CORP")/1000000,1)</f>
        <v>251.2</v>
      </c>
      <c r="AD76" s="24"/>
      <c r="AE76" s="44">
        <f t="shared" si="6"/>
        <v>0</v>
      </c>
      <c r="AG76" s="17">
        <f>ROUND(_xll.HPVAL($S$6,$S$7,$A$76,$S$8,"YTD","CORP")/1000000,1)</f>
        <v>251.2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-251.2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14.2</v>
      </c>
      <c r="D78" s="17"/>
      <c r="E78" s="17">
        <f>ROUND(_xll.HPVAL($E$6,$E$7,A78,$E$8,"YTD","CORP")/1000000,1)</f>
        <v>54.4</v>
      </c>
      <c r="G78" s="44">
        <f t="shared" si="0"/>
        <v>40.200000000000003</v>
      </c>
      <c r="H78" s="9"/>
      <c r="I78" s="17">
        <f>ROUND(_xll.HPVAL($G$6,$G$7,$A$78,$G$8,"YTD","CORP")/1000000,1)</f>
        <v>54.4</v>
      </c>
      <c r="J78" s="24"/>
      <c r="K78" s="44">
        <f t="shared" si="1"/>
        <v>0</v>
      </c>
      <c r="M78" s="17">
        <f>ROUND(_xll.HPVAL($I$6,$I$7,$A$78,$I$8,"YTD","CORP")/1000000,1)</f>
        <v>54.4</v>
      </c>
      <c r="N78" s="24"/>
      <c r="O78" s="44">
        <f t="shared" si="2"/>
        <v>0</v>
      </c>
      <c r="Q78" s="17">
        <f>ROUND(_xll.HPVAL($K$6,$K$7,$A$78,$K$8,"YTD","CORP")/1000000,1)</f>
        <v>54.4</v>
      </c>
      <c r="R78" s="24"/>
      <c r="S78" s="44">
        <f t="shared" si="3"/>
        <v>0</v>
      </c>
      <c r="U78" s="17">
        <f>ROUND(_xll.HPVAL($M$6,$M$7,$A$78,$M$8,"YTD","CORP")/1000000,1)</f>
        <v>54.4</v>
      </c>
      <c r="V78" s="24"/>
      <c r="W78" s="44">
        <f t="shared" si="4"/>
        <v>0</v>
      </c>
      <c r="Y78" s="17">
        <f>ROUND(_xll.HPVAL($O$6,$O$7,$A$78,$O$8,"YTD","CORP")/1000000,1)</f>
        <v>54.4</v>
      </c>
      <c r="Z78" s="24"/>
      <c r="AA78" s="44">
        <f t="shared" si="5"/>
        <v>0</v>
      </c>
      <c r="AC78" s="17">
        <f>ROUND(_xll.HPVAL($Q$6,$Q$7,$A$78,$Q$8,"YTD","CORP")/1000000,1)</f>
        <v>54.4</v>
      </c>
      <c r="AD78" s="24"/>
      <c r="AE78" s="44">
        <f t="shared" si="6"/>
        <v>0</v>
      </c>
      <c r="AG78" s="17">
        <f>ROUND(_xll.HPVAL($S$6,$S$7,$A$78,$S$8,"YTD","CORP")/1000000,1)</f>
        <v>54.4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-54.4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44.4</v>
      </c>
      <c r="D87" s="17"/>
      <c r="E87" s="17">
        <v>0</v>
      </c>
      <c r="G87" s="44">
        <f t="shared" si="0"/>
        <v>-44.4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-4.2</v>
      </c>
      <c r="D88" s="17"/>
      <c r="E88" s="17">
        <v>0</v>
      </c>
      <c r="G88" s="44">
        <f t="shared" si="0"/>
        <v>4.2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-489.49999999999994</v>
      </c>
      <c r="D89" s="71"/>
      <c r="E89" s="70">
        <f>(SUM(E64:E68)+E80)-(SUM(E69:E88)-E80)</f>
        <v>-488.80000000000007</v>
      </c>
      <c r="G89" s="46">
        <f>SUM(G64:G88)</f>
        <v>-0.70000000000002682</v>
      </c>
      <c r="K89" s="46">
        <f>SUM(K64:K88)</f>
        <v>40.399999999999991</v>
      </c>
      <c r="O89" s="46">
        <f>SUM(O64:O88)</f>
        <v>38.099999999999994</v>
      </c>
      <c r="S89" s="46">
        <f>SUM(S64:S88)</f>
        <v>16.100000000000023</v>
      </c>
      <c r="W89" s="46">
        <f>SUM(W64:W88)</f>
        <v>29.300000000000026</v>
      </c>
      <c r="AA89" s="46">
        <f>SUM(AA64:AA88)</f>
        <v>-10.300000000000061</v>
      </c>
      <c r="AE89" s="46">
        <f>SUM(AE64:AE88)</f>
        <v>-8.0999999999999446</v>
      </c>
      <c r="AI89" s="46">
        <f>SUM(AI64:AI88)</f>
        <v>5.2000000000000028</v>
      </c>
      <c r="AM89" s="46">
        <f>SUM(AM64:AM88)</f>
        <v>-599.5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-0.4</v>
      </c>
      <c r="G100" s="44">
        <f>E100</f>
        <v>-0.4</v>
      </c>
      <c r="H100" s="9"/>
      <c r="I100" s="17">
        <f>-ROUND(_xll.HPVAL($G$6,$G$7,$A$100,$G$8,"YTD","CORP")/1000000,1)</f>
        <v>-0.6</v>
      </c>
      <c r="J100" s="24"/>
      <c r="K100" s="44">
        <f>I100-G100</f>
        <v>-0.19999999999999996</v>
      </c>
      <c r="M100" s="17">
        <f>-ROUND(_xll.HPVAL($I$6,$I$7,$A$100,$I$8,"YTD","CORP")/1000000,1)</f>
        <v>-1</v>
      </c>
      <c r="N100" s="24"/>
      <c r="O100" s="44">
        <f>M100-I100</f>
        <v>-0.4</v>
      </c>
      <c r="Q100" s="17">
        <f>-ROUND(_xll.HPVAL($K$6,$K$7,$A$100,$K$8,"YTD","CORP")/1000000,1)</f>
        <v>-1.3</v>
      </c>
      <c r="R100" s="24"/>
      <c r="S100" s="44">
        <f>Q100-M100</f>
        <v>-0.30000000000000004</v>
      </c>
      <c r="U100" s="17">
        <f>-ROUND(_xll.HPVAL($M$6,$M$7,$A$100,$M$8,"YTD","CORP")/1000000,1)</f>
        <v>-1.3</v>
      </c>
      <c r="V100" s="24"/>
      <c r="W100" s="44">
        <f>U100-Q100</f>
        <v>0</v>
      </c>
      <c r="Y100" s="17">
        <f>-ROUND(_xll.HPVAL($O$6,$O$7,$A$100,$O$8,"YTD","CORP")/1000000,1)</f>
        <v>-1.7</v>
      </c>
      <c r="Z100" s="24"/>
      <c r="AA100" s="44">
        <f>Y100-U100</f>
        <v>-0.39999999999999991</v>
      </c>
      <c r="AC100" s="17">
        <f>-ROUND(_xll.HPVAL($Q$6,$Q$7,$A$100,$Q$8,"YTD","CORP")/1000000,1)</f>
        <v>-2.1</v>
      </c>
      <c r="AD100" s="24"/>
      <c r="AE100" s="44">
        <f>AC100-Y100</f>
        <v>-0.40000000000000013</v>
      </c>
      <c r="AG100" s="17">
        <f>-ROUND(_xll.HPVAL($S$6,$S$7,$A$100,$S$8,"YTD","CORP")/1000000,1)</f>
        <v>-2.5</v>
      </c>
      <c r="AH100" s="24"/>
      <c r="AI100" s="44">
        <f>AG100-AC100</f>
        <v>-0.39999999999999991</v>
      </c>
      <c r="AK100" s="17">
        <f>-ROUND(_xll.HPVAL($U$6,$U$7,$A$100,$U$8,"YTD","CORP")/1000000,1)</f>
        <v>0</v>
      </c>
      <c r="AL100" s="24"/>
      <c r="AM100" s="44">
        <f>AK100-AG100</f>
        <v>2.5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-0.4</v>
      </c>
      <c r="H104" s="9"/>
      <c r="I104" s="17"/>
      <c r="J104" s="24"/>
      <c r="K104" s="55">
        <f>SUM(K100:K103)</f>
        <v>-0.19999999999999996</v>
      </c>
      <c r="M104" s="17"/>
      <c r="N104" s="24"/>
      <c r="O104" s="55">
        <f>SUM(O100:O103)</f>
        <v>-0.4</v>
      </c>
      <c r="Q104" s="17"/>
      <c r="R104" s="24"/>
      <c r="S104" s="55">
        <f>SUM(S100:S103)</f>
        <v>-0.30000000000000004</v>
      </c>
      <c r="U104" s="17"/>
      <c r="V104" s="24"/>
      <c r="W104" s="55">
        <f>SUM(W100:W103)</f>
        <v>0</v>
      </c>
      <c r="Y104" s="17"/>
      <c r="Z104" s="24"/>
      <c r="AA104" s="55">
        <f>SUM(AA100:AA103)</f>
        <v>-0.39999999999999991</v>
      </c>
      <c r="AC104" s="17"/>
      <c r="AD104" s="24"/>
      <c r="AE104" s="55">
        <f>SUM(AE100:AE103)</f>
        <v>-0.40000000000000013</v>
      </c>
      <c r="AG104" s="17"/>
      <c r="AH104" s="24"/>
      <c r="AI104" s="55">
        <f>SUM(AI100:AI103)</f>
        <v>-0.39999999999999991</v>
      </c>
      <c r="AK104" s="17"/>
      <c r="AL104" s="24"/>
      <c r="AM104" s="55">
        <f>SUM(AM100:AM103)</f>
        <v>2.5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-3.5</v>
      </c>
      <c r="N110" s="24"/>
      <c r="O110" s="44">
        <f t="shared" si="14"/>
        <v>-3.5</v>
      </c>
      <c r="Q110" s="17">
        <f>-ROUND(_xll.HPVAL($K$6,$K$7,$A$110,$K$8,"YTD","CORP")/1000000,1)</f>
        <v>0</v>
      </c>
      <c r="R110" s="24"/>
      <c r="S110" s="44">
        <f t="shared" si="15"/>
        <v>3.5</v>
      </c>
      <c r="U110" s="17">
        <f>-ROUND(_xll.HPVAL($M$6,$M$7,$A$110,$M$8,"YTD","CORP")/1000000,1)</f>
        <v>-5.5</v>
      </c>
      <c r="V110" s="24"/>
      <c r="W110" s="44">
        <f t="shared" si="16"/>
        <v>-5.5</v>
      </c>
      <c r="Y110" s="17">
        <f>-ROUND(_xll.HPVAL($O$6,$O$7,$A$110,$O$8,"YTD","CORP")/1000000,1)</f>
        <v>-8.9</v>
      </c>
      <c r="Z110" s="24"/>
      <c r="AA110" s="44">
        <f t="shared" si="17"/>
        <v>-3.4000000000000004</v>
      </c>
      <c r="AC110" s="17">
        <f>-ROUND(_xll.HPVAL($Q$6,$Q$7,$A$110,$Q$8,"YTD","CORP")/1000000,1)</f>
        <v>0</v>
      </c>
      <c r="AD110" s="24"/>
      <c r="AE110" s="44">
        <f t="shared" si="18"/>
        <v>8.9</v>
      </c>
      <c r="AG110" s="17">
        <f>-ROUND(_xll.HPVAL($S$6,$S$7,$A$110,$S$8,"YTD","CORP")/1000000,1)</f>
        <v>0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0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-0.7</v>
      </c>
      <c r="G111" s="44">
        <f t="shared" si="12"/>
        <v>-0.7</v>
      </c>
      <c r="H111" s="9"/>
      <c r="I111" s="17">
        <f>-ROUND(_xll.HPVAL($G$6,$G$7,$A$111,$G$8,"YTD","CORP")/1000000,1)</f>
        <v>-0.9</v>
      </c>
      <c r="J111" s="24"/>
      <c r="K111" s="44">
        <f t="shared" si="13"/>
        <v>-0.20000000000000007</v>
      </c>
      <c r="M111" s="17">
        <f>-ROUND(_xll.HPVAL($I$6,$I$7,$A$111,$I$8,"YTD","CORP")/1000000,1)</f>
        <v>-0.3</v>
      </c>
      <c r="N111" s="24"/>
      <c r="O111" s="44">
        <f t="shared" si="14"/>
        <v>0.60000000000000009</v>
      </c>
      <c r="Q111" s="17">
        <f>-ROUND(_xll.HPVAL($K$6,$K$7,$A$111,$K$8,"YTD","CORP")/1000000,1)</f>
        <v>-0.6</v>
      </c>
      <c r="R111" s="24"/>
      <c r="S111" s="44">
        <f t="shared" si="15"/>
        <v>-0.3</v>
      </c>
      <c r="U111" s="17">
        <f>-ROUND(_xll.HPVAL($M$6,$M$7,$A$111,$M$8,"YTD","CORP")/1000000,1)</f>
        <v>-0.8</v>
      </c>
      <c r="V111" s="24"/>
      <c r="W111" s="44">
        <f t="shared" si="16"/>
        <v>-0.20000000000000007</v>
      </c>
      <c r="Y111" s="17">
        <f>-ROUND(_xll.HPVAL($O$6,$O$7,$A$111,$O$8,"YTD","CORP")/1000000,1)</f>
        <v>-0.9</v>
      </c>
      <c r="Z111" s="24"/>
      <c r="AA111" s="44">
        <f t="shared" si="17"/>
        <v>-9.9999999999999978E-2</v>
      </c>
      <c r="AC111" s="17">
        <f>-ROUND(_xll.HPVAL($Q$6,$Q$7,$A$111,$Q$8,"YTD","CORP")/1000000,1)</f>
        <v>-1.1000000000000001</v>
      </c>
      <c r="AD111" s="24"/>
      <c r="AE111" s="44">
        <f t="shared" si="18"/>
        <v>-0.20000000000000007</v>
      </c>
      <c r="AG111" s="17">
        <f>-ROUND(_xll.HPVAL($S$6,$S$7,$A$111,$S$8,"YTD","CORP")/1000000,1)</f>
        <v>-1.2</v>
      </c>
      <c r="AH111" s="24"/>
      <c r="AI111" s="44">
        <f t="shared" si="19"/>
        <v>-9.9999999999999867E-2</v>
      </c>
      <c r="AK111" s="17">
        <f>-ROUND(_xll.HPVAL($U$6,$U$7,$A$111,$U$8,"YTD","CORP")/1000000,1)</f>
        <v>0</v>
      </c>
      <c r="AL111" s="24"/>
      <c r="AM111" s="44">
        <f t="shared" si="20"/>
        <v>1.2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-0.7</v>
      </c>
      <c r="K114" s="46">
        <f>SUM(K108:K113)</f>
        <v>-0.20000000000000007</v>
      </c>
      <c r="O114" s="46">
        <f>SUM(O108:O113)</f>
        <v>-2.9</v>
      </c>
      <c r="S114" s="46">
        <f>SUM(S108:S113)</f>
        <v>3.2</v>
      </c>
      <c r="W114" s="46">
        <f>SUM(W108:W113)</f>
        <v>-5.7</v>
      </c>
      <c r="AA114" s="46">
        <f>SUM(AA108:AA113)</f>
        <v>-3.5000000000000004</v>
      </c>
      <c r="AE114" s="46">
        <f>SUM(AE108:AE113)</f>
        <v>8.7000000000000011</v>
      </c>
      <c r="AI114" s="46">
        <f>SUM(AI108:AI113)</f>
        <v>-9.9999999999999867E-2</v>
      </c>
      <c r="AM114" s="46">
        <f>SUM(AM108:AM113)</f>
        <v>1.2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3.5</v>
      </c>
      <c r="N117" s="76"/>
      <c r="O117" s="76">
        <f>M117-I117</f>
        <v>3.5</v>
      </c>
      <c r="P117" s="76"/>
      <c r="Q117" s="76">
        <v>0</v>
      </c>
      <c r="R117" s="76"/>
      <c r="S117" s="76">
        <f>Q117-M117</f>
        <v>-3.5</v>
      </c>
      <c r="T117" s="76"/>
      <c r="U117" s="76">
        <v>5.5</v>
      </c>
      <c r="W117" s="44">
        <f>U117-Q117</f>
        <v>5.5</v>
      </c>
      <c r="Y117" s="76">
        <v>0</v>
      </c>
      <c r="AA117" s="44">
        <f>Y117-U117</f>
        <v>-5.5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117</v>
      </c>
      <c r="B6" s="9"/>
      <c r="C6" s="9"/>
      <c r="D6" s="9"/>
      <c r="E6" s="31" t="str">
        <f>$A$6</f>
        <v>EVCORP4</v>
      </c>
      <c r="F6" s="10"/>
      <c r="G6" s="31" t="str">
        <f>$A$6</f>
        <v>EVCORP4</v>
      </c>
      <c r="H6" s="10"/>
      <c r="I6" s="31" t="str">
        <f>$A$6</f>
        <v>EVCORP4</v>
      </c>
      <c r="J6" s="10"/>
      <c r="K6" s="31" t="str">
        <f>$A$6</f>
        <v>EVCORP4</v>
      </c>
      <c r="L6" s="10"/>
      <c r="M6" s="31" t="str">
        <f>$A$6</f>
        <v>EVCORP4</v>
      </c>
      <c r="N6" s="10"/>
      <c r="O6" s="31" t="str">
        <f>$A$6</f>
        <v>EVCORP4</v>
      </c>
      <c r="P6" s="10"/>
      <c r="Q6" s="31" t="str">
        <f>$A$6</f>
        <v>EVCORP4</v>
      </c>
      <c r="R6" s="10"/>
      <c r="S6" s="31" t="str">
        <f>$A$6</f>
        <v>EVCORP4</v>
      </c>
      <c r="T6" s="10"/>
      <c r="U6" s="31" t="str">
        <f>$A$6</f>
        <v>EVCORP4</v>
      </c>
      <c r="V6" s="10"/>
      <c r="W6" s="31" t="str">
        <f>$A$6</f>
        <v>EVCORP4</v>
      </c>
      <c r="X6" s="10"/>
      <c r="Y6" s="31" t="str">
        <f>$A$6</f>
        <v>EVCORP4</v>
      </c>
      <c r="Z6" s="10"/>
      <c r="AA6" s="31" t="str">
        <f>$A$6</f>
        <v>EVCORP4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-3.2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6.2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566.70000000000005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140.30000000000001</v>
      </c>
      <c r="F39" s="15"/>
      <c r="G39" s="23">
        <f>E47</f>
        <v>141.80000000000001</v>
      </c>
      <c r="H39" s="15"/>
      <c r="I39" s="23">
        <f>G47</f>
        <v>144.75</v>
      </c>
      <c r="J39" s="15"/>
      <c r="K39" s="23">
        <f>I47</f>
        <v>145.39999999999998</v>
      </c>
      <c r="L39" s="15"/>
      <c r="M39" s="23">
        <f>K47</f>
        <v>145.15</v>
      </c>
      <c r="N39" s="15"/>
      <c r="O39" s="23">
        <f>M47</f>
        <v>143.29999999999998</v>
      </c>
      <c r="P39" s="15"/>
      <c r="Q39" s="23">
        <f>O47</f>
        <v>97.35</v>
      </c>
      <c r="R39" s="15"/>
      <c r="S39" s="23">
        <f>Q47</f>
        <v>96.449999999999989</v>
      </c>
      <c r="T39" s="15"/>
      <c r="U39" s="23">
        <f>S47</f>
        <v>97.949999999999974</v>
      </c>
      <c r="V39" s="15"/>
      <c r="W39" s="23">
        <f>U47</f>
        <v>54.999999999999986</v>
      </c>
      <c r="X39" s="15"/>
      <c r="Y39" s="23">
        <f>W47</f>
        <v>54.999999999999986</v>
      </c>
      <c r="Z39" s="15"/>
      <c r="AA39" s="23">
        <f>Y47</f>
        <v>54.999999999999986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2.9999999999999787</v>
      </c>
      <c r="F41" s="9"/>
      <c r="G41" s="49">
        <f>K89</f>
        <v>5.8999999999999986</v>
      </c>
      <c r="H41" s="24"/>
      <c r="I41" s="49">
        <f>O89</f>
        <v>1.2999999999999332</v>
      </c>
      <c r="J41" s="24"/>
      <c r="K41" s="49">
        <f>S89</f>
        <v>-0.4999999999999325</v>
      </c>
      <c r="L41" s="24"/>
      <c r="M41" s="49">
        <f>W89</f>
        <v>-3.7000000000000242</v>
      </c>
      <c r="N41" s="24"/>
      <c r="O41" s="49">
        <f>AA89</f>
        <v>-91.899999999999977</v>
      </c>
      <c r="P41" s="24"/>
      <c r="Q41" s="49">
        <f>AE89</f>
        <v>-1.800000000000022</v>
      </c>
      <c r="R41" s="24"/>
      <c r="S41" s="49">
        <f>AI89</f>
        <v>2.9999999999999787</v>
      </c>
      <c r="T41" s="24"/>
      <c r="U41" s="49">
        <f>AM89</f>
        <v>-85.899999999999977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1.4999999999999893</v>
      </c>
      <c r="F45" s="9"/>
      <c r="G45" s="28">
        <f>G41*G43</f>
        <v>2.9499999999999993</v>
      </c>
      <c r="H45" s="9"/>
      <c r="I45" s="28">
        <f>I41*I43</f>
        <v>0.6499999999999666</v>
      </c>
      <c r="J45" s="9"/>
      <c r="K45" s="28">
        <f>K41*K43</f>
        <v>-0.24999999999996625</v>
      </c>
      <c r="L45" s="9"/>
      <c r="M45" s="28">
        <f>M41*M43</f>
        <v>-1.8500000000000121</v>
      </c>
      <c r="N45" s="9"/>
      <c r="O45" s="28">
        <f>O41*O43</f>
        <v>-45.949999999999989</v>
      </c>
      <c r="P45" s="9"/>
      <c r="Q45" s="28">
        <f>Q41*Q43</f>
        <v>-0.90000000000001101</v>
      </c>
      <c r="R45" s="9"/>
      <c r="S45" s="28">
        <f>S41*S43</f>
        <v>1.4999999999999893</v>
      </c>
      <c r="T45" s="9"/>
      <c r="U45" s="28">
        <f>U41*U43</f>
        <v>-42.949999999999989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141.80000000000001</v>
      </c>
      <c r="F47" s="15"/>
      <c r="G47" s="23">
        <f>G39+G45</f>
        <v>144.75</v>
      </c>
      <c r="H47" s="15"/>
      <c r="I47" s="23">
        <f>I39+I45</f>
        <v>145.39999999999998</v>
      </c>
      <c r="J47" s="15"/>
      <c r="K47" s="23">
        <f>K39+K45</f>
        <v>145.15</v>
      </c>
      <c r="L47" s="15"/>
      <c r="M47" s="23">
        <f>M39+M45</f>
        <v>143.29999999999998</v>
      </c>
      <c r="N47" s="15"/>
      <c r="O47" s="23">
        <f>O39+O45</f>
        <v>97.35</v>
      </c>
      <c r="P47" s="15"/>
      <c r="Q47" s="23">
        <f>Q39+Q45</f>
        <v>96.449999999999989</v>
      </c>
      <c r="R47" s="15"/>
      <c r="S47" s="23">
        <f>S39+S45</f>
        <v>97.949999999999974</v>
      </c>
      <c r="T47" s="15"/>
      <c r="U47" s="23">
        <f>U39+U45</f>
        <v>54.999999999999986</v>
      </c>
      <c r="V47" s="15"/>
      <c r="W47" s="23">
        <f>W39+W45</f>
        <v>54.999999999999986</v>
      </c>
      <c r="X47" s="15"/>
      <c r="Y47" s="23">
        <f>Y39+Y45</f>
        <v>54.999999999999986</v>
      </c>
      <c r="Z47" s="15"/>
      <c r="AA47" s="23">
        <f>AA39+AA45</f>
        <v>54.999999999999986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0.9</v>
      </c>
      <c r="F51" s="15"/>
      <c r="G51" s="25">
        <f>ROUND(G47*G49,1)</f>
        <v>0.9</v>
      </c>
      <c r="H51" s="25"/>
      <c r="I51" s="25">
        <f>ROUND(I47*I49,1)</f>
        <v>0.9</v>
      </c>
      <c r="J51" s="25"/>
      <c r="K51" s="25">
        <f>ROUND(K47*K49,1)</f>
        <v>0.9</v>
      </c>
      <c r="L51" s="25"/>
      <c r="M51" s="25">
        <f>ROUND(M47*M49,1)</f>
        <v>0.9</v>
      </c>
      <c r="N51" s="25"/>
      <c r="O51" s="25">
        <f>ROUND(O47*O49,1)</f>
        <v>0.6</v>
      </c>
      <c r="P51" s="25"/>
      <c r="Q51" s="25">
        <f>ROUND(Q47*Q49,1)</f>
        <v>0.6</v>
      </c>
      <c r="R51" s="25"/>
      <c r="S51" s="25">
        <f>ROUND(S47*S49,1)</f>
        <v>0.6</v>
      </c>
      <c r="T51" s="25"/>
      <c r="U51" s="25">
        <f>ROUND(U47*U49,1)</f>
        <v>0.3</v>
      </c>
      <c r="V51" s="25"/>
      <c r="W51" s="25">
        <f>ROUND(W47*W49,1)</f>
        <v>0.3</v>
      </c>
      <c r="X51" s="25"/>
      <c r="Y51" s="25">
        <f>ROUND(Y47*Y49,1)</f>
        <v>0.3</v>
      </c>
      <c r="Z51" s="25"/>
      <c r="AA51" s="25">
        <f>ROUND(AA47*AA49,1)</f>
        <v>0.3</v>
      </c>
      <c r="AB51" s="25"/>
      <c r="AC51" s="25">
        <f>SUM(E51:AA51)</f>
        <v>7.4999999999999982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0.1</v>
      </c>
      <c r="H54" s="39"/>
      <c r="I54" s="17">
        <f>O104</f>
        <v>0</v>
      </c>
      <c r="J54" s="39"/>
      <c r="K54" s="17">
        <f>S104</f>
        <v>0.1</v>
      </c>
      <c r="L54" s="39"/>
      <c r="M54" s="17">
        <f>W104</f>
        <v>0</v>
      </c>
      <c r="N54" s="39"/>
      <c r="O54" s="17">
        <f>AA104</f>
        <v>9.9999999999999978E-2</v>
      </c>
      <c r="P54" s="39"/>
      <c r="Q54" s="17">
        <f>AE104</f>
        <v>-0.3</v>
      </c>
      <c r="R54" s="39"/>
      <c r="S54" s="17">
        <f>AI104</f>
        <v>0.4</v>
      </c>
      <c r="T54" s="39"/>
      <c r="U54" s="17">
        <f>AM104</f>
        <v>-0.4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-0.6</v>
      </c>
      <c r="F55" s="51"/>
      <c r="G55" s="34">
        <f>K114</f>
        <v>-0.50000000000000011</v>
      </c>
      <c r="H55" s="51"/>
      <c r="I55" s="34">
        <f>O114+O117</f>
        <v>-0.5</v>
      </c>
      <c r="J55" s="51"/>
      <c r="K55" s="34">
        <f>S114+S117</f>
        <v>-0.5</v>
      </c>
      <c r="L55" s="51"/>
      <c r="M55" s="34">
        <f>W114+W117</f>
        <v>-0.39999999999999969</v>
      </c>
      <c r="N55" s="51"/>
      <c r="O55" s="34">
        <f>AA114+AA117</f>
        <v>-3</v>
      </c>
      <c r="P55" s="51"/>
      <c r="Q55" s="34">
        <f>AE114+AE117</f>
        <v>2.5</v>
      </c>
      <c r="R55" s="51"/>
      <c r="S55" s="34">
        <f>AI114+AI117</f>
        <v>-0.70000000000000018</v>
      </c>
      <c r="T55" s="51"/>
      <c r="U55" s="34">
        <f>AM114+AM117</f>
        <v>3.7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0.30000000000000004</v>
      </c>
      <c r="F56" s="15"/>
      <c r="G56" s="57">
        <f>G51+G54+G55</f>
        <v>0.49999999999999989</v>
      </c>
      <c r="H56" s="15"/>
      <c r="I56" s="57">
        <f>I51+I54+I55</f>
        <v>0.4</v>
      </c>
      <c r="J56" s="15"/>
      <c r="K56" s="57">
        <f>K51+K54+K55</f>
        <v>0.5</v>
      </c>
      <c r="L56" s="15"/>
      <c r="M56" s="57">
        <f>M51+M54+M55</f>
        <v>0.50000000000000033</v>
      </c>
      <c r="N56" s="15"/>
      <c r="O56" s="57">
        <f>O51+O54+O55</f>
        <v>-2.2999999999999998</v>
      </c>
      <c r="P56" s="15"/>
      <c r="Q56" s="57">
        <f>Q51+Q54+Q55</f>
        <v>2.8</v>
      </c>
      <c r="R56" s="15"/>
      <c r="S56" s="57">
        <f>S51+S54+S55</f>
        <v>0.29999999999999982</v>
      </c>
      <c r="T56" s="15"/>
      <c r="U56" s="57">
        <f>U51+U54+U55</f>
        <v>3.6</v>
      </c>
      <c r="V56" s="15"/>
      <c r="W56" s="57">
        <f>W51+W54+W55</f>
        <v>0.3</v>
      </c>
      <c r="X56" s="15"/>
      <c r="Y56" s="57">
        <f>Y51+Y54+Y55</f>
        <v>0.3</v>
      </c>
      <c r="Z56" s="15"/>
      <c r="AA56" s="57">
        <f>AA51+AA54+AA55</f>
        <v>0.3</v>
      </c>
      <c r="AB56" s="15"/>
      <c r="AC56" s="57">
        <f>SUM(E56:AA56)</f>
        <v>7.4999999999999991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0.30000000000000004</v>
      </c>
      <c r="F58" s="9"/>
      <c r="G58" s="62">
        <f>SUM(E56:G56)</f>
        <v>0.79999999999999993</v>
      </c>
      <c r="H58" s="9"/>
      <c r="I58" s="62">
        <f>SUM(E56:I56)</f>
        <v>1.2</v>
      </c>
      <c r="J58" s="9"/>
      <c r="K58" s="62">
        <f>SUM(E56:K56)</f>
        <v>1.7</v>
      </c>
      <c r="L58" s="9"/>
      <c r="M58" s="62">
        <f>SUM(E56:M56)</f>
        <v>2.2000000000000002</v>
      </c>
      <c r="N58" s="9"/>
      <c r="O58" s="62">
        <f>SUM(E56:O56)</f>
        <v>-9.9999999999999645E-2</v>
      </c>
      <c r="P58" s="9"/>
      <c r="Q58" s="62">
        <f>SUM(E56:Q56)</f>
        <v>2.7</v>
      </c>
      <c r="R58" s="9"/>
      <c r="S58" s="62">
        <f>SUM(E56:S56)</f>
        <v>3</v>
      </c>
      <c r="T58" s="9"/>
      <c r="U58" s="62">
        <f>SUM(E56:U56)</f>
        <v>6.6</v>
      </c>
      <c r="V58" s="9"/>
      <c r="W58" s="62">
        <f>SUM(E56:W56)</f>
        <v>6.8999999999999995</v>
      </c>
      <c r="X58" s="9"/>
      <c r="Y58" s="62">
        <f>SUM(E56:Y56)</f>
        <v>7.1999999999999993</v>
      </c>
      <c r="Z58" s="9"/>
      <c r="AA58" s="62">
        <f>SUM(E56:AA56)</f>
        <v>7.4999999999999991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3.2</v>
      </c>
      <c r="D64" s="17"/>
      <c r="E64" s="17">
        <f>ROUND(_xll.HPVAL($E$6,$E$7,A64,$E$8,"YTD","CORP")/1000000,1)</f>
        <v>3.2</v>
      </c>
      <c r="G64" s="44">
        <f>C64-E64</f>
        <v>0</v>
      </c>
      <c r="H64" s="9"/>
      <c r="I64" s="17">
        <f>ROUND(_xll.HPVAL($G$6,$G$7,$A$64,$G$8,"YTD","CORP")/1000000,1)</f>
        <v>3.2</v>
      </c>
      <c r="J64" s="24"/>
      <c r="K64" s="44">
        <f>E64-I64</f>
        <v>0</v>
      </c>
      <c r="M64" s="17">
        <f>ROUND(_xll.HPVAL($I$6,$I$7,$A$64,$I$8,"YTD","CORP")/1000000,1)</f>
        <v>3.2</v>
      </c>
      <c r="N64" s="24"/>
      <c r="O64" s="44">
        <f>I64-M64</f>
        <v>0</v>
      </c>
      <c r="Q64" s="17">
        <f>ROUND(_xll.HPVAL($K$6,$K$7,$A$64,$K$8,"YTD","CORP")/1000000,1)</f>
        <v>3.2</v>
      </c>
      <c r="R64" s="24"/>
      <c r="S64" s="44">
        <f>M64-Q64</f>
        <v>0</v>
      </c>
      <c r="U64" s="17">
        <f>ROUND(_xll.HPVAL($M$6,$M$7,$A$64,$M$8,"YTD","CORP")/1000000,1)</f>
        <v>3.2</v>
      </c>
      <c r="V64" s="24"/>
      <c r="W64" s="44">
        <f>Q64-U64</f>
        <v>0</v>
      </c>
      <c r="Y64" s="17">
        <f>ROUND(_xll.HPVAL($O$6,$O$7,$A$64,$O$8,"YTD","CORP")/1000000,1)</f>
        <v>3.2</v>
      </c>
      <c r="Z64" s="24"/>
      <c r="AA64" s="44">
        <f>U64-Y64</f>
        <v>0</v>
      </c>
      <c r="AC64" s="17">
        <f>ROUND(_xll.HPVAL($Q$6,$Q$7,$A$64,$Q$8,"YTD","CORP")/1000000,1)</f>
        <v>3.2</v>
      </c>
      <c r="AD64" s="24"/>
      <c r="AE64" s="44">
        <f>Y64-AC64</f>
        <v>0</v>
      </c>
      <c r="AG64" s="17">
        <f>ROUND(_xll.HPVAL($S$6,$S$7,$A$64,$S$8,"YTD","CORP")/1000000,1)</f>
        <v>3.2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3.2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-6.2</v>
      </c>
      <c r="D65" s="17"/>
      <c r="E65" s="17">
        <f>ROUND(_xll.HPVAL($E$6,$E$7,A65,$E$8,"YTD","CORP")/1000000,1)</f>
        <v>-12.8</v>
      </c>
      <c r="G65" s="44">
        <f>C65-E65</f>
        <v>6.6000000000000005</v>
      </c>
      <c r="H65" s="9"/>
      <c r="I65" s="17">
        <f>ROUND(_xll.HPVAL($G$6,$G$7,$A$65,$G$8,"YTD","CORP")/1000000,1)</f>
        <v>-20.2</v>
      </c>
      <c r="J65" s="24"/>
      <c r="K65" s="44">
        <f>E65-I65</f>
        <v>7.3999999999999986</v>
      </c>
      <c r="M65" s="17">
        <f>ROUND(_xll.HPVAL($I$6,$I$7,$A$65,$I$8,"YTD","CORP")/1000000,1)</f>
        <v>-23.3</v>
      </c>
      <c r="N65" s="24"/>
      <c r="O65" s="44">
        <f>I65-M65</f>
        <v>3.1000000000000014</v>
      </c>
      <c r="Q65" s="17">
        <f>ROUND(_xll.HPVAL($K$6,$K$7,$A$65,$K$8,"YTD","CORP")/1000000,1)</f>
        <v>-22.5</v>
      </c>
      <c r="R65" s="24"/>
      <c r="S65" s="44">
        <f>M65-Q65</f>
        <v>-0.80000000000000071</v>
      </c>
      <c r="U65" s="17">
        <f>ROUND(_xll.HPVAL($M$6,$M$7,$A$65,$M$8,"YTD","CORP")/1000000,1)</f>
        <v>-28.9</v>
      </c>
      <c r="V65" s="24"/>
      <c r="W65" s="44">
        <f>Q65-U65</f>
        <v>6.3999999999999986</v>
      </c>
      <c r="Y65" s="17">
        <f>ROUND(_xll.HPVAL($O$6,$O$7,$A$65,$O$8,"YTD","CORP")/1000000,1)</f>
        <v>30.6</v>
      </c>
      <c r="Z65" s="24"/>
      <c r="AA65" s="44">
        <f>U65-Y65</f>
        <v>-59.5</v>
      </c>
      <c r="AC65" s="17">
        <f>ROUND(_xll.HPVAL($Q$6,$Q$7,$A$65,$Q$8,"YTD","CORP")/1000000,1)</f>
        <v>27.3</v>
      </c>
      <c r="AD65" s="24"/>
      <c r="AE65" s="44">
        <f>Y65-AC65</f>
        <v>3.3000000000000007</v>
      </c>
      <c r="AG65" s="17">
        <f>ROUND(_xll.HPVAL($S$6,$S$7,$A$65,$S$8,"YTD","CORP")/1000000,1)</f>
        <v>-37.200000000000003</v>
      </c>
      <c r="AH65" s="24"/>
      <c r="AI65" s="44">
        <f>AC65-AG65</f>
        <v>64.5</v>
      </c>
      <c r="AK65" s="17">
        <f>ROUND(_xll.HPVAL($U$6,$U$7,$A$65,$U$8,"YTD","CORP")/1000000,1)</f>
        <v>0</v>
      </c>
      <c r="AL65" s="24"/>
      <c r="AM65" s="44">
        <f>AG65-AK65</f>
        <v>-37.200000000000003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61.9</v>
      </c>
      <c r="AH67" s="24"/>
      <c r="AI67" s="44">
        <f>AC67-AG67</f>
        <v>-61.9</v>
      </c>
      <c r="AK67" s="17">
        <f>ROUND(_xll.HPVAL($U$6,$U$7,$A$67,$U$8,"YTD","CORP")/1000000,1)</f>
        <v>0</v>
      </c>
      <c r="AL67" s="24"/>
      <c r="AM67" s="44">
        <f>AG67-AK67</f>
        <v>61.9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>-C69+E69</f>
        <v>0</v>
      </c>
      <c r="H69" s="9"/>
      <c r="I69" s="17">
        <f>ROUND(_xll.HPVAL($G$6,$G$7,$A$69,$G$8,"YTD","CORP")/1000000,1)</f>
        <v>0</v>
      </c>
      <c r="J69" s="24"/>
      <c r="K69" s="44">
        <f>-E69+I69</f>
        <v>0</v>
      </c>
      <c r="M69" s="17">
        <f>ROUND(_xll.HPVAL($I$6,$I$7,$A$69,$I$8,"YTD","CORP")/1000000,1)</f>
        <v>0</v>
      </c>
      <c r="N69" s="24"/>
      <c r="O69" s="44">
        <f>-I69+M69</f>
        <v>0</v>
      </c>
      <c r="Q69" s="17">
        <f>ROUND(_xll.HPVAL($K$6,$K$7,$A$69,$K$8,"YTD","CORP")/1000000,1)</f>
        <v>0</v>
      </c>
      <c r="R69" s="24"/>
      <c r="S69" s="44">
        <f>-M69+Q69</f>
        <v>0</v>
      </c>
      <c r="U69" s="17">
        <f>ROUND(_xll.HPVAL($M$6,$M$7,$A$69,$M$8,"YTD","CORP")/1000000,1)</f>
        <v>0</v>
      </c>
      <c r="V69" s="24"/>
      <c r="W69" s="44">
        <f>-Q69+U69</f>
        <v>0</v>
      </c>
      <c r="Y69" s="17">
        <f>ROUND(_xll.HPVAL($O$6,$O$7,$A$69,$O$8,"YTD","CORP")/1000000,1)</f>
        <v>0</v>
      </c>
      <c r="Z69" s="24"/>
      <c r="AA69" s="44">
        <f>-U69+Y69</f>
        <v>0</v>
      </c>
      <c r="AC69" s="17">
        <f>ROUND(_xll.HPVAL($Q$6,$Q$7,$A$69,$Q$8,"YTD","CORP")/1000000,1)</f>
        <v>0</v>
      </c>
      <c r="AD69" s="24"/>
      <c r="AE69" s="44">
        <f>-Y69+AC69</f>
        <v>0</v>
      </c>
      <c r="AG69" s="17">
        <f>ROUND(_xll.HPVAL($S$6,$S$7,$A$69,$S$8,"YTD","CORP")/1000000,1)</f>
        <v>0</v>
      </c>
      <c r="AH69" s="24"/>
      <c r="AI69" s="44">
        <f>-AC69+AG69</f>
        <v>0</v>
      </c>
      <c r="AK69" s="17">
        <f>ROUND(_xll.HPVAL($U$6,$U$7,$A$69,$U$8,"YTD","CORP")/1000000,1)</f>
        <v>0</v>
      </c>
      <c r="AL69" s="24"/>
      <c r="AM69" s="44">
        <f>-AG69+AK69</f>
        <v>0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566.70000000000005</v>
      </c>
      <c r="D72" s="17"/>
      <c r="E72" s="17">
        <f>ROUND(_xll.HPVAL($E$6,$E$7,A72,$E$8,"YTD","CORP")/1000000,1)</f>
        <v>563.1</v>
      </c>
      <c r="G72" s="44">
        <f t="shared" si="0"/>
        <v>-3.6000000000000227</v>
      </c>
      <c r="H72" s="9"/>
      <c r="I72" s="17">
        <f>ROUND(_xll.HPVAL($G$6,$G$7,$A$72,$G$8,"YTD","CORP")/1000000,1)</f>
        <v>561.6</v>
      </c>
      <c r="J72" s="24"/>
      <c r="K72" s="44">
        <f t="shared" si="1"/>
        <v>-1.5</v>
      </c>
      <c r="M72" s="17">
        <f>ROUND(_xll.HPVAL($I$6,$I$7,$A$72,$I$8,"YTD","CORP")/1000000,1)</f>
        <v>559.79999999999995</v>
      </c>
      <c r="N72" s="24"/>
      <c r="O72" s="44">
        <f t="shared" si="2"/>
        <v>-1.8000000000000682</v>
      </c>
      <c r="Q72" s="17">
        <f>ROUND(_xll.HPVAL($K$6,$K$7,$A$72,$K$8,"YTD","CORP")/1000000,1)</f>
        <v>560.1</v>
      </c>
      <c r="R72" s="24"/>
      <c r="S72" s="44">
        <f t="shared" si="3"/>
        <v>0.30000000000006821</v>
      </c>
      <c r="U72" s="17">
        <f>ROUND(_xll.HPVAL($M$6,$M$7,$A$72,$M$8,"YTD","CORP")/1000000,1)</f>
        <v>550</v>
      </c>
      <c r="V72" s="24"/>
      <c r="W72" s="44">
        <f t="shared" si="4"/>
        <v>-10.100000000000023</v>
      </c>
      <c r="Y72" s="17">
        <f>ROUND(_xll.HPVAL($O$6,$O$7,$A$72,$O$8,"YTD","CORP")/1000000,1)</f>
        <v>517.6</v>
      </c>
      <c r="Z72" s="24"/>
      <c r="AA72" s="44">
        <f t="shared" si="5"/>
        <v>-32.399999999999977</v>
      </c>
      <c r="AC72" s="17">
        <f>ROUND(_xll.HPVAL($Q$6,$Q$7,$A$72,$Q$8,"YTD","CORP")/1000000,1)</f>
        <v>512.5</v>
      </c>
      <c r="AD72" s="24"/>
      <c r="AE72" s="44">
        <f t="shared" si="6"/>
        <v>-5.1000000000000227</v>
      </c>
      <c r="AG72" s="17">
        <f>ROUND(_xll.HPVAL($S$6,$S$7,$A$72,$S$8,"YTD","CORP")/1000000,1)</f>
        <v>512.9</v>
      </c>
      <c r="AH72" s="24"/>
      <c r="AI72" s="44">
        <f t="shared" si="7"/>
        <v>0.39999999999997726</v>
      </c>
      <c r="AK72" s="17">
        <f>ROUND(_xll.HPVAL($U$6,$U$7,$A$72,$U$8,"YTD","CORP")/1000000,1)</f>
        <v>0</v>
      </c>
      <c r="AL72" s="24"/>
      <c r="AM72" s="44">
        <f t="shared" si="8"/>
        <v>-512.9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25.9</v>
      </c>
      <c r="D76" s="17"/>
      <c r="E76" s="17">
        <f>ROUND(_xll.HPVAL($E$6,$E$7,A76,$E$8,"YTD","CORP")/1000000,1)</f>
        <v>25.9</v>
      </c>
      <c r="G76" s="44">
        <f t="shared" si="0"/>
        <v>0</v>
      </c>
      <c r="H76" s="9"/>
      <c r="I76" s="17">
        <f>ROUND(_xll.HPVAL($G$6,$G$7,$A$76,$G$8,"YTD","CORP")/1000000,1)</f>
        <v>25.9</v>
      </c>
      <c r="J76" s="24"/>
      <c r="K76" s="44">
        <f t="shared" si="1"/>
        <v>0</v>
      </c>
      <c r="M76" s="17">
        <f>ROUND(_xll.HPVAL($I$6,$I$7,$A$76,$I$8,"YTD","CORP")/1000000,1)</f>
        <v>25.9</v>
      </c>
      <c r="N76" s="24"/>
      <c r="O76" s="44">
        <f t="shared" si="2"/>
        <v>0</v>
      </c>
      <c r="Q76" s="17">
        <f>ROUND(_xll.HPVAL($K$6,$K$7,$A$76,$K$8,"YTD","CORP")/1000000,1)</f>
        <v>25.9</v>
      </c>
      <c r="R76" s="24"/>
      <c r="S76" s="44">
        <f t="shared" si="3"/>
        <v>0</v>
      </c>
      <c r="U76" s="17">
        <f>ROUND(_xll.HPVAL($M$6,$M$7,$A$76,$M$8,"YTD","CORP")/1000000,1)</f>
        <v>25.9</v>
      </c>
      <c r="V76" s="24"/>
      <c r="W76" s="44">
        <f t="shared" si="4"/>
        <v>0</v>
      </c>
      <c r="Y76" s="17">
        <f>ROUND(_xll.HPVAL($O$6,$O$7,$A$76,$O$8,"YTD","CORP")/1000000,1)</f>
        <v>25.9</v>
      </c>
      <c r="Z76" s="24"/>
      <c r="AA76" s="44">
        <f t="shared" si="5"/>
        <v>0</v>
      </c>
      <c r="AC76" s="17">
        <f>ROUND(_xll.HPVAL($Q$6,$Q$7,$A$76,$Q$8,"YTD","CORP")/1000000,1)</f>
        <v>25.9</v>
      </c>
      <c r="AD76" s="24"/>
      <c r="AE76" s="44">
        <f t="shared" si="6"/>
        <v>0</v>
      </c>
      <c r="AG76" s="17">
        <f>ROUND(_xll.HPVAL($S$6,$S$7,$A$76,$S$8,"YTD","CORP")/1000000,1)</f>
        <v>25.9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-25.9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-413</v>
      </c>
      <c r="D78" s="17"/>
      <c r="E78" s="17">
        <f>ROUND(_xll.HPVAL($E$6,$E$7,A78,$E$8,"YTD","CORP")/1000000,1)</f>
        <v>-425</v>
      </c>
      <c r="G78" s="44">
        <f t="shared" si="0"/>
        <v>-12</v>
      </c>
      <c r="H78" s="9"/>
      <c r="I78" s="17">
        <f>ROUND(_xll.HPVAL($G$6,$G$7,$A$78,$G$8,"YTD","CORP")/1000000,1)</f>
        <v>-425</v>
      </c>
      <c r="J78" s="24"/>
      <c r="K78" s="44">
        <f t="shared" si="1"/>
        <v>0</v>
      </c>
      <c r="M78" s="17">
        <f>ROUND(_xll.HPVAL($I$6,$I$7,$A$78,$I$8,"YTD","CORP")/1000000,1)</f>
        <v>-425</v>
      </c>
      <c r="N78" s="24"/>
      <c r="O78" s="44">
        <f t="shared" si="2"/>
        <v>0</v>
      </c>
      <c r="Q78" s="17">
        <f>ROUND(_xll.HPVAL($K$6,$K$7,$A$78,$K$8,"YTD","CORP")/1000000,1)</f>
        <v>-425</v>
      </c>
      <c r="R78" s="24"/>
      <c r="S78" s="44">
        <f t="shared" si="3"/>
        <v>0</v>
      </c>
      <c r="U78" s="17">
        <f>ROUND(_xll.HPVAL($M$6,$M$7,$A$78,$M$8,"YTD","CORP")/1000000,1)</f>
        <v>-425</v>
      </c>
      <c r="V78" s="24"/>
      <c r="W78" s="44">
        <f t="shared" si="4"/>
        <v>0</v>
      </c>
      <c r="Y78" s="17">
        <f>ROUND(_xll.HPVAL($O$6,$O$7,$A$78,$O$8,"YTD","CORP")/1000000,1)</f>
        <v>-425</v>
      </c>
      <c r="Z78" s="24"/>
      <c r="AA78" s="44">
        <f t="shared" si="5"/>
        <v>0</v>
      </c>
      <c r="AC78" s="17">
        <f>ROUND(_xll.HPVAL($Q$6,$Q$7,$A$78,$Q$8,"YTD","CORP")/1000000,1)</f>
        <v>-425</v>
      </c>
      <c r="AD78" s="24"/>
      <c r="AE78" s="44">
        <f t="shared" si="6"/>
        <v>0</v>
      </c>
      <c r="AG78" s="17">
        <f>ROUND(_xll.HPVAL($S$6,$S$7,$A$78,$S$8,"YTD","CORP")/1000000,1)</f>
        <v>-425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425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-12</v>
      </c>
      <c r="D87" s="17"/>
      <c r="E87" s="17">
        <v>0</v>
      </c>
      <c r="G87" s="44">
        <f t="shared" si="0"/>
        <v>12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-170.60000000000002</v>
      </c>
      <c r="D89" s="71"/>
      <c r="E89" s="70">
        <f>(SUM(E64:E68)+E80)-(SUM(E69:E88)-E80)</f>
        <v>-173.6</v>
      </c>
      <c r="G89" s="46">
        <f>SUM(G64:G88)</f>
        <v>2.9999999999999787</v>
      </c>
      <c r="K89" s="46">
        <f>SUM(K64:K88)</f>
        <v>5.8999999999999986</v>
      </c>
      <c r="O89" s="46">
        <f>SUM(O64:O88)</f>
        <v>1.2999999999999332</v>
      </c>
      <c r="S89" s="46">
        <f>SUM(S64:S88)</f>
        <v>-0.4999999999999325</v>
      </c>
      <c r="W89" s="46">
        <f>SUM(W64:W88)</f>
        <v>-3.7000000000000242</v>
      </c>
      <c r="AA89" s="46">
        <f>SUM(AA64:AA88)</f>
        <v>-91.899999999999977</v>
      </c>
      <c r="AE89" s="46">
        <f>SUM(AE64:AE88)</f>
        <v>-1.800000000000022</v>
      </c>
      <c r="AI89" s="46">
        <f>SUM(AI64:AI88)</f>
        <v>2.9999999999999787</v>
      </c>
      <c r="AM89" s="46">
        <f>SUM(AM64:AM88)</f>
        <v>-85.899999999999977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0.1</v>
      </c>
      <c r="J100" s="24"/>
      <c r="K100" s="44">
        <f>I100-G100</f>
        <v>0.1</v>
      </c>
      <c r="M100" s="17">
        <f>-ROUND(_xll.HPVAL($I$6,$I$7,$A$100,$I$8,"YTD","CORP")/1000000,1)</f>
        <v>0.1</v>
      </c>
      <c r="N100" s="24"/>
      <c r="O100" s="44">
        <f>M100-I100</f>
        <v>0</v>
      </c>
      <c r="Q100" s="17">
        <f>-ROUND(_xll.HPVAL($K$6,$K$7,$A$100,$K$8,"YTD","CORP")/1000000,1)</f>
        <v>0.2</v>
      </c>
      <c r="R100" s="24"/>
      <c r="S100" s="44">
        <f>Q100-M100</f>
        <v>0.1</v>
      </c>
      <c r="U100" s="17">
        <f>-ROUND(_xll.HPVAL($M$6,$M$7,$A$100,$M$8,"YTD","CORP")/1000000,1)</f>
        <v>0.2</v>
      </c>
      <c r="V100" s="24"/>
      <c r="W100" s="44">
        <f>U100-Q100</f>
        <v>0</v>
      </c>
      <c r="Y100" s="17">
        <f>-ROUND(_xll.HPVAL($O$6,$O$7,$A$100,$O$8,"YTD","CORP")/1000000,1)</f>
        <v>0.3</v>
      </c>
      <c r="Z100" s="24"/>
      <c r="AA100" s="44">
        <f>Y100-U100</f>
        <v>9.9999999999999978E-2</v>
      </c>
      <c r="AC100" s="17">
        <f>-ROUND(_xll.HPVAL($Q$6,$Q$7,$A$100,$Q$8,"YTD","CORP")/1000000,1)</f>
        <v>0</v>
      </c>
      <c r="AD100" s="24"/>
      <c r="AE100" s="44">
        <f>AC100-Y100</f>
        <v>-0.3</v>
      </c>
      <c r="AG100" s="17">
        <f>-ROUND(_xll.HPVAL($S$6,$S$7,$A$100,$S$8,"YTD","CORP")/1000000,1)</f>
        <v>0.4</v>
      </c>
      <c r="AH100" s="24"/>
      <c r="AI100" s="44">
        <f>AG100-AC100</f>
        <v>0.4</v>
      </c>
      <c r="AK100" s="17">
        <f>-ROUND(_xll.HPVAL($U$6,$U$7,$A$100,$U$8,"YTD","CORP")/1000000,1)</f>
        <v>0</v>
      </c>
      <c r="AL100" s="24"/>
      <c r="AM100" s="44">
        <f>AK100-AG100</f>
        <v>-0.4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0.1</v>
      </c>
      <c r="M104" s="17"/>
      <c r="N104" s="24"/>
      <c r="O104" s="55">
        <f>SUM(O100:O103)</f>
        <v>0</v>
      </c>
      <c r="Q104" s="17"/>
      <c r="R104" s="24"/>
      <c r="S104" s="55">
        <f>SUM(S100:S103)</f>
        <v>0.1</v>
      </c>
      <c r="U104" s="17"/>
      <c r="V104" s="24"/>
      <c r="W104" s="55">
        <f>SUM(W100:W103)</f>
        <v>0</v>
      </c>
      <c r="Y104" s="17"/>
      <c r="Z104" s="24"/>
      <c r="AA104" s="55">
        <f>SUM(AA100:AA103)</f>
        <v>9.9999999999999978E-2</v>
      </c>
      <c r="AC104" s="17"/>
      <c r="AD104" s="24"/>
      <c r="AE104" s="55">
        <f>SUM(AE100:AE103)</f>
        <v>-0.3</v>
      </c>
      <c r="AG104" s="17"/>
      <c r="AH104" s="24"/>
      <c r="AI104" s="55">
        <f>SUM(AI100:AI103)</f>
        <v>0.4</v>
      </c>
      <c r="AK104" s="17"/>
      <c r="AL104" s="24"/>
      <c r="AM104" s="55">
        <f>SUM(AM100:AM103)</f>
        <v>-0.4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-1</v>
      </c>
      <c r="N110" s="24"/>
      <c r="O110" s="44">
        <f t="shared" si="14"/>
        <v>-1</v>
      </c>
      <c r="Q110" s="17">
        <f>-ROUND(_xll.HPVAL($K$6,$K$7,$A$110,$K$8,"YTD","CORP")/1000000,1)</f>
        <v>0</v>
      </c>
      <c r="R110" s="24"/>
      <c r="S110" s="44">
        <f t="shared" si="15"/>
        <v>1</v>
      </c>
      <c r="U110" s="17">
        <f>-ROUND(_xll.HPVAL($M$6,$M$7,$A$110,$M$8,"YTD","CORP")/1000000,1)</f>
        <v>-1.7</v>
      </c>
      <c r="V110" s="24"/>
      <c r="W110" s="44">
        <f t="shared" si="16"/>
        <v>-1.7</v>
      </c>
      <c r="Y110" s="17">
        <f>-ROUND(_xll.HPVAL($O$6,$O$7,$A$110,$O$8,"YTD","CORP")/1000000,1)</f>
        <v>-2.6</v>
      </c>
      <c r="Z110" s="24"/>
      <c r="AA110" s="44">
        <f t="shared" si="17"/>
        <v>-0.90000000000000013</v>
      </c>
      <c r="AC110" s="17">
        <f>-ROUND(_xll.HPVAL($Q$6,$Q$7,$A$110,$Q$8,"YTD","CORP")/1000000,1)</f>
        <v>0</v>
      </c>
      <c r="AD110" s="24"/>
      <c r="AE110" s="44">
        <f t="shared" si="18"/>
        <v>2.6</v>
      </c>
      <c r="AG110" s="17">
        <f>-ROUND(_xll.HPVAL($S$6,$S$7,$A$110,$S$8,"YTD","CORP")/1000000,1)</f>
        <v>0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0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-0.6</v>
      </c>
      <c r="G111" s="44">
        <f t="shared" si="12"/>
        <v>-0.6</v>
      </c>
      <c r="H111" s="9"/>
      <c r="I111" s="17">
        <f>-ROUND(_xll.HPVAL($G$6,$G$7,$A$111,$G$8,"YTD","CORP")/1000000,1)</f>
        <v>-1.1000000000000001</v>
      </c>
      <c r="J111" s="24"/>
      <c r="K111" s="44">
        <f t="shared" si="13"/>
        <v>-0.50000000000000011</v>
      </c>
      <c r="M111" s="17">
        <f>-ROUND(_xll.HPVAL($I$6,$I$7,$A$111,$I$8,"YTD","CORP")/1000000,1)</f>
        <v>-1.6</v>
      </c>
      <c r="N111" s="24"/>
      <c r="O111" s="44">
        <f t="shared" si="14"/>
        <v>-0.5</v>
      </c>
      <c r="Q111" s="17">
        <f>-ROUND(_xll.HPVAL($K$6,$K$7,$A$111,$K$8,"YTD","CORP")/1000000,1)</f>
        <v>-2.1</v>
      </c>
      <c r="R111" s="24"/>
      <c r="S111" s="44">
        <f t="shared" si="15"/>
        <v>-0.5</v>
      </c>
      <c r="U111" s="17">
        <f>-ROUND(_xll.HPVAL($M$6,$M$7,$A$111,$M$8,"YTD","CORP")/1000000,1)</f>
        <v>-2.5</v>
      </c>
      <c r="V111" s="24"/>
      <c r="W111" s="44">
        <f t="shared" si="16"/>
        <v>-0.39999999999999991</v>
      </c>
      <c r="Y111" s="17">
        <f>-ROUND(_xll.HPVAL($O$6,$O$7,$A$111,$O$8,"YTD","CORP")/1000000,1)</f>
        <v>-2.9</v>
      </c>
      <c r="Z111" s="24"/>
      <c r="AA111" s="44">
        <f t="shared" si="17"/>
        <v>-0.39999999999999991</v>
      </c>
      <c r="AC111" s="17">
        <f>-ROUND(_xll.HPVAL($Q$6,$Q$7,$A$111,$Q$8,"YTD","CORP")/1000000,1)</f>
        <v>-3</v>
      </c>
      <c r="AD111" s="24"/>
      <c r="AE111" s="44">
        <f t="shared" si="18"/>
        <v>-0.10000000000000009</v>
      </c>
      <c r="AG111" s="17">
        <f>-ROUND(_xll.HPVAL($S$6,$S$7,$A$111,$S$8,"YTD","CORP")/1000000,1)</f>
        <v>-3.7</v>
      </c>
      <c r="AH111" s="24"/>
      <c r="AI111" s="44">
        <f t="shared" si="19"/>
        <v>-0.70000000000000018</v>
      </c>
      <c r="AK111" s="17">
        <f>-ROUND(_xll.HPVAL($U$6,$U$7,$A$111,$U$8,"YTD","CORP")/1000000,1)</f>
        <v>0</v>
      </c>
      <c r="AL111" s="24"/>
      <c r="AM111" s="44">
        <f t="shared" si="20"/>
        <v>3.7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-0.6</v>
      </c>
      <c r="K114" s="46">
        <f>SUM(K108:K113)</f>
        <v>-0.50000000000000011</v>
      </c>
      <c r="O114" s="46">
        <f>SUM(O108:O113)</f>
        <v>-1.5</v>
      </c>
      <c r="S114" s="46">
        <f>SUM(S108:S113)</f>
        <v>0.5</v>
      </c>
      <c r="W114" s="46">
        <f>SUM(W108:W113)</f>
        <v>-2.0999999999999996</v>
      </c>
      <c r="AA114" s="46">
        <f>SUM(AA108:AA113)</f>
        <v>-1.3</v>
      </c>
      <c r="AE114" s="46">
        <f>SUM(AE108:AE113)</f>
        <v>2.5</v>
      </c>
      <c r="AI114" s="46">
        <f>SUM(AI108:AI113)</f>
        <v>-0.70000000000000018</v>
      </c>
      <c r="AM114" s="46">
        <f>SUM(AM108:AM113)</f>
        <v>3.7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</v>
      </c>
      <c r="N117" s="76"/>
      <c r="O117" s="76">
        <f>M117-I117</f>
        <v>1</v>
      </c>
      <c r="P117" s="76"/>
      <c r="Q117" s="76">
        <v>0</v>
      </c>
      <c r="R117" s="76"/>
      <c r="S117" s="76">
        <f>Q117-M117</f>
        <v>-1</v>
      </c>
      <c r="T117" s="76"/>
      <c r="U117" s="76">
        <v>1.7</v>
      </c>
      <c r="W117" s="44">
        <f>U117-Q117</f>
        <v>1.7</v>
      </c>
      <c r="Y117" s="76">
        <v>0</v>
      </c>
      <c r="AA117" s="44">
        <f>Y117-U117</f>
        <v>-1.7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126</v>
      </c>
      <c r="B6" s="9"/>
      <c r="C6" s="9"/>
      <c r="D6" s="9"/>
      <c r="E6" s="31" t="str">
        <f>$A$6</f>
        <v>WHSEES4</v>
      </c>
      <c r="F6" s="10"/>
      <c r="G6" s="31" t="str">
        <f>$A$6</f>
        <v>WHSEES4</v>
      </c>
      <c r="H6" s="10"/>
      <c r="I6" s="31" t="str">
        <f>$A$6</f>
        <v>WHSEES4</v>
      </c>
      <c r="J6" s="10"/>
      <c r="K6" s="31" t="str">
        <f>$A$6</f>
        <v>WHSEES4</v>
      </c>
      <c r="L6" s="10"/>
      <c r="M6" s="31" t="str">
        <f>$A$6</f>
        <v>WHSEES4</v>
      </c>
      <c r="N6" s="10"/>
      <c r="O6" s="31" t="str">
        <f>$A$6</f>
        <v>WHSEES4</v>
      </c>
      <c r="P6" s="10"/>
      <c r="Q6" s="31" t="str">
        <f>$A$6</f>
        <v>WHSEES4</v>
      </c>
      <c r="R6" s="10"/>
      <c r="S6" s="31" t="str">
        <f>$A$6</f>
        <v>WHSEES4</v>
      </c>
      <c r="T6" s="10"/>
      <c r="U6" s="31" t="str">
        <f>$A$6</f>
        <v>WHSEES4</v>
      </c>
      <c r="V6" s="10"/>
      <c r="W6" s="31" t="str">
        <f>$A$6</f>
        <v>WHSEES4</v>
      </c>
      <c r="X6" s="10"/>
      <c r="Y6" s="31" t="str">
        <f>$A$6</f>
        <v>WHSEES4</v>
      </c>
      <c r="Z6" s="10"/>
      <c r="AA6" s="31" t="str">
        <f>$A$6</f>
        <v>WHSEES4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1846.5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0.1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-802.8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378.5</v>
      </c>
      <c r="F39" s="15"/>
      <c r="G39" s="23">
        <f>E47</f>
        <v>463.35</v>
      </c>
      <c r="H39" s="15"/>
      <c r="I39" s="23">
        <f>G47</f>
        <v>541.90000000000009</v>
      </c>
      <c r="J39" s="15"/>
      <c r="K39" s="23">
        <f>I47</f>
        <v>431.4</v>
      </c>
      <c r="L39" s="15"/>
      <c r="M39" s="23">
        <f>K47</f>
        <v>446.29999999999995</v>
      </c>
      <c r="N39" s="15"/>
      <c r="O39" s="23">
        <f>M47</f>
        <v>417.70000000000005</v>
      </c>
      <c r="P39" s="15"/>
      <c r="Q39" s="23">
        <f>O47</f>
        <v>480.59999999999997</v>
      </c>
      <c r="R39" s="15"/>
      <c r="S39" s="23">
        <f>Q47</f>
        <v>483.4</v>
      </c>
      <c r="T39" s="15"/>
      <c r="U39" s="23">
        <f>S47</f>
        <v>782.49999999999989</v>
      </c>
      <c r="V39" s="15"/>
      <c r="W39" s="23">
        <f>U47</f>
        <v>-227.60000000000002</v>
      </c>
      <c r="X39" s="15"/>
      <c r="Y39" s="23">
        <f>W47</f>
        <v>-227.60000000000002</v>
      </c>
      <c r="Z39" s="15"/>
      <c r="AA39" s="23">
        <f>Y47</f>
        <v>-227.60000000000002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169.70000000000005</v>
      </c>
      <c r="F41" s="9"/>
      <c r="G41" s="49">
        <f>K89</f>
        <v>157.10000000000022</v>
      </c>
      <c r="H41" s="24"/>
      <c r="I41" s="49">
        <f>O89</f>
        <v>-221.00000000000023</v>
      </c>
      <c r="J41" s="24"/>
      <c r="K41" s="49">
        <f>S89</f>
        <v>29.799999999999955</v>
      </c>
      <c r="L41" s="24"/>
      <c r="M41" s="49">
        <f>W89</f>
        <v>-57.199999999999832</v>
      </c>
      <c r="N41" s="24"/>
      <c r="O41" s="49">
        <f>AA89</f>
        <v>125.79999999999988</v>
      </c>
      <c r="P41" s="24"/>
      <c r="Q41" s="49">
        <f>AE89</f>
        <v>5.6000000000000227</v>
      </c>
      <c r="R41" s="24"/>
      <c r="S41" s="49">
        <f>AI89</f>
        <v>598.19999999999982</v>
      </c>
      <c r="T41" s="24"/>
      <c r="U41" s="49">
        <f>AM89</f>
        <v>-2020.1999999999998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84.850000000000023</v>
      </c>
      <c r="F45" s="9"/>
      <c r="G45" s="28">
        <f>G41*G43</f>
        <v>78.550000000000111</v>
      </c>
      <c r="H45" s="9"/>
      <c r="I45" s="28">
        <f>I41*I43</f>
        <v>-110.50000000000011</v>
      </c>
      <c r="J45" s="9"/>
      <c r="K45" s="28">
        <f>K41*K43</f>
        <v>14.899999999999977</v>
      </c>
      <c r="L45" s="9"/>
      <c r="M45" s="28">
        <f>M41*M43</f>
        <v>-28.599999999999916</v>
      </c>
      <c r="N45" s="9"/>
      <c r="O45" s="28">
        <f>O41*O43</f>
        <v>62.899999999999942</v>
      </c>
      <c r="P45" s="9"/>
      <c r="Q45" s="28">
        <f>Q41*Q43</f>
        <v>2.8000000000000114</v>
      </c>
      <c r="R45" s="9"/>
      <c r="S45" s="28">
        <f>S41*S43</f>
        <v>299.09999999999991</v>
      </c>
      <c r="T45" s="9"/>
      <c r="U45" s="28">
        <f>U41*U43</f>
        <v>-1010.0999999999999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463.35</v>
      </c>
      <c r="F47" s="15"/>
      <c r="G47" s="23">
        <f>G39+G45</f>
        <v>541.90000000000009</v>
      </c>
      <c r="H47" s="15"/>
      <c r="I47" s="23">
        <f>I39+I45</f>
        <v>431.4</v>
      </c>
      <c r="J47" s="15"/>
      <c r="K47" s="23">
        <f>K39+K45</f>
        <v>446.29999999999995</v>
      </c>
      <c r="L47" s="15"/>
      <c r="M47" s="23">
        <f>M39+M45</f>
        <v>417.70000000000005</v>
      </c>
      <c r="N47" s="15"/>
      <c r="O47" s="23">
        <f>O39+O45</f>
        <v>480.59999999999997</v>
      </c>
      <c r="P47" s="15"/>
      <c r="Q47" s="23">
        <f>Q39+Q45</f>
        <v>483.4</v>
      </c>
      <c r="R47" s="15"/>
      <c r="S47" s="23">
        <f>S39+S45</f>
        <v>782.49999999999989</v>
      </c>
      <c r="T47" s="15"/>
      <c r="U47" s="23">
        <f>U39+U45</f>
        <v>-227.60000000000002</v>
      </c>
      <c r="V47" s="15"/>
      <c r="W47" s="23">
        <f>W39+W45</f>
        <v>-227.60000000000002</v>
      </c>
      <c r="X47" s="15"/>
      <c r="Y47" s="23">
        <f>Y39+Y45</f>
        <v>-227.60000000000002</v>
      </c>
      <c r="Z47" s="15"/>
      <c r="AA47" s="23">
        <f>AA39+AA45</f>
        <v>-227.60000000000002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2.9</v>
      </c>
      <c r="F51" s="15"/>
      <c r="G51" s="25">
        <f>ROUND(G47*G49,1)</f>
        <v>3.4</v>
      </c>
      <c r="H51" s="25"/>
      <c r="I51" s="25">
        <f>ROUND(I47*I49,1)</f>
        <v>2.7</v>
      </c>
      <c r="J51" s="25"/>
      <c r="K51" s="25">
        <f>ROUND(K47*K49,1)</f>
        <v>2.8</v>
      </c>
      <c r="L51" s="25"/>
      <c r="M51" s="25">
        <f>ROUND(M47*M49,1)</f>
        <v>2.6</v>
      </c>
      <c r="N51" s="25"/>
      <c r="O51" s="25">
        <f>ROUND(O47*O49,1)</f>
        <v>3</v>
      </c>
      <c r="P51" s="25"/>
      <c r="Q51" s="25">
        <f>ROUND(Q47*Q49,1)</f>
        <v>3</v>
      </c>
      <c r="R51" s="25"/>
      <c r="S51" s="25">
        <f>ROUND(S47*S49,1)</f>
        <v>4.9000000000000004</v>
      </c>
      <c r="T51" s="25"/>
      <c r="U51" s="25">
        <f>ROUND(U47*U49,1)</f>
        <v>-1.4</v>
      </c>
      <c r="V51" s="25"/>
      <c r="W51" s="25">
        <f>ROUND(W47*W49,1)</f>
        <v>-1.4</v>
      </c>
      <c r="X51" s="25"/>
      <c r="Y51" s="25">
        <f>ROUND(Y47*Y49,1)</f>
        <v>-1.4</v>
      </c>
      <c r="Z51" s="25"/>
      <c r="AA51" s="25">
        <f>ROUND(AA47*AA49,1)</f>
        <v>-1.4</v>
      </c>
      <c r="AB51" s="25"/>
      <c r="AC51" s="25">
        <f>SUM(E51:AA51)</f>
        <v>19.700000000000003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-0.2</v>
      </c>
      <c r="P54" s="39"/>
      <c r="Q54" s="17">
        <f>AE104</f>
        <v>0</v>
      </c>
      <c r="R54" s="39"/>
      <c r="S54" s="17">
        <f>AI104</f>
        <v>0</v>
      </c>
      <c r="T54" s="39"/>
      <c r="U54" s="17">
        <f>AM104</f>
        <v>0.2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</v>
      </c>
      <c r="F55" s="51"/>
      <c r="G55" s="34">
        <f>K114</f>
        <v>0</v>
      </c>
      <c r="H55" s="51"/>
      <c r="I55" s="34">
        <f>O114+O117</f>
        <v>0</v>
      </c>
      <c r="J55" s="51"/>
      <c r="K55" s="34">
        <f>S114+S117</f>
        <v>0</v>
      </c>
      <c r="L55" s="51"/>
      <c r="M55" s="34">
        <f>W114+W117</f>
        <v>0</v>
      </c>
      <c r="N55" s="51"/>
      <c r="O55" s="34">
        <f>AA114+AA117</f>
        <v>-16.7</v>
      </c>
      <c r="P55" s="51"/>
      <c r="Q55" s="34">
        <f>AE114+AE117</f>
        <v>16.7</v>
      </c>
      <c r="R55" s="51"/>
      <c r="S55" s="34">
        <f>AI114+AI117</f>
        <v>0</v>
      </c>
      <c r="T55" s="51"/>
      <c r="U55" s="34">
        <f>AM114+AM117</f>
        <v>0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2.9</v>
      </c>
      <c r="F56" s="15"/>
      <c r="G56" s="57">
        <f>G51+G54+G55</f>
        <v>3.4</v>
      </c>
      <c r="H56" s="15"/>
      <c r="I56" s="57">
        <f>I51+I54+I55</f>
        <v>2.7</v>
      </c>
      <c r="J56" s="15"/>
      <c r="K56" s="57">
        <f>K51+K54+K55</f>
        <v>2.8</v>
      </c>
      <c r="L56" s="15"/>
      <c r="M56" s="57">
        <f>M51+M54+M55</f>
        <v>2.6</v>
      </c>
      <c r="N56" s="15"/>
      <c r="O56" s="57">
        <f>O51+O54+O55</f>
        <v>-13.899999999999999</v>
      </c>
      <c r="P56" s="15"/>
      <c r="Q56" s="57">
        <f>Q51+Q54+Q55</f>
        <v>19.7</v>
      </c>
      <c r="R56" s="15"/>
      <c r="S56" s="57">
        <f>S51+S54+S55</f>
        <v>4.9000000000000004</v>
      </c>
      <c r="T56" s="15"/>
      <c r="U56" s="57">
        <f>U51+U54+U55</f>
        <v>-1.2</v>
      </c>
      <c r="V56" s="15"/>
      <c r="W56" s="57">
        <f>W51+W54+W55</f>
        <v>-1.4</v>
      </c>
      <c r="X56" s="15"/>
      <c r="Y56" s="57">
        <f>Y51+Y54+Y55</f>
        <v>-1.4</v>
      </c>
      <c r="Z56" s="15"/>
      <c r="AA56" s="57">
        <f>AA51+AA54+AA55</f>
        <v>-1.4</v>
      </c>
      <c r="AB56" s="15"/>
      <c r="AC56" s="57">
        <f>SUM(E56:AA56)</f>
        <v>19.700000000000006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2.9</v>
      </c>
      <c r="F58" s="9"/>
      <c r="G58" s="62">
        <f>SUM(E56:G56)</f>
        <v>6.3</v>
      </c>
      <c r="H58" s="9"/>
      <c r="I58" s="62">
        <f>SUM(E56:I56)</f>
        <v>9</v>
      </c>
      <c r="J58" s="9"/>
      <c r="K58" s="62">
        <f>SUM(E56:K56)</f>
        <v>11.8</v>
      </c>
      <c r="L58" s="9"/>
      <c r="M58" s="62">
        <f>SUM(E56:M56)</f>
        <v>14.4</v>
      </c>
      <c r="N58" s="9"/>
      <c r="O58" s="62">
        <f>SUM(E56:O56)</f>
        <v>0.50000000000000178</v>
      </c>
      <c r="P58" s="9"/>
      <c r="Q58" s="62">
        <f>SUM(E56:Q56)</f>
        <v>20.200000000000003</v>
      </c>
      <c r="R58" s="9"/>
      <c r="S58" s="62">
        <f>SUM(E56:S56)</f>
        <v>25.1</v>
      </c>
      <c r="T58" s="9"/>
      <c r="U58" s="62">
        <f>SUM(E56:U56)</f>
        <v>23.900000000000002</v>
      </c>
      <c r="V58" s="9"/>
      <c r="W58" s="62">
        <f>SUM(E56:W56)</f>
        <v>22.500000000000004</v>
      </c>
      <c r="X58" s="9"/>
      <c r="Y58" s="62">
        <f>SUM(E56:Y56)</f>
        <v>21.100000000000005</v>
      </c>
      <c r="Z58" s="9"/>
      <c r="AA58" s="62">
        <f>SUM(E56:AA56)</f>
        <v>19.700000000000006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0</v>
      </c>
      <c r="D64" s="17"/>
      <c r="E64" s="17">
        <f>ROUND(_xll.HPVAL($E$6,$E$7,A64,$E$8,"YTD","CORP")/1000000,1)</f>
        <v>0</v>
      </c>
      <c r="G64" s="44">
        <f>C64-E64</f>
        <v>0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0</v>
      </c>
      <c r="V64" s="24"/>
      <c r="W64" s="44">
        <f>Q64-U64</f>
        <v>0</v>
      </c>
      <c r="Y64" s="17">
        <f>ROUND(_xll.HPVAL($O$6,$O$7,$A$64,$O$8,"YTD","CORP")/1000000,1)</f>
        <v>0</v>
      </c>
      <c r="Z64" s="24"/>
      <c r="AA64" s="44">
        <f>U64-Y64</f>
        <v>0</v>
      </c>
      <c r="AC64" s="17">
        <f>ROUND(_xll.HPVAL($Q$6,$Q$7,$A$64,$Q$8,"YTD","CORP")/1000000,1)</f>
        <v>0</v>
      </c>
      <c r="AD64" s="24"/>
      <c r="AE64" s="44">
        <f>Y64-AC64</f>
        <v>0</v>
      </c>
      <c r="AG64" s="17">
        <f>ROUND(_xll.HPVAL($S$6,$S$7,$A$64,$S$8,"YTD","CORP")/1000000,1)</f>
        <v>0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0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-1814.6</v>
      </c>
      <c r="D65" s="17"/>
      <c r="E65" s="17">
        <f>ROUND(_xll.HPVAL($E$6,$E$7,A65,$E$8,"YTD","CORP")/1000000,1)</f>
        <v>-1984.3</v>
      </c>
      <c r="G65" s="44">
        <f>C65-E65</f>
        <v>169.70000000000005</v>
      </c>
      <c r="H65" s="9"/>
      <c r="I65" s="17">
        <f>ROUND(_xll.HPVAL($G$6,$G$7,$A$65,$G$8,"YTD","CORP")/1000000,1)</f>
        <v>-2141.3000000000002</v>
      </c>
      <c r="J65" s="24"/>
      <c r="K65" s="44">
        <f>E65-I65</f>
        <v>157.00000000000023</v>
      </c>
      <c r="M65" s="17">
        <f>ROUND(_xll.HPVAL($I$6,$I$7,$A$65,$I$8,"YTD","CORP")/1000000,1)</f>
        <v>-1920.3</v>
      </c>
      <c r="N65" s="24"/>
      <c r="O65" s="44">
        <f>I65-M65</f>
        <v>-221.00000000000023</v>
      </c>
      <c r="Q65" s="17">
        <f>ROUND(_xll.HPVAL($K$6,$K$7,$A$65,$K$8,"YTD","CORP")/1000000,1)</f>
        <v>-1948.6</v>
      </c>
      <c r="R65" s="24"/>
      <c r="S65" s="44">
        <f>M65-Q65</f>
        <v>28.299999999999955</v>
      </c>
      <c r="U65" s="17">
        <f>ROUND(_xll.HPVAL($M$6,$M$7,$A$65,$M$8,"YTD","CORP")/1000000,1)</f>
        <v>-1877.9</v>
      </c>
      <c r="V65" s="24"/>
      <c r="W65" s="44">
        <f>Q65-U65</f>
        <v>-70.699999999999818</v>
      </c>
      <c r="Y65" s="17">
        <f>ROUND(_xll.HPVAL($O$6,$O$7,$A$65,$O$8,"YTD","CORP")/1000000,1)</f>
        <v>-1999.5</v>
      </c>
      <c r="Z65" s="24"/>
      <c r="AA65" s="44">
        <f>U65-Y65</f>
        <v>121.59999999999991</v>
      </c>
      <c r="AC65" s="17">
        <f>ROUND(_xll.HPVAL($Q$6,$Q$7,$A$65,$Q$8,"YTD","CORP")/1000000,1)</f>
        <v>-2022.2</v>
      </c>
      <c r="AD65" s="24"/>
      <c r="AE65" s="44">
        <f>Y65-AC65</f>
        <v>22.700000000000045</v>
      </c>
      <c r="AG65" s="17">
        <f>ROUND(_xll.HPVAL($S$6,$S$7,$A$65,$S$8,"YTD","CORP")/1000000,1)</f>
        <v>-2720.7</v>
      </c>
      <c r="AH65" s="24"/>
      <c r="AI65" s="44">
        <f>AC65-AG65</f>
        <v>698.49999999999977</v>
      </c>
      <c r="AK65" s="17">
        <f>ROUND(_xll.HPVAL($U$6,$U$7,$A$65,$U$8,"YTD","CORP")/1000000,1)</f>
        <v>0</v>
      </c>
      <c r="AL65" s="24"/>
      <c r="AM65" s="44">
        <f>AG65-AK65</f>
        <v>-2720.7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 t="shared" ref="G69:G79" si="0">-C69+E69</f>
        <v>0</v>
      </c>
      <c r="H69" s="9"/>
      <c r="I69" s="17">
        <f>ROUND(_xll.HPVAL($G$6,$G$7,$A$69,$G$8,"YTD","CORP")/1000000,1)</f>
        <v>0</v>
      </c>
      <c r="J69" s="24"/>
      <c r="K69" s="44">
        <f t="shared" ref="K69:K79" si="1">-E69+I69</f>
        <v>0</v>
      </c>
      <c r="M69" s="17">
        <f>ROUND(_xll.HPVAL($I$6,$I$7,$A$69,$I$8,"YTD","CORP")/1000000,1)</f>
        <v>0</v>
      </c>
      <c r="N69" s="24"/>
      <c r="O69" s="44">
        <f t="shared" ref="O69:O79" si="2">-I69+M69</f>
        <v>0</v>
      </c>
      <c r="Q69" s="17">
        <f>ROUND(_xll.HPVAL($K$6,$K$7,$A$69,$K$8,"YTD","CORP")/1000000,1)</f>
        <v>1.5</v>
      </c>
      <c r="R69" s="24"/>
      <c r="S69" s="44">
        <f t="shared" ref="S69:S79" si="3">-M69+Q69</f>
        <v>1.5</v>
      </c>
      <c r="U69" s="17">
        <f>ROUND(_xll.HPVAL($M$6,$M$7,$A$69,$M$8,"YTD","CORP")/1000000,1)</f>
        <v>3.7</v>
      </c>
      <c r="V69" s="24"/>
      <c r="W69" s="44">
        <f t="shared" ref="W69:W79" si="4">-Q69+U69</f>
        <v>2.2000000000000002</v>
      </c>
      <c r="Y69" s="17">
        <f>ROUND(_xll.HPVAL($O$6,$O$7,$A$69,$O$8,"YTD","CORP")/1000000,1)</f>
        <v>1.5</v>
      </c>
      <c r="Z69" s="24"/>
      <c r="AA69" s="44">
        <f t="shared" ref="AA69:AA79" si="5">-U69+Y69</f>
        <v>-2.2000000000000002</v>
      </c>
      <c r="AC69" s="17">
        <f>ROUND(_xll.HPVAL($Q$6,$Q$7,$A$69,$Q$8,"YTD","CORP")/1000000,1)</f>
        <v>1</v>
      </c>
      <c r="AD69" s="24"/>
      <c r="AE69" s="44">
        <f t="shared" ref="AE69:AE79" si="6">-Y69+AC69</f>
        <v>-0.5</v>
      </c>
      <c r="AG69" s="17">
        <f>ROUND(_xll.HPVAL($S$6,$S$7,$A$69,$S$8,"YTD","CORP")/1000000,1)</f>
        <v>2.5</v>
      </c>
      <c r="AH69" s="24"/>
      <c r="AI69" s="44">
        <f t="shared" ref="AI69:AI79" si="7">-AC69+AG69</f>
        <v>1.5</v>
      </c>
      <c r="AK69" s="17">
        <f>ROUND(_xll.HPVAL($U$6,$U$7,$A$69,$U$8,"YTD","CORP")/1000000,1)</f>
        <v>0</v>
      </c>
      <c r="AL69" s="24"/>
      <c r="AM69" s="44">
        <f t="shared" ref="AM69:AM79" si="8">-AG69+AK69</f>
        <v>-2.5</v>
      </c>
      <c r="AO69" s="17">
        <f>ROUND(_xll.HPVAL($W$6,$W$7,$A$69,$W$8,"YTD","CORP")/1000000,1)</f>
        <v>0</v>
      </c>
      <c r="AP69" s="24"/>
      <c r="AQ69" s="44">
        <f t="shared" ref="AQ69:AQ79" si="9">-AK69+AO69</f>
        <v>0</v>
      </c>
      <c r="AS69" s="17">
        <f>ROUND(_xll.HPVAL($Y$6,$Y$7,$A$69,$Y$8,"YTD","CORP")/1000000,1)</f>
        <v>0</v>
      </c>
      <c r="AT69" s="24"/>
      <c r="AU69" s="44">
        <f t="shared" ref="AU69:AU79" si="10">-AO69+AS69</f>
        <v>0</v>
      </c>
      <c r="AW69" s="17">
        <f>ROUND(_xll.HPVAL($AA$6,$AA$7,$A$69,$AA$8,"YTD","CORP")/1000000,1)</f>
        <v>0</v>
      </c>
      <c r="AX69" s="24"/>
      <c r="AY69" s="44">
        <f t="shared" ref="AY69:AY79" si="11">-AS69+AW69</f>
        <v>0</v>
      </c>
    </row>
    <row r="70" spans="1:51">
      <c r="A70" s="42" t="s">
        <v>49</v>
      </c>
      <c r="C70" s="17">
        <f>ROUND(_xll.HPVAL($A$6,$A$7,A70,$A$8,"YTD","CORP")/1000000,1)</f>
        <v>0.1</v>
      </c>
      <c r="D70" s="17"/>
      <c r="E70" s="17">
        <f>ROUND(_xll.HPVAL($E$6,$E$7,A70,$E$8,"YTD","CORP")/1000000,1)</f>
        <v>0.2</v>
      </c>
      <c r="G70" s="44">
        <f t="shared" si="0"/>
        <v>0.1</v>
      </c>
      <c r="H70" s="9"/>
      <c r="I70" s="17">
        <f>ROUND(_xll.HPVAL($G$6,$G$7,$A$70,$G$8,"YTD","CORP")/1000000,1)</f>
        <v>0.3</v>
      </c>
      <c r="J70" s="24"/>
      <c r="K70" s="44">
        <f t="shared" si="1"/>
        <v>9.9999999999999978E-2</v>
      </c>
      <c r="M70" s="17">
        <f>ROUND(_xll.HPVAL($I$6,$I$7,$A$70,$I$8,"YTD","CORP")/1000000,1)</f>
        <v>0.3</v>
      </c>
      <c r="N70" s="24"/>
      <c r="O70" s="44">
        <f t="shared" si="2"/>
        <v>0</v>
      </c>
      <c r="Q70" s="17">
        <f>ROUND(_xll.HPVAL($K$6,$K$7,$A$70,$K$8,"YTD","CORP")/1000000,1)</f>
        <v>0.3</v>
      </c>
      <c r="R70" s="24"/>
      <c r="S70" s="44">
        <f t="shared" si="3"/>
        <v>0</v>
      </c>
      <c r="U70" s="17">
        <f>ROUND(_xll.HPVAL($M$6,$M$7,$A$70,$M$8,"YTD","CORP")/1000000,1)</f>
        <v>0.2</v>
      </c>
      <c r="V70" s="24"/>
      <c r="W70" s="44">
        <f t="shared" si="4"/>
        <v>-9.9999999999999978E-2</v>
      </c>
      <c r="Y70" s="17">
        <f>ROUND(_xll.HPVAL($O$6,$O$7,$A$70,$O$8,"YTD","CORP")/1000000,1)</f>
        <v>0.2</v>
      </c>
      <c r="Z70" s="24"/>
      <c r="AA70" s="44">
        <f t="shared" si="5"/>
        <v>0</v>
      </c>
      <c r="AC70" s="17">
        <f>ROUND(_xll.HPVAL($Q$6,$Q$7,$A$70,$Q$8,"YTD","CORP")/1000000,1)</f>
        <v>0.2</v>
      </c>
      <c r="AD70" s="24"/>
      <c r="AE70" s="44">
        <f t="shared" si="6"/>
        <v>0</v>
      </c>
      <c r="AG70" s="17">
        <f>ROUND(_xll.HPVAL($S$6,$S$7,$A$70,$S$8,"YTD","CORP")/1000000,1)</f>
        <v>0.1</v>
      </c>
      <c r="AH70" s="24"/>
      <c r="AI70" s="44">
        <f t="shared" si="7"/>
        <v>-0.1</v>
      </c>
      <c r="AK70" s="17">
        <f>ROUND(_xll.HPVAL($U$6,$U$7,$A$70,$U$8,"YTD","CORP")/1000000,1)</f>
        <v>0</v>
      </c>
      <c r="AL70" s="24"/>
      <c r="AM70" s="44">
        <f t="shared" si="8"/>
        <v>-0.1</v>
      </c>
      <c r="AO70" s="17">
        <f>ROUND(_xll.HPVAL($W$6,$W$7,$A$70,$W$8,"YTD","CORP")/1000000,1)</f>
        <v>0</v>
      </c>
      <c r="AP70" s="24"/>
      <c r="AQ70" s="44">
        <f t="shared" si="9"/>
        <v>0</v>
      </c>
      <c r="AS70" s="17">
        <f>ROUND(_xll.HPVAL($Y$6,$Y$7,$A$70,$Y$8,"YTD","CORP")/1000000,1)</f>
        <v>0</v>
      </c>
      <c r="AT70" s="24"/>
      <c r="AU70" s="44">
        <f t="shared" si="10"/>
        <v>0</v>
      </c>
      <c r="AW70" s="17">
        <f>ROUND(_xll.HPVAL($AA$6,$AA$7,$A$70,$AA$8,"YTD","CORP")/1000000,1)</f>
        <v>0</v>
      </c>
      <c r="AX70" s="24"/>
      <c r="AY70" s="44">
        <f t="shared" si="11"/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-802.8</v>
      </c>
      <c r="D72" s="17"/>
      <c r="E72" s="17">
        <f>ROUND(_xll.HPVAL($E$6,$E$7,A72,$E$8,"YTD","CORP")/1000000,1)</f>
        <v>-802.8</v>
      </c>
      <c r="G72" s="44">
        <f t="shared" si="0"/>
        <v>0</v>
      </c>
      <c r="H72" s="9"/>
      <c r="I72" s="17">
        <f>ROUND(_xll.HPVAL($G$6,$G$7,$A$72,$G$8,"YTD","CORP")/1000000,1)</f>
        <v>-802.8</v>
      </c>
      <c r="J72" s="24"/>
      <c r="K72" s="44">
        <f t="shared" si="1"/>
        <v>0</v>
      </c>
      <c r="M72" s="17">
        <f>ROUND(_xll.HPVAL($I$6,$I$7,$A$72,$I$8,"YTD","CORP")/1000000,1)</f>
        <v>-802.8</v>
      </c>
      <c r="N72" s="24"/>
      <c r="O72" s="44">
        <f t="shared" si="2"/>
        <v>0</v>
      </c>
      <c r="Q72" s="17">
        <f>ROUND(_xll.HPVAL($K$6,$K$7,$A$72,$K$8,"YTD","CORP")/1000000,1)</f>
        <v>-802.8</v>
      </c>
      <c r="R72" s="24"/>
      <c r="S72" s="44">
        <f t="shared" si="3"/>
        <v>0</v>
      </c>
      <c r="U72" s="17">
        <f>ROUND(_xll.HPVAL($M$6,$M$7,$A$72,$M$8,"YTD","CORP")/1000000,1)</f>
        <v>-791.4</v>
      </c>
      <c r="V72" s="24"/>
      <c r="W72" s="44">
        <f t="shared" si="4"/>
        <v>11.399999999999977</v>
      </c>
      <c r="Y72" s="17">
        <f>ROUND(_xll.HPVAL($O$6,$O$7,$A$72,$O$8,"YTD","CORP")/1000000,1)</f>
        <v>-785</v>
      </c>
      <c r="Z72" s="24"/>
      <c r="AA72" s="44">
        <f t="shared" si="5"/>
        <v>6.3999999999999773</v>
      </c>
      <c r="AC72" s="17">
        <f>ROUND(_xll.HPVAL($Q$6,$Q$7,$A$72,$Q$8,"YTD","CORP")/1000000,1)</f>
        <v>-801.6</v>
      </c>
      <c r="AD72" s="24"/>
      <c r="AE72" s="44">
        <f t="shared" si="6"/>
        <v>-16.600000000000023</v>
      </c>
      <c r="AG72" s="17">
        <f>ROUND(_xll.HPVAL($S$6,$S$7,$A$72,$S$8,"YTD","CORP")/1000000,1)</f>
        <v>-903.3</v>
      </c>
      <c r="AH72" s="24"/>
      <c r="AI72" s="44">
        <f t="shared" si="7"/>
        <v>-101.69999999999993</v>
      </c>
      <c r="AK72" s="17">
        <f>ROUND(_xll.HPVAL($U$6,$U$7,$A$72,$U$8,"YTD","CORP")/1000000,1)</f>
        <v>0</v>
      </c>
      <c r="AL72" s="24"/>
      <c r="AM72" s="44">
        <f t="shared" si="8"/>
        <v>903.3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-4.5</v>
      </c>
      <c r="D76" s="17"/>
      <c r="E76" s="17">
        <f>ROUND(_xll.HPVAL($E$6,$E$7,A76,$E$8,"YTD","CORP")/1000000,1)</f>
        <v>-4.5</v>
      </c>
      <c r="G76" s="44">
        <f t="shared" si="0"/>
        <v>0</v>
      </c>
      <c r="H76" s="9"/>
      <c r="I76" s="17">
        <f>ROUND(_xll.HPVAL($G$6,$G$7,$A$76,$G$8,"YTD","CORP")/1000000,1)</f>
        <v>-4.5</v>
      </c>
      <c r="J76" s="24"/>
      <c r="K76" s="44">
        <f t="shared" si="1"/>
        <v>0</v>
      </c>
      <c r="M76" s="17">
        <f>ROUND(_xll.HPVAL($I$6,$I$7,$A$76,$I$8,"YTD","CORP")/1000000,1)</f>
        <v>-4.5</v>
      </c>
      <c r="N76" s="24"/>
      <c r="O76" s="44">
        <f t="shared" si="2"/>
        <v>0</v>
      </c>
      <c r="Q76" s="17">
        <f>ROUND(_xll.HPVAL($K$6,$K$7,$A$76,$K$8,"YTD","CORP")/1000000,1)</f>
        <v>-4.5</v>
      </c>
      <c r="R76" s="24"/>
      <c r="S76" s="44">
        <f t="shared" si="3"/>
        <v>0</v>
      </c>
      <c r="U76" s="17">
        <f>ROUND(_xll.HPVAL($M$6,$M$7,$A$76,$M$8,"YTD","CORP")/1000000,1)</f>
        <v>-4.5</v>
      </c>
      <c r="V76" s="24"/>
      <c r="W76" s="44">
        <f t="shared" si="4"/>
        <v>0</v>
      </c>
      <c r="Y76" s="17">
        <f>ROUND(_xll.HPVAL($O$6,$O$7,$A$76,$O$8,"YTD","CORP")/1000000,1)</f>
        <v>-4.5</v>
      </c>
      <c r="Z76" s="24"/>
      <c r="AA76" s="44">
        <f t="shared" si="5"/>
        <v>0</v>
      </c>
      <c r="AC76" s="17">
        <f>ROUND(_xll.HPVAL($Q$6,$Q$7,$A$76,$Q$8,"YTD","CORP")/1000000,1)</f>
        <v>-4.5</v>
      </c>
      <c r="AD76" s="24"/>
      <c r="AE76" s="44">
        <f t="shared" si="6"/>
        <v>0</v>
      </c>
      <c r="AG76" s="17">
        <f>ROUND(_xll.HPVAL($S$6,$S$7,$A$76,$S$8,"YTD","CORP")/1000000,1)</f>
        <v>-4.5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4.5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102.4</v>
      </c>
      <c r="D78" s="17"/>
      <c r="E78" s="17">
        <f>ROUND(_xll.HPVAL($E$6,$E$7,A78,$E$8,"YTD","CORP")/1000000,1)</f>
        <v>204.7</v>
      </c>
      <c r="G78" s="44">
        <f t="shared" si="0"/>
        <v>102.29999999999998</v>
      </c>
      <c r="H78" s="9"/>
      <c r="I78" s="17">
        <f>ROUND(_xll.HPVAL($G$6,$G$7,$A$78,$G$8,"YTD","CORP")/1000000,1)</f>
        <v>204.7</v>
      </c>
      <c r="J78" s="24"/>
      <c r="K78" s="44">
        <f t="shared" si="1"/>
        <v>0</v>
      </c>
      <c r="M78" s="17">
        <f>ROUND(_xll.HPVAL($I$6,$I$7,$A$78,$I$8,"YTD","CORP")/1000000,1)</f>
        <v>204.7</v>
      </c>
      <c r="N78" s="24"/>
      <c r="O78" s="44">
        <f t="shared" si="2"/>
        <v>0</v>
      </c>
      <c r="Q78" s="17">
        <f>ROUND(_xll.HPVAL($K$6,$K$7,$A$78,$K$8,"YTD","CORP")/1000000,1)</f>
        <v>204.7</v>
      </c>
      <c r="R78" s="24"/>
      <c r="S78" s="44">
        <f t="shared" si="3"/>
        <v>0</v>
      </c>
      <c r="U78" s="17">
        <f>ROUND(_xll.HPVAL($M$6,$M$7,$A$78,$M$8,"YTD","CORP")/1000000,1)</f>
        <v>204.7</v>
      </c>
      <c r="V78" s="24"/>
      <c r="W78" s="44">
        <f t="shared" si="4"/>
        <v>0</v>
      </c>
      <c r="Y78" s="17">
        <f>ROUND(_xll.HPVAL($O$6,$O$7,$A$78,$O$8,"YTD","CORP")/1000000,1)</f>
        <v>204.7</v>
      </c>
      <c r="Z78" s="24"/>
      <c r="AA78" s="44">
        <f t="shared" si="5"/>
        <v>0</v>
      </c>
      <c r="AC78" s="17">
        <f>ROUND(_xll.HPVAL($Q$6,$Q$7,$A$78,$Q$8,"YTD","CORP")/1000000,1)</f>
        <v>204.7</v>
      </c>
      <c r="AD78" s="24"/>
      <c r="AE78" s="44">
        <f t="shared" si="6"/>
        <v>0</v>
      </c>
      <c r="AG78" s="17">
        <f>ROUND(_xll.HPVAL($S$6,$S$7,$A$78,$S$8,"YTD","CORP")/1000000,1)</f>
        <v>204.7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-204.7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ref="G81:G88" si="12">-C81+E81</f>
        <v>0</v>
      </c>
      <c r="H81" s="67"/>
      <c r="I81" s="65">
        <f>ROUND(_xll.HPVAL($G$6,$G$7,$A$81,$G$8,"YTD","CORP")/1000000,1)</f>
        <v>0</v>
      </c>
      <c r="J81" s="68"/>
      <c r="K81" s="44">
        <f t="shared" ref="K81:K88" si="13">-E81+I81</f>
        <v>0</v>
      </c>
      <c r="M81" s="65">
        <f>ROUND(_xll.HPVAL($I$6,$I$7,$A$81,$I$8,"YTD","CORP")/1000000,1)</f>
        <v>0</v>
      </c>
      <c r="N81" s="68"/>
      <c r="O81" s="44">
        <f t="shared" ref="O81:O88" si="14">-I81+M81</f>
        <v>0</v>
      </c>
      <c r="Q81" s="65">
        <f>ROUND(_xll.HPVAL($K$6,$K$7,$A$81,$K$8,"YTD","CORP")/1000000,1)</f>
        <v>0</v>
      </c>
      <c r="R81" s="68"/>
      <c r="S81" s="44">
        <f t="shared" ref="S81:S88" si="15">-M81+Q81</f>
        <v>0</v>
      </c>
      <c r="U81" s="65">
        <f>ROUND(_xll.HPVAL($M$6,$M$7,$A$81,$M$8,"YTD","CORP")/1000000,1)</f>
        <v>0</v>
      </c>
      <c r="V81" s="68"/>
      <c r="W81" s="44">
        <f t="shared" ref="W81:W88" si="16">-Q81+U81</f>
        <v>0</v>
      </c>
      <c r="Y81" s="65">
        <f>ROUND(_xll.HPVAL($O$6,$O$7,$A$81,$O$8,"YTD","CORP")/1000000,1)</f>
        <v>0</v>
      </c>
      <c r="Z81" s="68"/>
      <c r="AA81" s="44">
        <f t="shared" ref="AA81:AA88" si="17">-U81+Y81</f>
        <v>0</v>
      </c>
      <c r="AC81" s="65">
        <f>ROUND(_xll.HPVAL($Q$6,$Q$7,$A$81,$Q$8,"YTD","CORP")/1000000,1)</f>
        <v>0</v>
      </c>
      <c r="AD81" s="68"/>
      <c r="AE81" s="44">
        <f t="shared" ref="AE81:AE88" si="18">-Y81+AC81</f>
        <v>0</v>
      </c>
      <c r="AG81" s="65">
        <f>ROUND(_xll.HPVAL($S$6,$S$7,$A$81,$S$8,"YTD","CORP")/1000000,1)</f>
        <v>0</v>
      </c>
      <c r="AH81" s="68"/>
      <c r="AI81" s="44">
        <f t="shared" ref="AI81:AI88" si="19">-AC81+AG81</f>
        <v>0</v>
      </c>
      <c r="AK81" s="65">
        <f>ROUND(_xll.HPVAL($U$6,$U$7,$A$81,$U$8,"YTD","CORP")/1000000,1)</f>
        <v>0</v>
      </c>
      <c r="AL81" s="68"/>
      <c r="AM81" s="44">
        <f t="shared" ref="AM81:AM88" si="20">-AG81+AK81</f>
        <v>0</v>
      </c>
      <c r="AO81" s="65">
        <f>ROUND(_xll.HPVAL($W$6,$W$7,$A$81,$W$8,"YTD","CORP")/1000000,1)</f>
        <v>0</v>
      </c>
      <c r="AP81" s="68"/>
      <c r="AQ81" s="44">
        <f t="shared" ref="AQ81:AQ88" si="21">-AK81+AO81</f>
        <v>0</v>
      </c>
      <c r="AS81" s="65">
        <f>ROUND(_xll.HPVAL($Y$6,$Y$7,$A$81,$Y$8,"YTD","CORP")/1000000,1)</f>
        <v>0</v>
      </c>
      <c r="AT81" s="68"/>
      <c r="AU81" s="44">
        <f t="shared" ref="AU81:AU88" si="22">-AO81+AS81</f>
        <v>0</v>
      </c>
      <c r="AW81" s="65">
        <f>ROUND(_xll.HPVAL($AA$6,$AA$7,$A$81,$AA$8,"YTD","CORP")/1000000,1)</f>
        <v>0</v>
      </c>
      <c r="AX81" s="68"/>
      <c r="AY81" s="44">
        <f t="shared" ref="AY81:AY88" si="23">-AS81+AW81</f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12"/>
        <v>0</v>
      </c>
      <c r="H82" s="9"/>
      <c r="I82" s="17">
        <f>ROUND(_xll.HPVAL($G$6,$G$7,$A$82,$G$8,"YTD","CORP")/1000000,1)</f>
        <v>0</v>
      </c>
      <c r="J82" s="24"/>
      <c r="K82" s="44">
        <f t="shared" si="13"/>
        <v>0</v>
      </c>
      <c r="M82" s="17">
        <f>ROUND(_xll.HPVAL($I$6,$I$7,$A$82,$I$8,"YTD","CORP")/1000000,1)</f>
        <v>0</v>
      </c>
      <c r="N82" s="24"/>
      <c r="O82" s="44">
        <f t="shared" si="14"/>
        <v>0</v>
      </c>
      <c r="Q82" s="17">
        <f>ROUND(_xll.HPVAL($K$6,$K$7,$A$82,$K$8,"YTD","CORP")/1000000,1)</f>
        <v>0</v>
      </c>
      <c r="R82" s="24"/>
      <c r="S82" s="44">
        <f t="shared" si="15"/>
        <v>0</v>
      </c>
      <c r="U82" s="17">
        <f>ROUND(_xll.HPVAL($M$6,$M$7,$A$82,$M$8,"YTD","CORP")/1000000,1)</f>
        <v>0</v>
      </c>
      <c r="V82" s="24"/>
      <c r="W82" s="44">
        <f t="shared" si="16"/>
        <v>0</v>
      </c>
      <c r="Y82" s="17">
        <f>ROUND(_xll.HPVAL($O$6,$O$7,$A$82,$O$8,"YTD","CORP")/1000000,1)</f>
        <v>0</v>
      </c>
      <c r="Z82" s="24"/>
      <c r="AA82" s="44">
        <f t="shared" si="17"/>
        <v>0</v>
      </c>
      <c r="AC82" s="17">
        <f>ROUND(_xll.HPVAL($Q$6,$Q$7,$A$82,$Q$8,"YTD","CORP")/1000000,1)</f>
        <v>0</v>
      </c>
      <c r="AD82" s="24"/>
      <c r="AE82" s="44">
        <f t="shared" si="18"/>
        <v>0</v>
      </c>
      <c r="AG82" s="17">
        <f>ROUND(_xll.HPVAL($S$6,$S$7,$A$82,$S$8,"YTD","CORP")/1000000,1)</f>
        <v>0</v>
      </c>
      <c r="AH82" s="24"/>
      <c r="AI82" s="44">
        <f t="shared" si="19"/>
        <v>0</v>
      </c>
      <c r="AK82" s="17">
        <f>ROUND(_xll.HPVAL($U$6,$U$7,$A$82,$U$8,"YTD","CORP")/1000000,1)</f>
        <v>0</v>
      </c>
      <c r="AL82" s="24"/>
      <c r="AM82" s="44">
        <f t="shared" si="20"/>
        <v>0</v>
      </c>
      <c r="AO82" s="17">
        <f>ROUND(_xll.HPVAL($W$6,$W$7,$A$82,$W$8,"YTD","CORP")/1000000,1)</f>
        <v>0</v>
      </c>
      <c r="AP82" s="24"/>
      <c r="AQ82" s="44">
        <f t="shared" si="21"/>
        <v>0</v>
      </c>
      <c r="AS82" s="17">
        <f>ROUND(_xll.HPVAL($Y$6,$Y$7,$A$82,$Y$8,"YTD","CORP")/1000000,1)</f>
        <v>0</v>
      </c>
      <c r="AT82" s="24"/>
      <c r="AU82" s="44">
        <f t="shared" si="22"/>
        <v>0</v>
      </c>
      <c r="AW82" s="17">
        <f>ROUND(_xll.HPVAL($AA$6,$AA$7,$A$82,$AA$8,"YTD","CORP")/1000000,1)</f>
        <v>0</v>
      </c>
      <c r="AX82" s="24"/>
      <c r="AY82" s="44">
        <f t="shared" si="23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12"/>
        <v>0</v>
      </c>
      <c r="H83" s="9"/>
      <c r="I83" s="17">
        <f>ROUND(_xll.HPVAL($G$6,$G$7,$A$83,$G$8,"YTD","CORP")/1000000,1)</f>
        <v>0</v>
      </c>
      <c r="J83" s="24"/>
      <c r="K83" s="44">
        <f t="shared" si="13"/>
        <v>0</v>
      </c>
      <c r="M83" s="17">
        <f>ROUND(_xll.HPVAL($I$6,$I$7,$A$83,$I$8,"YTD","CORP")/1000000,1)</f>
        <v>0</v>
      </c>
      <c r="N83" s="24"/>
      <c r="O83" s="44">
        <f t="shared" si="14"/>
        <v>0</v>
      </c>
      <c r="Q83" s="17">
        <f>ROUND(_xll.HPVAL($K$6,$K$7,$A$83,$K$8,"YTD","CORP")/1000000,1)</f>
        <v>0</v>
      </c>
      <c r="R83" s="24"/>
      <c r="S83" s="44">
        <f t="shared" si="15"/>
        <v>0</v>
      </c>
      <c r="U83" s="17">
        <f>ROUND(_xll.HPVAL($M$6,$M$7,$A$83,$M$8,"YTD","CORP")/1000000,1)</f>
        <v>0</v>
      </c>
      <c r="V83" s="24"/>
      <c r="W83" s="44">
        <f t="shared" si="16"/>
        <v>0</v>
      </c>
      <c r="Y83" s="17">
        <f>ROUND(_xll.HPVAL($O$6,$O$7,$A$83,$O$8,"YTD","CORP")/1000000,1)</f>
        <v>0</v>
      </c>
      <c r="Z83" s="24"/>
      <c r="AA83" s="44">
        <f t="shared" si="17"/>
        <v>0</v>
      </c>
      <c r="AC83" s="17">
        <f>ROUND(_xll.HPVAL($Q$6,$Q$7,$A$83,$Q$8,"YTD","CORP")/1000000,1)</f>
        <v>0</v>
      </c>
      <c r="AD83" s="24"/>
      <c r="AE83" s="44">
        <f t="shared" si="18"/>
        <v>0</v>
      </c>
      <c r="AG83" s="17">
        <f>ROUND(_xll.HPVAL($S$6,$S$7,$A$83,$S$8,"YTD","CORP")/1000000,1)</f>
        <v>0</v>
      </c>
      <c r="AH83" s="24"/>
      <c r="AI83" s="44">
        <f t="shared" si="19"/>
        <v>0</v>
      </c>
      <c r="AK83" s="17">
        <f>ROUND(_xll.HPVAL($U$6,$U$7,$A$83,$U$8,"YTD","CORP")/1000000,1)</f>
        <v>0</v>
      </c>
      <c r="AL83" s="24"/>
      <c r="AM83" s="44">
        <f t="shared" si="20"/>
        <v>0</v>
      </c>
      <c r="AO83" s="17">
        <f>ROUND(_xll.HPVAL($W$6,$W$7,$A$83,$W$8,"YTD","CORP")/1000000,1)</f>
        <v>0</v>
      </c>
      <c r="AP83" s="24"/>
      <c r="AQ83" s="44">
        <f t="shared" si="21"/>
        <v>0</v>
      </c>
      <c r="AS83" s="17">
        <f>ROUND(_xll.HPVAL($Y$6,$Y$7,$A$83,$Y$8,"YTD","CORP")/1000000,1)</f>
        <v>0</v>
      </c>
      <c r="AT83" s="24"/>
      <c r="AU83" s="44">
        <f t="shared" si="22"/>
        <v>0</v>
      </c>
      <c r="AW83" s="17">
        <f>ROUND(_xll.HPVAL($AA$6,$AA$7,$A$83,$AA$8,"YTD","CORP")/1000000,1)</f>
        <v>0</v>
      </c>
      <c r="AX83" s="24"/>
      <c r="AY83" s="44">
        <f t="shared" si="23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12"/>
        <v>0</v>
      </c>
      <c r="H84" s="9"/>
      <c r="I84" s="17">
        <f>ROUND(_xll.HPVAL($G$6,$G$7,$A$84,$G$8,"YTD","CORP")/1000000,1)</f>
        <v>0</v>
      </c>
      <c r="J84" s="24"/>
      <c r="K84" s="44">
        <f t="shared" si="13"/>
        <v>0</v>
      </c>
      <c r="M84" s="17">
        <f>ROUND(_xll.HPVAL($I$6,$I$7,$A$84,$I$8,"YTD","CORP")/1000000,1)</f>
        <v>0</v>
      </c>
      <c r="N84" s="24"/>
      <c r="O84" s="44">
        <f t="shared" si="14"/>
        <v>0</v>
      </c>
      <c r="Q84" s="17">
        <f>ROUND(_xll.HPVAL($K$6,$K$7,$A$84,$K$8,"YTD","CORP")/1000000,1)</f>
        <v>0</v>
      </c>
      <c r="R84" s="24"/>
      <c r="S84" s="44">
        <f t="shared" si="15"/>
        <v>0</v>
      </c>
      <c r="U84" s="17">
        <f>ROUND(_xll.HPVAL($M$6,$M$7,$A$84,$M$8,"YTD","CORP")/1000000,1)</f>
        <v>0</v>
      </c>
      <c r="V84" s="24"/>
      <c r="W84" s="44">
        <f t="shared" si="16"/>
        <v>0</v>
      </c>
      <c r="Y84" s="17">
        <f>ROUND(_xll.HPVAL($O$6,$O$7,$A$84,$O$8,"YTD","CORP")/1000000,1)</f>
        <v>0</v>
      </c>
      <c r="Z84" s="24"/>
      <c r="AA84" s="44">
        <f t="shared" si="17"/>
        <v>0</v>
      </c>
      <c r="AC84" s="17">
        <f>ROUND(_xll.HPVAL($Q$6,$Q$7,$A$84,$Q$8,"YTD","CORP")/1000000,1)</f>
        <v>0</v>
      </c>
      <c r="AD84" s="24"/>
      <c r="AE84" s="44">
        <f t="shared" si="18"/>
        <v>0</v>
      </c>
      <c r="AG84" s="17">
        <f>ROUND(_xll.HPVAL($S$6,$S$7,$A$84,$S$8,"YTD","CORP")/1000000,1)</f>
        <v>0</v>
      </c>
      <c r="AH84" s="24"/>
      <c r="AI84" s="44">
        <f t="shared" si="19"/>
        <v>0</v>
      </c>
      <c r="AK84" s="17">
        <f>ROUND(_xll.HPVAL($U$6,$U$7,$A$84,$U$8,"YTD","CORP")/1000000,1)</f>
        <v>0</v>
      </c>
      <c r="AL84" s="24"/>
      <c r="AM84" s="44">
        <f t="shared" si="20"/>
        <v>0</v>
      </c>
      <c r="AO84" s="17">
        <f>ROUND(_xll.HPVAL($W$6,$W$7,$A$84,$W$8,"YTD","CORP")/1000000,1)</f>
        <v>0</v>
      </c>
      <c r="AP84" s="24"/>
      <c r="AQ84" s="44">
        <f t="shared" si="21"/>
        <v>0</v>
      </c>
      <c r="AS84" s="17">
        <f>ROUND(_xll.HPVAL($Y$6,$Y$7,$A$84,$Y$8,"YTD","CORP")/1000000,1)</f>
        <v>0</v>
      </c>
      <c r="AT84" s="24"/>
      <c r="AU84" s="44">
        <f t="shared" si="22"/>
        <v>0</v>
      </c>
      <c r="AW84" s="17">
        <f>ROUND(_xll.HPVAL($AA$6,$AA$7,$A$84,$AA$8,"YTD","CORP")/1000000,1)</f>
        <v>0</v>
      </c>
      <c r="AX84" s="24"/>
      <c r="AY84" s="44">
        <f t="shared" si="23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12"/>
        <v>0</v>
      </c>
      <c r="H85" s="9"/>
      <c r="I85" s="17">
        <f>ROUND(_xll.HPVAL($G$6,$G$7,$A$85,$G$8,"YTD","CORP")/1000000,1)</f>
        <v>0</v>
      </c>
      <c r="J85" s="24"/>
      <c r="K85" s="44">
        <f t="shared" si="13"/>
        <v>0</v>
      </c>
      <c r="M85" s="17">
        <f>ROUND(_xll.HPVAL($I$6,$I$7,$A$85,$I$8,"YTD","CORP")/1000000,1)</f>
        <v>0</v>
      </c>
      <c r="N85" s="24"/>
      <c r="O85" s="44">
        <f t="shared" si="14"/>
        <v>0</v>
      </c>
      <c r="Q85" s="17">
        <f>ROUND(_xll.HPVAL($K$6,$K$7,$A$85,$K$8,"YTD","CORP")/1000000,1)</f>
        <v>0</v>
      </c>
      <c r="R85" s="24"/>
      <c r="S85" s="44">
        <f t="shared" si="15"/>
        <v>0</v>
      </c>
      <c r="U85" s="17">
        <f>ROUND(_xll.HPVAL($M$6,$M$7,$A$85,$M$8,"YTD","CORP")/1000000,1)</f>
        <v>0</v>
      </c>
      <c r="V85" s="24"/>
      <c r="W85" s="44">
        <f t="shared" si="16"/>
        <v>0</v>
      </c>
      <c r="Y85" s="17">
        <f>ROUND(_xll.HPVAL($O$6,$O$7,$A$85,$O$8,"YTD","CORP")/1000000,1)</f>
        <v>0</v>
      </c>
      <c r="Z85" s="24"/>
      <c r="AA85" s="44">
        <f t="shared" si="17"/>
        <v>0</v>
      </c>
      <c r="AC85" s="17">
        <f>ROUND(_xll.HPVAL($Q$6,$Q$7,$A$85,$Q$8,"YTD","CORP")/1000000,1)</f>
        <v>0</v>
      </c>
      <c r="AD85" s="24"/>
      <c r="AE85" s="44">
        <f t="shared" si="18"/>
        <v>0</v>
      </c>
      <c r="AG85" s="17">
        <f>ROUND(_xll.HPVAL($S$6,$S$7,$A$85,$S$8,"YTD","CORP")/1000000,1)</f>
        <v>0</v>
      </c>
      <c r="AH85" s="24"/>
      <c r="AI85" s="44">
        <f t="shared" si="19"/>
        <v>0</v>
      </c>
      <c r="AK85" s="17">
        <f>ROUND(_xll.HPVAL($U$6,$U$7,$A$85,$U$8,"YTD","CORP")/1000000,1)</f>
        <v>0</v>
      </c>
      <c r="AL85" s="24"/>
      <c r="AM85" s="44">
        <f t="shared" si="20"/>
        <v>0</v>
      </c>
      <c r="AO85" s="17">
        <f>ROUND(_xll.HPVAL($W$6,$W$7,$A$85,$W$8,"YTD","CORP")/1000000,1)</f>
        <v>0</v>
      </c>
      <c r="AP85" s="24"/>
      <c r="AQ85" s="44">
        <f t="shared" si="21"/>
        <v>0</v>
      </c>
      <c r="AS85" s="17">
        <f>ROUND(_xll.HPVAL($Y$6,$Y$7,$A$85,$Y$8,"YTD","CORP")/1000000,1)</f>
        <v>0</v>
      </c>
      <c r="AT85" s="24"/>
      <c r="AU85" s="44">
        <f t="shared" si="22"/>
        <v>0</v>
      </c>
      <c r="AW85" s="17">
        <f>ROUND(_xll.HPVAL($AA$6,$AA$7,$A$85,$AA$8,"YTD","CORP")/1000000,1)</f>
        <v>0</v>
      </c>
      <c r="AX85" s="24"/>
      <c r="AY85" s="44">
        <f t="shared" si="23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12"/>
        <v>0</v>
      </c>
      <c r="H86" s="9"/>
      <c r="I86" s="17">
        <f>ROUND(_xll.HPVAL($G$6,$G$7,$A$86,$G$8,"YTD","CORP")/1000000,1)</f>
        <v>0</v>
      </c>
      <c r="J86" s="24"/>
      <c r="K86" s="44">
        <f t="shared" si="13"/>
        <v>0</v>
      </c>
      <c r="M86" s="17">
        <f>ROUND(_xll.HPVAL($I$6,$I$7,$A$86,$I$8,"YTD","CORP")/1000000,1)</f>
        <v>0</v>
      </c>
      <c r="N86" s="24"/>
      <c r="O86" s="44">
        <f t="shared" si="14"/>
        <v>0</v>
      </c>
      <c r="Q86" s="17">
        <f>ROUND(_xll.HPVAL($K$6,$K$7,$A$86,$K$8,"YTD","CORP")/1000000,1)</f>
        <v>0</v>
      </c>
      <c r="R86" s="24"/>
      <c r="S86" s="44">
        <f t="shared" si="15"/>
        <v>0</v>
      </c>
      <c r="U86" s="17">
        <f>ROUND(_xll.HPVAL($M$6,$M$7,$A$86,$M$8,"YTD","CORP")/1000000,1)</f>
        <v>0</v>
      </c>
      <c r="V86" s="24"/>
      <c r="W86" s="44">
        <f t="shared" si="16"/>
        <v>0</v>
      </c>
      <c r="Y86" s="17">
        <f>ROUND(_xll.HPVAL($O$6,$O$7,$A$86,$O$8,"YTD","CORP")/1000000,1)</f>
        <v>0</v>
      </c>
      <c r="Z86" s="24"/>
      <c r="AA86" s="44">
        <f t="shared" si="17"/>
        <v>0</v>
      </c>
      <c r="AC86" s="17">
        <f>ROUND(_xll.HPVAL($Q$6,$Q$7,$A$86,$Q$8,"YTD","CORP")/1000000,1)</f>
        <v>0</v>
      </c>
      <c r="AD86" s="24"/>
      <c r="AE86" s="44">
        <f t="shared" si="18"/>
        <v>0</v>
      </c>
      <c r="AG86" s="17">
        <f>ROUND(_xll.HPVAL($S$6,$S$7,$A$86,$S$8,"YTD","CORP")/1000000,1)</f>
        <v>0</v>
      </c>
      <c r="AH86" s="24"/>
      <c r="AI86" s="44">
        <f t="shared" si="19"/>
        <v>0</v>
      </c>
      <c r="AK86" s="17">
        <f>ROUND(_xll.HPVAL($U$6,$U$7,$A$86,$U$8,"YTD","CORP")/1000000,1)</f>
        <v>0</v>
      </c>
      <c r="AL86" s="24"/>
      <c r="AM86" s="44">
        <f t="shared" si="20"/>
        <v>0</v>
      </c>
      <c r="AO86" s="17">
        <f>ROUND(_xll.HPVAL($W$6,$W$7,$A$86,$W$8,"YTD","CORP")/1000000,1)</f>
        <v>0</v>
      </c>
      <c r="AP86" s="24"/>
      <c r="AQ86" s="44">
        <f t="shared" si="21"/>
        <v>0</v>
      </c>
      <c r="AS86" s="17">
        <f>ROUND(_xll.HPVAL($Y$6,$Y$7,$A$86,$Y$8,"YTD","CORP")/1000000,1)</f>
        <v>0</v>
      </c>
      <c r="AT86" s="24"/>
      <c r="AU86" s="44">
        <f t="shared" si="22"/>
        <v>0</v>
      </c>
      <c r="AW86" s="17">
        <f>ROUND(_xll.HPVAL($AA$6,$AA$7,$A$86,$AA$8,"YTD","CORP")/1000000,1)</f>
        <v>0</v>
      </c>
      <c r="AX86" s="24"/>
      <c r="AY86" s="44">
        <f t="shared" si="23"/>
        <v>0</v>
      </c>
    </row>
    <row r="87" spans="1:51">
      <c r="A87" s="42" t="s">
        <v>64</v>
      </c>
      <c r="C87" s="17">
        <f>ROUND(_xll.HPVAL($A$6,$A$7,A87,$A$8,"YTD","CORP")/1000000,1)</f>
        <v>102.7</v>
      </c>
      <c r="D87" s="17"/>
      <c r="E87" s="17">
        <v>0</v>
      </c>
      <c r="G87" s="44">
        <f t="shared" si="12"/>
        <v>-102.7</v>
      </c>
      <c r="H87" s="9"/>
      <c r="I87" s="17">
        <v>0</v>
      </c>
      <c r="J87" s="24"/>
      <c r="K87" s="44">
        <f t="shared" si="13"/>
        <v>0</v>
      </c>
      <c r="M87" s="17">
        <v>0</v>
      </c>
      <c r="N87" s="24"/>
      <c r="O87" s="44">
        <f t="shared" si="14"/>
        <v>0</v>
      </c>
      <c r="Q87" s="17">
        <v>0</v>
      </c>
      <c r="R87" s="24"/>
      <c r="S87" s="44">
        <f t="shared" si="15"/>
        <v>0</v>
      </c>
      <c r="U87" s="17">
        <v>0</v>
      </c>
      <c r="V87" s="24"/>
      <c r="W87" s="44">
        <f t="shared" si="16"/>
        <v>0</v>
      </c>
      <c r="Y87" s="17">
        <v>0</v>
      </c>
      <c r="Z87" s="24"/>
      <c r="AA87" s="44">
        <f t="shared" si="17"/>
        <v>0</v>
      </c>
      <c r="AC87" s="17">
        <v>0</v>
      </c>
      <c r="AD87" s="24"/>
      <c r="AE87" s="44">
        <f t="shared" si="18"/>
        <v>0</v>
      </c>
      <c r="AG87" s="17">
        <v>0</v>
      </c>
      <c r="AH87" s="24"/>
      <c r="AI87" s="44">
        <f t="shared" si="19"/>
        <v>0</v>
      </c>
      <c r="AK87" s="17">
        <v>0</v>
      </c>
      <c r="AL87" s="24"/>
      <c r="AM87" s="44">
        <f t="shared" si="20"/>
        <v>0</v>
      </c>
      <c r="AO87" s="17">
        <v>0</v>
      </c>
      <c r="AP87" s="24"/>
      <c r="AQ87" s="44">
        <f t="shared" si="21"/>
        <v>0</v>
      </c>
      <c r="AS87" s="17">
        <v>0</v>
      </c>
      <c r="AT87" s="24"/>
      <c r="AU87" s="44">
        <f t="shared" si="22"/>
        <v>0</v>
      </c>
      <c r="AW87" s="17">
        <v>0</v>
      </c>
      <c r="AX87" s="24"/>
      <c r="AY87" s="44">
        <f t="shared" si="23"/>
        <v>0</v>
      </c>
    </row>
    <row r="88" spans="1:51">
      <c r="A88" s="42" t="s">
        <v>65</v>
      </c>
      <c r="C88" s="17">
        <f>ROUND(_xll.HPVAL($A$6,$A$7,A88,$A$8,"YTD","CORP")/1000000,1)</f>
        <v>-0.3</v>
      </c>
      <c r="D88" s="17"/>
      <c r="E88" s="17">
        <v>0</v>
      </c>
      <c r="G88" s="44">
        <f t="shared" si="12"/>
        <v>0.3</v>
      </c>
      <c r="H88" s="9"/>
      <c r="I88" s="17">
        <v>0</v>
      </c>
      <c r="J88" s="24"/>
      <c r="K88" s="44">
        <f t="shared" si="13"/>
        <v>0</v>
      </c>
      <c r="M88" s="17">
        <v>0</v>
      </c>
      <c r="N88" s="24"/>
      <c r="O88" s="44">
        <f t="shared" si="14"/>
        <v>0</v>
      </c>
      <c r="Q88" s="17">
        <v>0</v>
      </c>
      <c r="R88" s="24"/>
      <c r="S88" s="44">
        <f t="shared" si="15"/>
        <v>0</v>
      </c>
      <c r="U88" s="17">
        <v>0</v>
      </c>
      <c r="V88" s="24"/>
      <c r="W88" s="44">
        <f t="shared" si="16"/>
        <v>0</v>
      </c>
      <c r="Y88" s="17">
        <v>0</v>
      </c>
      <c r="Z88" s="24"/>
      <c r="AA88" s="44">
        <f t="shared" si="17"/>
        <v>0</v>
      </c>
      <c r="AC88" s="17">
        <v>0</v>
      </c>
      <c r="AD88" s="24"/>
      <c r="AE88" s="44">
        <f t="shared" si="18"/>
        <v>0</v>
      </c>
      <c r="AG88" s="17">
        <v>0</v>
      </c>
      <c r="AH88" s="24"/>
      <c r="AI88" s="44">
        <f t="shared" si="19"/>
        <v>0</v>
      </c>
      <c r="AK88" s="17">
        <v>0</v>
      </c>
      <c r="AL88" s="24"/>
      <c r="AM88" s="44">
        <f t="shared" si="20"/>
        <v>0</v>
      </c>
      <c r="AO88" s="17">
        <v>0</v>
      </c>
      <c r="AP88" s="24"/>
      <c r="AQ88" s="44">
        <f t="shared" si="21"/>
        <v>0</v>
      </c>
      <c r="AS88" s="17">
        <v>0</v>
      </c>
      <c r="AT88" s="24"/>
      <c r="AU88" s="44">
        <f t="shared" si="22"/>
        <v>0</v>
      </c>
      <c r="AW88" s="17">
        <v>0</v>
      </c>
      <c r="AX88" s="24"/>
      <c r="AY88" s="44">
        <f t="shared" si="23"/>
        <v>0</v>
      </c>
    </row>
    <row r="89" spans="1:51" ht="13.5" thickBot="1">
      <c r="A89" s="41" t="s">
        <v>76</v>
      </c>
      <c r="C89" s="70">
        <f>(SUM(C64:C68)+C80)-(SUM(C69:C88)-C80)</f>
        <v>-1212.2</v>
      </c>
      <c r="D89" s="71"/>
      <c r="E89" s="70">
        <f>(SUM(E64:E68)+E80)-(SUM(E69:E88)-E80)</f>
        <v>-1381.9</v>
      </c>
      <c r="G89" s="46">
        <f>SUM(G64:G88)</f>
        <v>169.70000000000005</v>
      </c>
      <c r="K89" s="46">
        <f>SUM(K64:K88)</f>
        <v>157.10000000000022</v>
      </c>
      <c r="O89" s="46">
        <f>SUM(O64:O88)</f>
        <v>-221.00000000000023</v>
      </c>
      <c r="S89" s="46">
        <f>SUM(S64:S88)</f>
        <v>29.799999999999955</v>
      </c>
      <c r="W89" s="46">
        <f>SUM(W64:W88)</f>
        <v>-57.199999999999832</v>
      </c>
      <c r="AA89" s="46">
        <f>SUM(AA64:AA88)</f>
        <v>125.79999999999988</v>
      </c>
      <c r="AE89" s="46">
        <f>SUM(AE64:AE88)</f>
        <v>5.6000000000000227</v>
      </c>
      <c r="AI89" s="46">
        <f>SUM(AI64:AI88)</f>
        <v>598.19999999999982</v>
      </c>
      <c r="AM89" s="46">
        <f>SUM(AM64:AM88)</f>
        <v>-2020.1999999999998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-0.2</v>
      </c>
      <c r="Z100" s="24"/>
      <c r="AA100" s="44">
        <f>Y100-U100</f>
        <v>-0.2</v>
      </c>
      <c r="AC100" s="17">
        <f>-ROUND(_xll.HPVAL($Q$6,$Q$7,$A$100,$Q$8,"YTD","CORP")/1000000,1)</f>
        <v>-0.2</v>
      </c>
      <c r="AD100" s="24"/>
      <c r="AE100" s="44">
        <f>AC100-Y100</f>
        <v>0</v>
      </c>
      <c r="AG100" s="17">
        <f>-ROUND(_xll.HPVAL($S$6,$S$7,$A$100,$S$8,"YTD","CORP")/1000000,1)</f>
        <v>-0.2</v>
      </c>
      <c r="AH100" s="24"/>
      <c r="AI100" s="44">
        <f>AG100-AC100</f>
        <v>0</v>
      </c>
      <c r="AK100" s="17">
        <f>-ROUND(_xll.HPVAL($U$6,$U$7,$A$100,$U$8,"YTD","CORP")/1000000,1)</f>
        <v>0</v>
      </c>
      <c r="AL100" s="24"/>
      <c r="AM100" s="44">
        <f>AK100-AG100</f>
        <v>0.2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-0.2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</v>
      </c>
      <c r="AK104" s="17"/>
      <c r="AL104" s="24"/>
      <c r="AM104" s="55">
        <f>SUM(AM100:AM103)</f>
        <v>0.2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24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25">I108-G108</f>
        <v>0</v>
      </c>
      <c r="M108" s="17">
        <f>-ROUND(_xll.HPVAL($I$6,$I$7,$A$108,$I$8,"YTD","CORP")/1000000,1)</f>
        <v>0</v>
      </c>
      <c r="N108" s="24"/>
      <c r="O108" s="44">
        <f t="shared" ref="O108:O113" si="26">M108-I108</f>
        <v>0</v>
      </c>
      <c r="Q108" s="17">
        <f>-ROUND(_xll.HPVAL($K$6,$K$7,$A$108,$K$8,"YTD","CORP")/1000000,1)</f>
        <v>0</v>
      </c>
      <c r="R108" s="24"/>
      <c r="S108" s="44">
        <f t="shared" ref="S108:S113" si="27">Q108-M108</f>
        <v>0</v>
      </c>
      <c r="U108" s="17">
        <f>-ROUND(_xll.HPVAL($M$6,$M$7,$A$108,$M$8,"YTD","CORP")/1000000,1)</f>
        <v>0</v>
      </c>
      <c r="V108" s="24"/>
      <c r="W108" s="44">
        <f t="shared" ref="W108:W113" si="28">U108-Q108</f>
        <v>0</v>
      </c>
      <c r="Y108" s="17">
        <f>-ROUND(_xll.HPVAL($O$6,$O$7,$A$108,$O$8,"YTD","CORP")/1000000,1)</f>
        <v>0</v>
      </c>
      <c r="Z108" s="24"/>
      <c r="AA108" s="44">
        <f t="shared" ref="AA108:AA113" si="29">Y108-U108</f>
        <v>0</v>
      </c>
      <c r="AC108" s="17">
        <f>-ROUND(_xll.HPVAL($Q$6,$Q$7,$A$108,$Q$8,"YTD","CORP")/1000000,1)</f>
        <v>0</v>
      </c>
      <c r="AD108" s="24"/>
      <c r="AE108" s="44">
        <f t="shared" ref="AE108:AE113" si="30">AC108-Y108</f>
        <v>0</v>
      </c>
      <c r="AG108" s="17">
        <f>-ROUND(_xll.HPVAL($S$6,$S$7,$A$108,$S$8,"YTD","CORP")/1000000,1)</f>
        <v>0</v>
      </c>
      <c r="AH108" s="24"/>
      <c r="AI108" s="44">
        <f t="shared" ref="AI108:AI113" si="31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32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33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34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35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24"/>
        <v>0</v>
      </c>
      <c r="H109" s="9"/>
      <c r="I109" s="17">
        <f>-ROUND(_xll.HPVAL($G$6,$G$7,$A$109,$G$8,"YTD","CORP")/1000000,1)</f>
        <v>0</v>
      </c>
      <c r="J109" s="24"/>
      <c r="K109" s="44">
        <f t="shared" si="25"/>
        <v>0</v>
      </c>
      <c r="M109" s="17">
        <f>-ROUND(_xll.HPVAL($I$6,$I$7,$A$109,$I$8,"YTD","CORP")/1000000,1)</f>
        <v>0</v>
      </c>
      <c r="N109" s="24"/>
      <c r="O109" s="44">
        <f t="shared" si="26"/>
        <v>0</v>
      </c>
      <c r="Q109" s="17">
        <f>-ROUND(_xll.HPVAL($K$6,$K$7,$A$109,$K$8,"YTD","CORP")/1000000,1)</f>
        <v>0</v>
      </c>
      <c r="R109" s="24"/>
      <c r="S109" s="44">
        <f t="shared" si="27"/>
        <v>0</v>
      </c>
      <c r="U109" s="17">
        <f>-ROUND(_xll.HPVAL($M$6,$M$7,$A$109,$M$8,"YTD","CORP")/1000000,1)</f>
        <v>0</v>
      </c>
      <c r="V109" s="24"/>
      <c r="W109" s="44">
        <f t="shared" si="28"/>
        <v>0</v>
      </c>
      <c r="Y109" s="17">
        <f>-ROUND(_xll.HPVAL($O$6,$O$7,$A$109,$O$8,"YTD","CORP")/1000000,1)</f>
        <v>0</v>
      </c>
      <c r="Z109" s="24"/>
      <c r="AA109" s="44">
        <f t="shared" si="29"/>
        <v>0</v>
      </c>
      <c r="AC109" s="17">
        <f>-ROUND(_xll.HPVAL($Q$6,$Q$7,$A$109,$Q$8,"YTD","CORP")/1000000,1)</f>
        <v>0</v>
      </c>
      <c r="AD109" s="24"/>
      <c r="AE109" s="44">
        <f t="shared" si="30"/>
        <v>0</v>
      </c>
      <c r="AG109" s="17">
        <f>-ROUND(_xll.HPVAL($S$6,$S$7,$A$109,$S$8,"YTD","CORP")/1000000,1)</f>
        <v>0</v>
      </c>
      <c r="AH109" s="24"/>
      <c r="AI109" s="44">
        <f t="shared" si="31"/>
        <v>0</v>
      </c>
      <c r="AK109" s="17">
        <f>-ROUND(_xll.HPVAL($U$6,$U$7,$A$109,$U$8,"YTD","CORP")/1000000,1)</f>
        <v>0</v>
      </c>
      <c r="AL109" s="24"/>
      <c r="AM109" s="44">
        <f t="shared" si="32"/>
        <v>0</v>
      </c>
      <c r="AO109" s="17">
        <f>-ROUND(_xll.HPVAL($W$6,$W$7,$A$109,$W$8,"YTD","CORP")/1000000,1)</f>
        <v>0</v>
      </c>
      <c r="AP109" s="24"/>
      <c r="AQ109" s="44">
        <f t="shared" si="33"/>
        <v>0</v>
      </c>
      <c r="AS109" s="17">
        <f>-ROUND(_xll.HPVAL($Y$6,$Y$7,$A$109,$Y$8,"YTD","CORP")/1000000,1)</f>
        <v>0</v>
      </c>
      <c r="AT109" s="24"/>
      <c r="AU109" s="44">
        <f t="shared" si="34"/>
        <v>0</v>
      </c>
      <c r="AW109" s="17">
        <f>-ROUND(_xll.HPVAL($AA$6,$AA$7,$A$109,$AA$8,"YTD","CORP")/1000000,1)</f>
        <v>0</v>
      </c>
      <c r="AX109" s="24"/>
      <c r="AY109" s="44">
        <f t="shared" si="35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24"/>
        <v>0</v>
      </c>
      <c r="H110" s="9"/>
      <c r="I110" s="17">
        <f>-ROUND(_xll.HPVAL($G$6,$G$7,$A$110,$G$8,"YTD","CORP")/1000000,1)</f>
        <v>0</v>
      </c>
      <c r="J110" s="24"/>
      <c r="K110" s="44">
        <f t="shared" si="25"/>
        <v>0</v>
      </c>
      <c r="M110" s="17">
        <f>-ROUND(_xll.HPVAL($I$6,$I$7,$A$110,$I$8,"YTD","CORP")/1000000,1)</f>
        <v>0</v>
      </c>
      <c r="N110" s="24"/>
      <c r="O110" s="44">
        <f t="shared" si="26"/>
        <v>0</v>
      </c>
      <c r="Q110" s="17">
        <f>-ROUND(_xll.HPVAL($K$6,$K$7,$A$110,$K$8,"YTD","CORP")/1000000,1)</f>
        <v>0</v>
      </c>
      <c r="R110" s="24"/>
      <c r="S110" s="44">
        <f t="shared" si="27"/>
        <v>0</v>
      </c>
      <c r="U110" s="17">
        <f>-ROUND(_xll.HPVAL($M$6,$M$7,$A$110,$M$8,"YTD","CORP")/1000000,1)</f>
        <v>-11.4</v>
      </c>
      <c r="V110" s="24"/>
      <c r="W110" s="44">
        <f t="shared" si="28"/>
        <v>-11.4</v>
      </c>
      <c r="Y110" s="17">
        <f>-ROUND(_xll.HPVAL($O$6,$O$7,$A$110,$O$8,"YTD","CORP")/1000000,1)</f>
        <v>-16.7</v>
      </c>
      <c r="Z110" s="24"/>
      <c r="AA110" s="44">
        <f t="shared" si="29"/>
        <v>-5.2999999999999989</v>
      </c>
      <c r="AC110" s="17">
        <f>-ROUND(_xll.HPVAL($Q$6,$Q$7,$A$110,$Q$8,"YTD","CORP")/1000000,1)</f>
        <v>0</v>
      </c>
      <c r="AD110" s="24"/>
      <c r="AE110" s="44">
        <f t="shared" si="30"/>
        <v>16.7</v>
      </c>
      <c r="AG110" s="17">
        <f>-ROUND(_xll.HPVAL($S$6,$S$7,$A$110,$S$8,"YTD","CORP")/1000000,1)</f>
        <v>0</v>
      </c>
      <c r="AH110" s="24"/>
      <c r="AI110" s="44">
        <f t="shared" si="31"/>
        <v>0</v>
      </c>
      <c r="AK110" s="17">
        <f>-ROUND(_xll.HPVAL($U$6,$U$7,$A$110,$U$8,"YTD","CORP")/1000000,1)</f>
        <v>0</v>
      </c>
      <c r="AL110" s="24"/>
      <c r="AM110" s="44">
        <f t="shared" si="32"/>
        <v>0</v>
      </c>
      <c r="AO110" s="17">
        <f>-ROUND(_xll.HPVAL($W$6,$W$7,$A$110,$W$8,"YTD","CORP")/1000000,1)</f>
        <v>0</v>
      </c>
      <c r="AP110" s="24"/>
      <c r="AQ110" s="44">
        <f t="shared" si="33"/>
        <v>0</v>
      </c>
      <c r="AS110" s="17">
        <f>-ROUND(_xll.HPVAL($Y$6,$Y$7,$A$110,$Y$8,"YTD","CORP")/1000000,1)</f>
        <v>0</v>
      </c>
      <c r="AT110" s="24"/>
      <c r="AU110" s="44">
        <f t="shared" si="34"/>
        <v>0</v>
      </c>
      <c r="AW110" s="17">
        <f>-ROUND(_xll.HPVAL($AA$6,$AA$7,$A$110,$AA$8,"YTD","CORP")/1000000,1)</f>
        <v>0</v>
      </c>
      <c r="AX110" s="24"/>
      <c r="AY110" s="44">
        <f t="shared" si="35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24"/>
        <v>0</v>
      </c>
      <c r="H111" s="9"/>
      <c r="I111" s="17">
        <f>-ROUND(_xll.HPVAL($G$6,$G$7,$A$111,$G$8,"YTD","CORP")/1000000,1)</f>
        <v>0</v>
      </c>
      <c r="J111" s="24"/>
      <c r="K111" s="44">
        <f t="shared" si="25"/>
        <v>0</v>
      </c>
      <c r="M111" s="17">
        <f>-ROUND(_xll.HPVAL($I$6,$I$7,$A$111,$I$8,"YTD","CORP")/1000000,1)</f>
        <v>0</v>
      </c>
      <c r="N111" s="24"/>
      <c r="O111" s="44">
        <f t="shared" si="26"/>
        <v>0</v>
      </c>
      <c r="Q111" s="17">
        <f>-ROUND(_xll.HPVAL($K$6,$K$7,$A$111,$K$8,"YTD","CORP")/1000000,1)</f>
        <v>0</v>
      </c>
      <c r="R111" s="24"/>
      <c r="S111" s="44">
        <f t="shared" si="27"/>
        <v>0</v>
      </c>
      <c r="U111" s="17">
        <f>-ROUND(_xll.HPVAL($M$6,$M$7,$A$111,$M$8,"YTD","CORP")/1000000,1)</f>
        <v>0</v>
      </c>
      <c r="V111" s="24"/>
      <c r="W111" s="44">
        <f t="shared" si="28"/>
        <v>0</v>
      </c>
      <c r="Y111" s="17">
        <f>-ROUND(_xll.HPVAL($O$6,$O$7,$A$111,$O$8,"YTD","CORP")/1000000,1)</f>
        <v>0</v>
      </c>
      <c r="Z111" s="24"/>
      <c r="AA111" s="44">
        <f t="shared" si="29"/>
        <v>0</v>
      </c>
      <c r="AC111" s="17">
        <f>-ROUND(_xll.HPVAL($Q$6,$Q$7,$A$111,$Q$8,"YTD","CORP")/1000000,1)</f>
        <v>0</v>
      </c>
      <c r="AD111" s="24"/>
      <c r="AE111" s="44">
        <f t="shared" si="30"/>
        <v>0</v>
      </c>
      <c r="AG111" s="17">
        <f>-ROUND(_xll.HPVAL($S$6,$S$7,$A$111,$S$8,"YTD","CORP")/1000000,1)</f>
        <v>0</v>
      </c>
      <c r="AH111" s="24"/>
      <c r="AI111" s="44">
        <f t="shared" si="31"/>
        <v>0</v>
      </c>
      <c r="AK111" s="17">
        <f>-ROUND(_xll.HPVAL($U$6,$U$7,$A$111,$U$8,"YTD","CORP")/1000000,1)</f>
        <v>0</v>
      </c>
      <c r="AL111" s="24"/>
      <c r="AM111" s="44">
        <f t="shared" si="32"/>
        <v>0</v>
      </c>
      <c r="AO111" s="17">
        <f>-ROUND(_xll.HPVAL($W$6,$W$7,$A$111,$W$8,"YTD","CORP")/1000000,1)</f>
        <v>0</v>
      </c>
      <c r="AP111" s="24"/>
      <c r="AQ111" s="44">
        <f t="shared" si="33"/>
        <v>0</v>
      </c>
      <c r="AS111" s="17">
        <f>-ROUND(_xll.HPVAL($Y$6,$Y$7,$A$111,$Y$8,"YTD","CORP")/1000000,1)</f>
        <v>0</v>
      </c>
      <c r="AT111" s="24"/>
      <c r="AU111" s="44">
        <f t="shared" si="34"/>
        <v>0</v>
      </c>
      <c r="AW111" s="17">
        <f>-ROUND(_xll.HPVAL($AA$6,$AA$7,$A$111,$AA$8,"YTD","CORP")/1000000,1)</f>
        <v>0</v>
      </c>
      <c r="AX111" s="24"/>
      <c r="AY111" s="44">
        <f t="shared" si="35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24"/>
        <v>0</v>
      </c>
      <c r="H112" s="9"/>
      <c r="I112" s="17">
        <f>-ROUND(_xll.HPVAL($G$6,$G$7,$A$112,$G$8,"YTD","CORP")/1000000,1)</f>
        <v>0</v>
      </c>
      <c r="J112" s="24"/>
      <c r="K112" s="44">
        <f t="shared" si="25"/>
        <v>0</v>
      </c>
      <c r="M112" s="17">
        <f>-ROUND(_xll.HPVAL($I$6,$I$7,$A$112,$I$8,"YTD","CORP")/1000000,1)</f>
        <v>0</v>
      </c>
      <c r="N112" s="24"/>
      <c r="O112" s="44">
        <f t="shared" si="26"/>
        <v>0</v>
      </c>
      <c r="Q112" s="17">
        <f>-ROUND(_xll.HPVAL($K$6,$K$7,$A$112,$K$8,"YTD","CORP")/1000000,1)</f>
        <v>0</v>
      </c>
      <c r="R112" s="24"/>
      <c r="S112" s="44">
        <f t="shared" si="27"/>
        <v>0</v>
      </c>
      <c r="U112" s="17">
        <f>-ROUND(_xll.HPVAL($M$6,$M$7,$A$112,$M$8,"YTD","CORP")/1000000,1)</f>
        <v>0</v>
      </c>
      <c r="V112" s="24"/>
      <c r="W112" s="44">
        <f t="shared" si="28"/>
        <v>0</v>
      </c>
      <c r="Y112" s="17">
        <f>-ROUND(_xll.HPVAL($O$6,$O$7,$A$112,$O$8,"YTD","CORP")/1000000,1)</f>
        <v>0</v>
      </c>
      <c r="Z112" s="24"/>
      <c r="AA112" s="44">
        <f t="shared" si="29"/>
        <v>0</v>
      </c>
      <c r="AC112" s="17">
        <f>-ROUND(_xll.HPVAL($Q$6,$Q$7,$A$112,$Q$8,"YTD","CORP")/1000000,1)</f>
        <v>0</v>
      </c>
      <c r="AD112" s="24"/>
      <c r="AE112" s="44">
        <f t="shared" si="30"/>
        <v>0</v>
      </c>
      <c r="AG112" s="17">
        <f>-ROUND(_xll.HPVAL($S$6,$S$7,$A$112,$S$8,"YTD","CORP")/1000000,1)</f>
        <v>0</v>
      </c>
      <c r="AH112" s="24"/>
      <c r="AI112" s="44">
        <f t="shared" si="31"/>
        <v>0</v>
      </c>
      <c r="AK112" s="17">
        <f>-ROUND(_xll.HPVAL($U$6,$U$7,$A$112,$U$8,"YTD","CORP")/1000000,1)</f>
        <v>0</v>
      </c>
      <c r="AL112" s="24"/>
      <c r="AM112" s="44">
        <f t="shared" si="32"/>
        <v>0</v>
      </c>
      <c r="AO112" s="17">
        <f>-ROUND(_xll.HPVAL($W$6,$W$7,$A$112,$W$8,"YTD","CORP")/1000000,1)</f>
        <v>0</v>
      </c>
      <c r="AP112" s="24"/>
      <c r="AQ112" s="44">
        <f t="shared" si="33"/>
        <v>0</v>
      </c>
      <c r="AS112" s="17">
        <f>-ROUND(_xll.HPVAL($Y$6,$Y$7,$A$112,$Y$8,"YTD","CORP")/1000000,1)</f>
        <v>0</v>
      </c>
      <c r="AT112" s="24"/>
      <c r="AU112" s="44">
        <f t="shared" si="34"/>
        <v>0</v>
      </c>
      <c r="AW112" s="17">
        <f>-ROUND(_xll.HPVAL($AA$6,$AA$7,$A$112,$AA$8,"YTD","CORP")/1000000,1)</f>
        <v>0</v>
      </c>
      <c r="AX112" s="24"/>
      <c r="AY112" s="44">
        <f t="shared" si="35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24"/>
        <v>0</v>
      </c>
      <c r="H113" s="9"/>
      <c r="I113" s="17">
        <f>-ROUND(_xll.HPVAL($G$6,$G$7,$A$113,$G$8,"YTD","CORP")/1000000,1)</f>
        <v>0</v>
      </c>
      <c r="J113" s="24"/>
      <c r="K113" s="54">
        <f t="shared" si="25"/>
        <v>0</v>
      </c>
      <c r="M113" s="17">
        <f>-ROUND(_xll.HPVAL($I$6,$I$7,$A$113,$I$8,"YTD","CORP")/1000000,1)</f>
        <v>0</v>
      </c>
      <c r="N113" s="24"/>
      <c r="O113" s="44">
        <f t="shared" si="26"/>
        <v>0</v>
      </c>
      <c r="Q113" s="17">
        <f>-ROUND(_xll.HPVAL($K$6,$K$7,$A$113,$K$8,"YTD","CORP")/1000000,1)</f>
        <v>0</v>
      </c>
      <c r="R113" s="24"/>
      <c r="S113" s="44">
        <f t="shared" si="27"/>
        <v>0</v>
      </c>
      <c r="U113" s="17">
        <f>-ROUND(_xll.HPVAL($M$6,$M$7,$A$113,$M$8,"YTD","CORP")/1000000,1)</f>
        <v>0</v>
      </c>
      <c r="V113" s="24"/>
      <c r="W113" s="44">
        <f t="shared" si="28"/>
        <v>0</v>
      </c>
      <c r="Y113" s="17">
        <f>-ROUND(_xll.HPVAL($O$6,$O$7,$A$113,$O$8,"YTD","CORP")/1000000,1)</f>
        <v>0</v>
      </c>
      <c r="Z113" s="24"/>
      <c r="AA113" s="44">
        <f t="shared" si="29"/>
        <v>0</v>
      </c>
      <c r="AC113" s="17">
        <f>-ROUND(_xll.HPVAL($Q$6,$Q$7,$A$113,$Q$8,"YTD","CORP")/1000000,1)</f>
        <v>0</v>
      </c>
      <c r="AD113" s="24"/>
      <c r="AE113" s="44">
        <f t="shared" si="30"/>
        <v>0</v>
      </c>
      <c r="AG113" s="17">
        <f>-ROUND(_xll.HPVAL($S$6,$S$7,$A$113,$S$8,"YTD","CORP")/1000000,1)</f>
        <v>0</v>
      </c>
      <c r="AH113" s="24"/>
      <c r="AI113" s="44">
        <f t="shared" si="31"/>
        <v>0</v>
      </c>
      <c r="AK113" s="17">
        <f>-ROUND(_xll.HPVAL($U$6,$U$7,$A$113,$U$8,"YTD","CORP")/1000000,1)</f>
        <v>0</v>
      </c>
      <c r="AL113" s="24"/>
      <c r="AM113" s="44">
        <f t="shared" si="32"/>
        <v>0</v>
      </c>
      <c r="AO113" s="17">
        <f>-ROUND(_xll.HPVAL($W$6,$W$7,$A$113,$W$8,"YTD","CORP")/1000000,1)</f>
        <v>0</v>
      </c>
      <c r="AP113" s="24"/>
      <c r="AQ113" s="44">
        <f t="shared" si="33"/>
        <v>0</v>
      </c>
      <c r="AS113" s="17">
        <f>-ROUND(_xll.HPVAL($Y$6,$Y$7,$A$113,$Y$8,"YTD","CORP")/1000000,1)</f>
        <v>0</v>
      </c>
      <c r="AT113" s="24"/>
      <c r="AU113" s="44">
        <f t="shared" si="34"/>
        <v>0</v>
      </c>
      <c r="AW113" s="17">
        <f>-ROUND(_xll.HPVAL($AA$6,$AA$7,$A$113,$AA$8,"YTD","CORP")/1000000,1)</f>
        <v>0</v>
      </c>
      <c r="AX113" s="24"/>
      <c r="AY113" s="44">
        <f t="shared" si="35"/>
        <v>0</v>
      </c>
    </row>
    <row r="114" spans="1:51" ht="13.5" thickBot="1">
      <c r="A114" s="41" t="s">
        <v>76</v>
      </c>
      <c r="G114" s="46">
        <f>SUM(G108:G113)</f>
        <v>0</v>
      </c>
      <c r="K114" s="46">
        <f>SUM(K108:K113)</f>
        <v>0</v>
      </c>
      <c r="O114" s="46">
        <f>SUM(O108:O113)</f>
        <v>0</v>
      </c>
      <c r="S114" s="46">
        <f>SUM(S108:S113)</f>
        <v>0</v>
      </c>
      <c r="W114" s="46">
        <f>SUM(W108:W113)</f>
        <v>-11.4</v>
      </c>
      <c r="AA114" s="46">
        <f>SUM(AA108:AA113)</f>
        <v>-5.2999999999999989</v>
      </c>
      <c r="AE114" s="46">
        <f>SUM(AE108:AE113)</f>
        <v>16.7</v>
      </c>
      <c r="AI114" s="46">
        <f>SUM(AI108:AI113)</f>
        <v>0</v>
      </c>
      <c r="AM114" s="46">
        <f>SUM(AM108:AM113)</f>
        <v>0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11.4</v>
      </c>
      <c r="W117" s="44">
        <f>U117-Q117</f>
        <v>11.4</v>
      </c>
      <c r="Y117" s="76">
        <v>0</v>
      </c>
      <c r="AA117" s="44">
        <f>Y117-U117</f>
        <v>-11.4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8"/>
  <sheetViews>
    <sheetView tabSelected="1" topLeftCell="B1" zoomScaleNormal="100" workbookViewId="0">
      <selection activeCell="S58" sqref="S58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idden="1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idden="1">
      <c r="A6" s="31" t="s">
        <v>37</v>
      </c>
      <c r="B6" s="9"/>
      <c r="C6" s="9"/>
      <c r="D6" s="9"/>
      <c r="E6" s="31" t="str">
        <f>A6</f>
        <v>EGSVC4</v>
      </c>
      <c r="F6" s="10"/>
      <c r="G6" s="31" t="s">
        <v>37</v>
      </c>
      <c r="H6" s="10"/>
      <c r="I6" s="31" t="s">
        <v>37</v>
      </c>
      <c r="J6" s="10"/>
      <c r="K6" s="31" t="s">
        <v>37</v>
      </c>
      <c r="L6" s="10"/>
      <c r="M6" s="31" t="s">
        <v>37</v>
      </c>
      <c r="N6" s="10"/>
      <c r="O6" s="31" t="s">
        <v>37</v>
      </c>
      <c r="P6" s="10"/>
      <c r="Q6" s="31" t="s">
        <v>37</v>
      </c>
      <c r="R6" s="10"/>
      <c r="S6" s="31" t="s">
        <v>37</v>
      </c>
      <c r="T6" s="10"/>
      <c r="U6" s="31" t="s">
        <v>37</v>
      </c>
      <c r="V6" s="10"/>
      <c r="W6" s="31" t="s">
        <v>37</v>
      </c>
      <c r="X6" s="10"/>
      <c r="Y6" s="31" t="s">
        <v>37</v>
      </c>
      <c r="Z6" s="10"/>
      <c r="AA6" s="31" t="s">
        <v>37</v>
      </c>
      <c r="AB6" s="10"/>
      <c r="AC6" s="10"/>
    </row>
    <row r="7" spans="1:29" hidden="1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 hidden="1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hidden="1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117.6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-2147.1999999999998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-1904.1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-2445.1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3294.1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93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780.7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2177.6999999999998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f>'Americas-EGSVC4'!E39+'Europe-ECINT4'!E39+'Global Assets-EGA4'!E39+'EGM-EGBLM4'!E39+'EIM-EIM4'!E39+'Networks-ENTWK4'!E39+'EES-RETAIL4'!E39+'EEOS-EENGC4'!E39+'EBS-ECI4'!E39+'EGEP-EGEPG4'!E39+'EREC-EREC4'!E39+'Clean Fuels-EVCORP4'!E39+'ETS-EGPG4'!E39+'EES-WHSEES4'!E39</f>
        <v>8419.4</v>
      </c>
      <c r="F39" s="15"/>
      <c r="G39" s="23">
        <f>'Americas-EGSVC4'!G39+'Europe-ECINT4'!G39+'Global Assets-EGA4'!G39+'EGM-EGBLM4'!G39+'EIM-EIM4'!G39+'Networks-ENTWK4'!G39+'EES-RETAIL4'!G39+'EEOS-EENGC4'!G39+'EBS-ECI4'!G39+'EGEP-EGEPG4'!G39+'EREC-EREC4'!G39+'Clean Fuels-EVCORP4'!G39+'ETS-EGPG4'!G39+'EES-WHSEES4'!G39</f>
        <v>9350.1200000000008</v>
      </c>
      <c r="H39" s="15"/>
      <c r="I39" s="23">
        <f>'Americas-EGSVC4'!I39+'Europe-ECINT4'!I39+'Global Assets-EGA4'!I39+'EGM-EGBLM4'!I39+'EIM-EIM4'!I39+'Networks-ENTWK4'!I39+'EES-RETAIL4'!I39+'EEOS-EENGC4'!I39+'EBS-ECI4'!I39+'EGEP-EGEPG4'!I39+'EREC-EREC4'!I39+'Clean Fuels-EVCORP4'!I39+'ETS-EGPG4'!I39+'EES-WHSEES4'!I39</f>
        <v>9859.6699999999983</v>
      </c>
      <c r="J39" s="15"/>
      <c r="K39" s="23">
        <f>'Americas-EGSVC4'!K39+'Europe-ECINT4'!K39+'Global Assets-EGA4'!K39+'EGM-EGBLM4'!K39+'EIM-EIM4'!K39+'Networks-ENTWK4'!K39+'EES-RETAIL4'!K39+'EEOS-EENGC4'!K39+'EBS-ECI4'!K39+'EGEP-EGEPG4'!K39+'EREC-EREC4'!K39+'Clean Fuels-EVCORP4'!K39+'ETS-EGPG4'!K39+'EES-WHSEES4'!K39</f>
        <v>9693.7999999999993</v>
      </c>
      <c r="L39" s="15"/>
      <c r="M39" s="23">
        <f>'Americas-EGSVC4'!M39+'Europe-ECINT4'!M39+'Global Assets-EGA4'!M39+'EGM-EGBLM4'!M39+'EIM-EIM4'!M39+'Networks-ENTWK4'!M39+'EES-RETAIL4'!M39+'EEOS-EENGC4'!M39+'EBS-ECI4'!M39+'EGEP-EGEPG4'!M39+'EREC-EREC4'!M39+'Clean Fuels-EVCORP4'!M39+'ETS-EGPG4'!M39+'EES-WHSEES4'!M39</f>
        <v>10173.369999999999</v>
      </c>
      <c r="N39" s="15"/>
      <c r="O39" s="23">
        <f>'Americas-EGSVC4'!O39+'Europe-ECINT4'!O39+'Global Assets-EGA4'!O39+'EGM-EGBLM4'!O39+'EIM-EIM4'!O39+'Networks-ENTWK4'!O39+'EES-RETAIL4'!O39+'EEOS-EENGC4'!O39+'EBS-ECI4'!O39+'EGEP-EGEPG4'!O39+'EREC-EREC4'!O39+'Clean Fuels-EVCORP4'!O39+'ETS-EGPG4'!O39+'EES-WHSEES4'!O39</f>
        <v>10257.990000000002</v>
      </c>
      <c r="P39" s="15"/>
      <c r="Q39" s="23">
        <f>'Americas-EGSVC4'!Q39+'Europe-ECINT4'!Q39+'Global Assets-EGA4'!Q39+'EGM-EGBLM4'!Q39+'EIM-EIM4'!Q39+'Networks-ENTWK4'!Q39+'EES-RETAIL4'!Q39+'EEOS-EENGC4'!Q39+'EBS-ECI4'!Q39+'EGEP-EGEPG4'!Q39+'EREC-EREC4'!Q39+'Clean Fuels-EVCORP4'!Q39+'ETS-EGPG4'!Q39+'EES-WHSEES4'!Q39</f>
        <v>5501.0800000000027</v>
      </c>
      <c r="R39" s="15"/>
      <c r="S39" s="23">
        <f>'Americas-EGSVC4'!S39+'Europe-ECINT4'!S39+'Global Assets-EGA4'!S39+'EGM-EGBLM4'!S39+'EIM-EIM4'!S39+'Networks-ENTWK4'!S39+'EES-RETAIL4'!S39+'EEOS-EENGC4'!S39+'EBS-ECI4'!S39+'EGEP-EGEPG4'!S39+'EREC-EREC4'!S39+'Clean Fuels-EVCORP4'!S39+'ETS-EGPG4'!S39+'EES-WHSEES4'!S39</f>
        <v>9623.5500000000029</v>
      </c>
      <c r="T39" s="15"/>
      <c r="U39" s="23">
        <f>'Americas-EGSVC4'!U39+'Europe-ECINT4'!U39+'Global Assets-EGA4'!U39+'EGM-EGBLM4'!U39+'EIM-EIM4'!U39+'Networks-ENTWK4'!U39+'EES-RETAIL4'!U39+'EEOS-EENGC4'!U39+'EBS-ECI4'!U39+'EGEP-EGEPG4'!U39+'EREC-EREC4'!U39+'Clean Fuels-EVCORP4'!U39+'ETS-EGPG4'!U39+'EES-WHSEES4'!U39</f>
        <v>9471.7200000000012</v>
      </c>
      <c r="V39" s="15"/>
      <c r="W39" s="23">
        <f>'Americas-EGSVC4'!W39+'Europe-ECINT4'!W39+'Global Assets-EGA4'!W39+'EGM-EGBLM4'!W39+'EIM-EIM4'!W39+'Networks-ENTWK4'!W39+'EES-RETAIL4'!W39+'EEOS-EENGC4'!W39+'EBS-ECI4'!W39+'EGEP-EGEPG4'!W39+'EREC-EREC4'!W39+'Clean Fuels-EVCORP4'!W39+'ETS-EGPG4'!W39+'EES-WHSEES4'!W39</f>
        <v>1248.5200000000032</v>
      </c>
      <c r="X39" s="15"/>
      <c r="Y39" s="23">
        <f>'Americas-EGSVC4'!Y39+'Europe-ECINT4'!Y39+'Global Assets-EGA4'!Y39+'EGM-EGBLM4'!Y39+'EIM-EIM4'!Y39+'Networks-ENTWK4'!Y39+'EES-RETAIL4'!Y39+'EEOS-EENGC4'!Y39+'EBS-ECI4'!Y39+'EGEP-EGEPG4'!Y39+'EREC-EREC4'!Y39+'Clean Fuels-EVCORP4'!Y39+'ETS-EGPG4'!Y39+'EES-WHSEES4'!Y39</f>
        <v>1248.5200000000032</v>
      </c>
      <c r="Z39" s="23"/>
      <c r="AA39" s="23">
        <f>'Americas-EGSVC4'!AA39+'Europe-ECINT4'!AA39+'Global Assets-EGA4'!AA39+'EGM-EGBLM4'!AA39+'EIM-EIM4'!AA39+'Networks-ENTWK4'!AA39+'EES-RETAIL4'!AA39+'EEOS-EENGC4'!AA39+'EBS-ECI4'!AA39+'EGEP-EGEPG4'!AA39+'EREC-EREC4'!AA39+'Clean Fuels-EVCORP4'!AA39+'ETS-EGPG4'!AA39+'EES-WHSEES4'!AA39</f>
        <v>1248.5200000000032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22"/>
      <c r="H40" s="9"/>
      <c r="I40" s="22"/>
      <c r="J40" s="9"/>
      <c r="K40" s="22"/>
      <c r="L40" s="9"/>
      <c r="M40" s="22"/>
      <c r="N40" s="9"/>
      <c r="O40" s="22"/>
      <c r="P40" s="9"/>
      <c r="Q40" s="22"/>
      <c r="R40" s="9"/>
      <c r="S40" s="22"/>
      <c r="T40" s="9"/>
      <c r="U40" s="22"/>
      <c r="V40" s="9"/>
      <c r="W40" s="22"/>
      <c r="X40" s="9"/>
      <c r="Y40" s="22"/>
      <c r="Z40" s="9"/>
      <c r="AA40" s="22"/>
      <c r="AB40" s="9"/>
      <c r="AC40" s="9"/>
    </row>
    <row r="41" spans="1:29">
      <c r="A41" s="8" t="s">
        <v>123</v>
      </c>
      <c r="B41" s="9"/>
      <c r="C41" s="9"/>
      <c r="D41" s="9"/>
      <c r="E41" s="49">
        <f>'Americas-EGSVC4'!E41+'Europe-ECINT4'!E41+'Global Assets-EGA4'!E41+'EGM-EGBLM4'!E41+'EIM-EIM4'!E41+'Networks-ENTWK4'!E41+'EES-RETAIL4'!E41+'EEOS-EENGC4'!E41+'EBS-ECI4'!E41+'EGEP-EGEPG4'!E41+'EREC-EREC4'!E41+'Clean Fuels-EVCORP4'!E41+'ETS-EGPG4'!E41+'EES-WHSEES4'!E41</f>
        <v>1882.1</v>
      </c>
      <c r="F41" s="9"/>
      <c r="G41" s="49">
        <f>'Americas-EGSVC4'!G41+'Europe-ECINT4'!G41+'Global Assets-EGA4'!G41+'EGM-EGBLM4'!G41+'EIM-EIM4'!G41+'Networks-ENTWK4'!G41+'EES-RETAIL4'!G41+'EEOS-EENGC4'!G41+'EBS-ECI4'!G41+'EGEP-EGEPG4'!G41+'EREC-EREC4'!G41+'Clean Fuels-EVCORP4'!G41+'ETS-EGPG4'!G41+'EES-WHSEES4'!G41</f>
        <v>1094.6999999999996</v>
      </c>
      <c r="H41" s="24"/>
      <c r="I41" s="49">
        <f>'Americas-EGSVC4'!I41+'Europe-ECINT4'!I41+'Global Assets-EGA4'!I41+'EGM-EGBLM4'!I41+'EIM-EIM4'!I41+'Networks-ENTWK4'!I41+'EES-RETAIL4'!I41+'EEOS-EENGC4'!I41+'EBS-ECI4'!I41+'EGEP-EGEPG4'!I41+'EREC-EREC4'!I41+'Clean Fuels-EVCORP4'!I41+'ETS-EGPG4'!I41+'EES-WHSEES4'!I41</f>
        <v>-352.99999999999989</v>
      </c>
      <c r="J41" s="24"/>
      <c r="K41" s="49">
        <f>'Americas-EGSVC4'!K41+'Europe-ECINT4'!K41+'Global Assets-EGA4'!K41+'EGM-EGBLM4'!K41+'EIM-EIM4'!K41+'Networks-ENTWK4'!K41+'EES-RETAIL4'!K41+'EEOS-EENGC4'!K41+'EBS-ECI4'!K41+'EGEP-EGEPG4'!K41+'EREC-EREC4'!K41+'Clean Fuels-EVCORP4'!K41+'ETS-EGPG4'!K41+'EES-WHSEES4'!K41</f>
        <v>1033.7</v>
      </c>
      <c r="L41" s="24"/>
      <c r="M41" s="49">
        <f>'Americas-EGSVC4'!M41+'Europe-ECINT4'!M41+'Global Assets-EGA4'!M41+'EGM-EGBLM4'!M41+'EIM-EIM4'!M41+'Networks-ENTWK4'!M41+'EES-RETAIL4'!M41+'EEOS-EENGC4'!M41+'EBS-ECI4'!M41+'EGEP-EGEPG4'!M41+'EREC-EREC4'!M41+'Clean Fuels-EVCORP4'!M41+'ETS-EGPG4'!M41+'EES-WHSEES4'!M41</f>
        <v>163.70000000000169</v>
      </c>
      <c r="N41" s="24"/>
      <c r="O41" s="49">
        <f>'Americas-EGSVC4'!O41+'Europe-ECINT4'!O41+'Global Assets-EGA4'!O41+'EGM-EGBLM4'!O41+'EIM-EIM4'!O41+'Networks-ENTWK4'!O41+'EES-RETAIL4'!O41+'EEOS-EENGC4'!O41+'EBS-ECI4'!O41+'EGEP-EGEPG4'!O41+'EREC-EREC4'!O41+'Clean Fuels-EVCORP4'!O41+'ETS-EGPG4'!O41+'EES-WHSEES4'!O41</f>
        <v>-9530.1999999999935</v>
      </c>
      <c r="P41" s="24"/>
      <c r="Q41" s="49">
        <f>'Americas-EGSVC4'!Q41+'Europe-ECINT4'!Q41+'Global Assets-EGA4'!Q41+'EGM-EGBLM4'!Q41+'EIM-EIM4'!Q41+'Networks-ENTWK4'!Q41+'EES-RETAIL4'!Q41+'EEOS-EENGC4'!Q41+'EBS-ECI4'!Q41+'EGEP-EGEPG4'!Q41+'EREC-EREC4'!Q41+'Clean Fuels-EVCORP4'!Q41+'ETS-EGPG4'!Q41+'EES-WHSEES4'!Q41</f>
        <v>8245.0000000000036</v>
      </c>
      <c r="R41" s="24"/>
      <c r="S41" s="49">
        <f>'Americas-EGSVC4'!S41+'Europe-ECINT4'!S41+'Global Assets-EGA4'!S41+'EGM-EGBLM4'!S41+'EIM-EIM4'!S41+'Networks-ENTWK4'!S41+'EES-RETAIL4'!S41+'EEOS-EENGC4'!S41+'EBS-ECI4'!S41+'EGEP-EGEPG4'!S41+'EREC-EREC4'!S41+'Clean Fuels-EVCORP4'!S41+'ETS-EGPG4'!S41+'EES-WHSEES4'!S41</f>
        <v>-266.00000000000045</v>
      </c>
      <c r="T41" s="24"/>
      <c r="U41" s="49">
        <f>'Americas-EGSVC4'!U41+'Europe-ECINT4'!U41+'Global Assets-EGA4'!U41+'EGM-EGBLM4'!U41+'EIM-EIM4'!U41+'Networks-ENTWK4'!U41+'EES-RETAIL4'!U41+'EEOS-EENGC4'!U41+'EBS-ECI4'!U41+'EGEP-EGEPG4'!U41+'EREC-EREC4'!U41+'Clean Fuels-EVCORP4'!U41+'ETS-EGPG4'!U41+'EES-WHSEES4'!U41</f>
        <v>-17854.999999999996</v>
      </c>
      <c r="V41" s="24"/>
      <c r="W41" s="49">
        <f>'Americas-EGSVC4'!W41+'Europe-ECINT4'!W41+'Global Assets-EGA4'!W41+'EGM-EGBLM4'!W41+'EIM-EIM4'!W41+'Networks-ENTWK4'!W41+'EES-RETAIL4'!W41+'EEOS-EENGC4'!W41+'EBS-ECI4'!W41+'EGEP-EGEPG4'!W41+'EREC-EREC4'!W41+'Clean Fuels-EVCORP4'!W41+'ETS-EGPG4'!W41+'EES-WHSEES4'!W41</f>
        <v>0</v>
      </c>
      <c r="X41" s="24"/>
      <c r="Y41" s="49">
        <f>'Americas-EGSVC4'!Y41+'Europe-ECINT4'!Y41+'Global Assets-EGA4'!Y41+'EGM-EGBLM4'!Y41+'EIM-EIM4'!Y41+'Networks-ENTWK4'!Y41+'EES-RETAIL4'!Y41+'EEOS-EENGC4'!Y41+'EBS-ECI4'!Y41+'EGEP-EGEPG4'!Y41+'EREC-EREC4'!Y41+'Clean Fuels-EVCORP4'!Y41+'ETS-EGPG4'!Y41+'EES-WHSEES4'!Y41</f>
        <v>0</v>
      </c>
      <c r="Z41" s="24"/>
      <c r="AA41" s="49">
        <f>'Americas-EGSVC4'!AA41+'Europe-ECINT4'!AA41+'Global Assets-EGA4'!AA41+'EGM-EGBLM4'!AA41+'EIM-EIM4'!AA41+'Networks-ENTWK4'!AA41+'EES-RETAIL4'!AA41+'EEOS-EENGC4'!AA41+'EBS-ECI4'!AA41+'EGEP-EGEPG4'!AA41+'EREC-EREC4'!AA41+'Clean Fuels-EVCORP4'!AA41+'ETS-EGPG4'!AA41+'EES-WHSEES4'!AA41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59">
        <f>E45/E41</f>
        <v>0.49451144997609053</v>
      </c>
      <c r="F43" s="9"/>
      <c r="G43" s="59">
        <f>G45/G41</f>
        <v>0.46546999177856946</v>
      </c>
      <c r="H43" s="9"/>
      <c r="I43" s="59">
        <f>I45/I41</f>
        <v>0.46988668555240803</v>
      </c>
      <c r="J43" s="9"/>
      <c r="K43" s="59">
        <f>K45/K41</f>
        <v>0.46393537776917865</v>
      </c>
      <c r="L43" s="9"/>
      <c r="M43" s="59">
        <f>M45/M41</f>
        <v>0.51692119731215613</v>
      </c>
      <c r="N43" s="9"/>
      <c r="O43" s="59">
        <f>O45/O41</f>
        <v>0.49914062663952491</v>
      </c>
      <c r="P43" s="9"/>
      <c r="Q43" s="59">
        <f>Q45/Q41</f>
        <v>0.49999636143117021</v>
      </c>
      <c r="R43" s="9"/>
      <c r="S43" s="59">
        <f>S45/S41</f>
        <v>0.57078947368421074</v>
      </c>
      <c r="T43" s="9"/>
      <c r="U43" s="59">
        <f>U45/U41</f>
        <v>0.46055446653598436</v>
      </c>
      <c r="V43" s="9"/>
      <c r="W43" s="59" t="e">
        <f>W45/W41</f>
        <v>#DIV/0!</v>
      </c>
      <c r="X43" s="9"/>
      <c r="Y43" s="59" t="e">
        <f>Y45/Y41</f>
        <v>#DIV/0!</v>
      </c>
      <c r="Z43" s="9"/>
      <c r="AA43" s="59" t="e">
        <f>AA45/AA41</f>
        <v>#DIV/0!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20</v>
      </c>
      <c r="B45" s="9"/>
      <c r="C45" s="9"/>
      <c r="D45" s="9"/>
      <c r="E45" s="58">
        <f>'Americas-EGSVC4'!E45+'Europe-ECINT4'!E45+'Global Assets-EGA4'!E45+'EGM-EGBLM4'!E45+'EIM-EIM4'!E45+'Networks-ENTWK4'!E45+'EES-RETAIL4'!E45+'EEOS-EENGC4'!E45+'EBS-ECI4'!E45+'EGEP-EGEPG4'!E45+'EREC-EREC4'!E45+'Clean Fuels-EVCORP4'!E45+'ETS-EGPG4'!E45+'EES-WHSEES4'!E45</f>
        <v>930.71999999999991</v>
      </c>
      <c r="F45" s="9"/>
      <c r="G45" s="58">
        <f>'Americas-EGSVC4'!G45+'Europe-ECINT4'!G45+'Global Assets-EGA4'!G45+'EGM-EGBLM4'!G45+'EIM-EIM4'!G45+'Networks-ENTWK4'!G45+'EES-RETAIL4'!G45+'EEOS-EENGC4'!G45+'EBS-ECI4'!G45+'EGEP-EGEPG4'!G45+'EREC-EREC4'!G45+'Clean Fuels-EVCORP4'!G45+'ETS-EGPG4'!G45+'EES-WHSEES4'!G45</f>
        <v>509.54999999999978</v>
      </c>
      <c r="H45" s="9"/>
      <c r="I45" s="58">
        <f>'Americas-EGSVC4'!I45+'Europe-ECINT4'!I45+'Global Assets-EGA4'!I45+'EGM-EGBLM4'!I45+'EIM-EIM4'!I45+'Networks-ENTWK4'!I45+'EES-RETAIL4'!I45+'EEOS-EENGC4'!I45+'EBS-ECI4'!I45+'EGEP-EGEPG4'!I45+'EREC-EREC4'!I45+'Clean Fuels-EVCORP4'!I45+'ETS-EGPG4'!I45+'EES-WHSEES4'!I45</f>
        <v>-165.86999999999998</v>
      </c>
      <c r="J45" s="9"/>
      <c r="K45" s="58">
        <f>'Americas-EGSVC4'!K45+'Europe-ECINT4'!K45+'Global Assets-EGA4'!K45+'EGM-EGBLM4'!K45+'EIM-EIM4'!K45+'Networks-ENTWK4'!K45+'EES-RETAIL4'!K45+'EEOS-EENGC4'!K45+'EBS-ECI4'!K45+'EGEP-EGEPG4'!K45+'EREC-EREC4'!K45+'Clean Fuels-EVCORP4'!K45+'ETS-EGPG4'!K45+'EES-WHSEES4'!K45</f>
        <v>479.57</v>
      </c>
      <c r="L45" s="9"/>
      <c r="M45" s="58">
        <f>'Americas-EGSVC4'!M45+'Europe-ECINT4'!M45+'Global Assets-EGA4'!M45+'EGM-EGBLM4'!M45+'EIM-EIM4'!M45+'Networks-ENTWK4'!M45+'EES-RETAIL4'!M45+'EEOS-EENGC4'!M45+'EBS-ECI4'!M45+'EGEP-EGEPG4'!M45+'EREC-EREC4'!M45+'Clean Fuels-EVCORP4'!M45+'ETS-EGPG4'!M45+'EES-WHSEES4'!M45</f>
        <v>84.620000000000829</v>
      </c>
      <c r="N45" s="9"/>
      <c r="O45" s="58">
        <f>'Americas-EGSVC4'!O45+'Europe-ECINT4'!O45+'Global Assets-EGA4'!O45+'EGM-EGBLM4'!O45+'EIM-EIM4'!O45+'Networks-ENTWK4'!O45+'EES-RETAIL4'!O45+'EEOS-EENGC4'!O45+'EBS-ECI4'!O45+'EGEP-EGEPG4'!O45+'EREC-EREC4'!O45+'Clean Fuels-EVCORP4'!O45+'ETS-EGPG4'!O45+'EES-WHSEES4'!O45</f>
        <v>-4756.9099999999971</v>
      </c>
      <c r="P45" s="9"/>
      <c r="Q45" s="58">
        <f>'Americas-EGSVC4'!Q45+'Europe-ECINT4'!Q45+'Global Assets-EGA4'!Q45+'EGM-EGBLM4'!Q45+'EIM-EIM4'!Q45+'Networks-ENTWK4'!Q45+'EES-RETAIL4'!Q45+'EEOS-EENGC4'!Q45+'EBS-ECI4'!Q45+'EGEP-EGEPG4'!Q45+'EREC-EREC4'!Q45+'Clean Fuels-EVCORP4'!Q45+'ETS-EGPG4'!Q45+'EES-WHSEES4'!Q45</f>
        <v>4122.47</v>
      </c>
      <c r="R45" s="9"/>
      <c r="S45" s="58">
        <f>'Americas-EGSVC4'!S45+'Europe-ECINT4'!S45+'Global Assets-EGA4'!S45+'EGM-EGBLM4'!S45+'EIM-EIM4'!S45+'Networks-ENTWK4'!S45+'EES-RETAIL4'!S45+'EEOS-EENGC4'!S45+'EBS-ECI4'!S45+'EGEP-EGEPG4'!S45+'EREC-EREC4'!S45+'Clean Fuels-EVCORP4'!S45+'ETS-EGPG4'!S45+'EES-WHSEES4'!S45</f>
        <v>-151.83000000000033</v>
      </c>
      <c r="T45" s="9"/>
      <c r="U45" s="58">
        <f>'Americas-EGSVC4'!U45+'Europe-ECINT4'!U45+'Global Assets-EGA4'!U45+'EGM-EGBLM4'!U45+'EIM-EIM4'!U45+'Networks-ENTWK4'!U45+'EES-RETAIL4'!U45+'EEOS-EENGC4'!U45+'EBS-ECI4'!U45+'EGEP-EGEPG4'!U45+'EREC-EREC4'!U45+'Clean Fuels-EVCORP4'!U45+'ETS-EGPG4'!U45+'EES-WHSEES4'!U45</f>
        <v>-8223.1999999999989</v>
      </c>
      <c r="V45" s="9"/>
      <c r="W45" s="58">
        <f>'Americas-EGSVC4'!W45+'Europe-ECINT4'!W45+'Global Assets-EGA4'!W45+'EGM-EGBLM4'!W45+'EIM-EIM4'!W45+'Networks-ENTWK4'!W45+'EES-RETAIL4'!W45+'EEOS-EENGC4'!W45+'EBS-ECI4'!W45+'EGEP-EGEPG4'!W45+'EREC-EREC4'!W45+'Clean Fuels-EVCORP4'!W45+'ETS-EGPG4'!W45+'EES-WHSEES4'!W45</f>
        <v>0</v>
      </c>
      <c r="X45" s="9"/>
      <c r="Y45" s="58">
        <f>'Americas-EGSVC4'!Y45+'Europe-ECINT4'!Y45+'Global Assets-EGA4'!Y45+'EGM-EGBLM4'!Y45+'EIM-EIM4'!Y45+'Networks-ENTWK4'!Y45+'EES-RETAIL4'!Y45+'EEOS-EENGC4'!Y45+'EBS-ECI4'!Y45+'EGEP-EGEPG4'!Y45+'EREC-EREC4'!Y45+'Clean Fuels-EVCORP4'!Y45+'ETS-EGPG4'!Y45+'EES-WHSEES4'!Y45</f>
        <v>0</v>
      </c>
      <c r="Z45" s="9"/>
      <c r="AA45" s="58">
        <f>'Americas-EGSVC4'!AA45+'Europe-ECINT4'!AA45+'Global Assets-EGA4'!AA45+'EGM-EGBLM4'!AA45+'EIM-EIM4'!AA45+'Networks-ENTWK4'!AA45+'EES-RETAIL4'!AA45+'EEOS-EENGC4'!AA45+'EBS-ECI4'!AA45+'EGEP-EGEPG4'!AA45+'EREC-EREC4'!AA45+'Clean Fuels-EVCORP4'!AA45+'ETS-EGPG4'!AA45+'EES-WHSEES4'!AA45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'Americas-EGSVC4'!E47+'Europe-ECINT4'!E47+'Global Assets-EGA4'!E47+'EGM-EGBLM4'!E47+'EIM-EIM4'!E47+'Networks-ENTWK4'!E47+'EES-RETAIL4'!E47+'EEOS-EENGC4'!E47+'EBS-ECI4'!E47+'EGEP-EGEPG4'!E47+'EREC-EREC4'!E47+'Clean Fuels-EVCORP4'!E47+'ETS-EGPG4'!E47+'EES-WHSEES4'!E47</f>
        <v>9350.1200000000008</v>
      </c>
      <c r="F47" s="15"/>
      <c r="G47" s="23">
        <f>'Americas-EGSVC4'!G47+'Europe-ECINT4'!G47+'Global Assets-EGA4'!G47+'EGM-EGBLM4'!G47+'EIM-EIM4'!G47+'Networks-ENTWK4'!G47+'EES-RETAIL4'!G47+'EEOS-EENGC4'!G47+'EBS-ECI4'!G47+'EGEP-EGEPG4'!G47+'EREC-EREC4'!G47+'Clean Fuels-EVCORP4'!G47+'ETS-EGPG4'!G47+'EES-WHSEES4'!G47</f>
        <v>9859.6699999999983</v>
      </c>
      <c r="H47" s="15"/>
      <c r="I47" s="23">
        <f>'Americas-EGSVC4'!I47+'Europe-ECINT4'!I47+'Global Assets-EGA4'!I47+'EGM-EGBLM4'!I47+'EIM-EIM4'!I47+'Networks-ENTWK4'!I47+'EES-RETAIL4'!I47+'EEOS-EENGC4'!I47+'EBS-ECI4'!I47+'EGEP-EGEPG4'!I47+'EREC-EREC4'!I47+'Clean Fuels-EVCORP4'!I47+'ETS-EGPG4'!I47+'EES-WHSEES4'!I47</f>
        <v>9693.7999999999993</v>
      </c>
      <c r="J47" s="15"/>
      <c r="K47" s="23">
        <f>'Americas-EGSVC4'!K47+'Europe-ECINT4'!K47+'Global Assets-EGA4'!K47+'EGM-EGBLM4'!K47+'EIM-EIM4'!K47+'Networks-ENTWK4'!K47+'EES-RETAIL4'!K47+'EEOS-EENGC4'!K47+'EBS-ECI4'!K47+'EGEP-EGEPG4'!K47+'EREC-EREC4'!K47+'Clean Fuels-EVCORP4'!K47+'ETS-EGPG4'!K47+'EES-WHSEES4'!K47</f>
        <v>10173.369999999999</v>
      </c>
      <c r="L47" s="15"/>
      <c r="M47" s="23">
        <f>'Americas-EGSVC4'!M47+'Europe-ECINT4'!M47+'Global Assets-EGA4'!M47+'EGM-EGBLM4'!M47+'EIM-EIM4'!M47+'Networks-ENTWK4'!M47+'EES-RETAIL4'!M47+'EEOS-EENGC4'!M47+'EBS-ECI4'!M47+'EGEP-EGEPG4'!M47+'EREC-EREC4'!M47+'Clean Fuels-EVCORP4'!M47+'ETS-EGPG4'!M47+'EES-WHSEES4'!M47</f>
        <v>10257.990000000002</v>
      </c>
      <c r="N47" s="15"/>
      <c r="O47" s="23">
        <f>'Americas-EGSVC4'!O47+'Europe-ECINT4'!O47+'Global Assets-EGA4'!O47+'EGM-EGBLM4'!O47+'EIM-EIM4'!O47+'Networks-ENTWK4'!O47+'EES-RETAIL4'!O47+'EEOS-EENGC4'!O47+'EBS-ECI4'!O47+'EGEP-EGEPG4'!O47+'EREC-EREC4'!O47+'Clean Fuels-EVCORP4'!O47+'ETS-EGPG4'!O47+'EES-WHSEES4'!O47</f>
        <v>5501.0800000000027</v>
      </c>
      <c r="P47" s="15"/>
      <c r="Q47" s="23">
        <f>'Americas-EGSVC4'!Q47+'Europe-ECINT4'!Q47+'Global Assets-EGA4'!Q47+'EGM-EGBLM4'!Q47+'EIM-EIM4'!Q47+'Networks-ENTWK4'!Q47+'EES-RETAIL4'!Q47+'EEOS-EENGC4'!Q47+'EBS-ECI4'!Q47+'EGEP-EGEPG4'!Q47+'EREC-EREC4'!Q47+'Clean Fuels-EVCORP4'!Q47+'ETS-EGPG4'!Q47+'EES-WHSEES4'!Q47</f>
        <v>9623.5500000000029</v>
      </c>
      <c r="R47" s="15"/>
      <c r="S47" s="23">
        <f>'Americas-EGSVC4'!S47+'Europe-ECINT4'!S47+'Global Assets-EGA4'!S47+'EGM-EGBLM4'!S47+'EIM-EIM4'!S47+'Networks-ENTWK4'!S47+'EES-RETAIL4'!S47+'EEOS-EENGC4'!S47+'EBS-ECI4'!S47+'EGEP-EGEPG4'!S47+'EREC-EREC4'!S47+'Clean Fuels-EVCORP4'!S47+'ETS-EGPG4'!S47+'EES-WHSEES4'!S47</f>
        <v>9471.7200000000012</v>
      </c>
      <c r="T47" s="15"/>
      <c r="U47" s="23">
        <f>'Americas-EGSVC4'!U47+'Europe-ECINT4'!U47+'Global Assets-EGA4'!U47+'EGM-EGBLM4'!U47+'EIM-EIM4'!U47+'Networks-ENTWK4'!U47+'EES-RETAIL4'!U47+'EEOS-EENGC4'!U47+'EBS-ECI4'!U47+'EGEP-EGEPG4'!U47+'EREC-EREC4'!U47+'Clean Fuels-EVCORP4'!U47+'ETS-EGPG4'!U47+'EES-WHSEES4'!U47</f>
        <v>1248.5200000000032</v>
      </c>
      <c r="V47" s="15"/>
      <c r="W47" s="23">
        <f>'Americas-EGSVC4'!W47+'Europe-ECINT4'!W47+'Global Assets-EGA4'!W47+'EGM-EGBLM4'!W47+'EIM-EIM4'!W47+'Networks-ENTWK4'!W47+'EES-RETAIL4'!W47+'EEOS-EENGC4'!W47+'EBS-ECI4'!W47+'EGEP-EGEPG4'!W47+'EREC-EREC4'!W47+'Clean Fuels-EVCORP4'!W47+'ETS-EGPG4'!W47+'EES-WHSEES4'!W47</f>
        <v>1248.5200000000032</v>
      </c>
      <c r="X47" s="15"/>
      <c r="Y47" s="23">
        <f>'Americas-EGSVC4'!Y47+'Europe-ECINT4'!Y47+'Global Assets-EGA4'!Y47+'EGM-EGBLM4'!Y47+'EIM-EIM4'!Y47+'Networks-ENTWK4'!Y47+'EES-RETAIL4'!Y47+'EEOS-EENGC4'!Y47+'EBS-ECI4'!Y47+'EGEP-EGEPG4'!Y47+'EREC-EREC4'!Y47+'Clean Fuels-EVCORP4'!Y47+'ETS-EGPG4'!Y47+'EES-WHSEES4'!Y47</f>
        <v>1248.5200000000032</v>
      </c>
      <c r="Z47" s="15"/>
      <c r="AA47" s="23">
        <f>'Americas-EGSVC4'!AA47+'Europe-ECINT4'!AA47+'Global Assets-EGA4'!AA47+'EGM-EGBLM4'!AA47+'EIM-EIM4'!AA47+'Networks-ENTWK4'!AA47+'EES-RETAIL4'!AA47+'EEOS-EENGC4'!AA47+'EBS-ECI4'!AA47+'EGEP-EGEPG4'!AA47+'EREC-EREC4'!AA47+'Clean Fuels-EVCORP4'!AA47+'ETS-EGPG4'!AA47+'EES-WHSEES4'!AA47</f>
        <v>1248.5200000000032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3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>
      <c r="A51" s="15" t="s">
        <v>25</v>
      </c>
      <c r="B51" s="15"/>
      <c r="C51" s="15"/>
      <c r="D51" s="15"/>
      <c r="E51" s="23">
        <f>'Americas-EGSVC4'!E51+'Europe-ECINT4'!E51+'Global Assets-EGA4'!E51+'EGM-EGBLM4'!E51+'EIM-EIM4'!E51+'Networks-ENTWK4'!E51+'EES-RETAIL4'!E51+'EEOS-EENGC4'!E51+'EBS-ECI4'!E51+'EGEP-EGEPG4'!E51+'EREC-EREC4'!E51+'Clean Fuels-EVCORP4'!E51+'ETS-EGPG4'!E51+'EES-WHSEES4'!E51</f>
        <v>58.400000000000006</v>
      </c>
      <c r="F51" s="15"/>
      <c r="G51" s="23">
        <f>'Americas-EGSVC4'!G51+'Europe-ECINT4'!G51+'Global Assets-EGA4'!G51+'EGM-EGBLM4'!G51+'EIM-EIM4'!G51+'Networks-ENTWK4'!G51+'EES-RETAIL4'!G51+'EEOS-EENGC4'!G51+'EBS-ECI4'!G51+'EGEP-EGEPG4'!G51+'EREC-EREC4'!G51+'Clean Fuels-EVCORP4'!G51+'ETS-EGPG4'!G51+'EES-WHSEES4'!G51</f>
        <v>61.699999999999996</v>
      </c>
      <c r="H51" s="25"/>
      <c r="I51" s="23">
        <f>'Americas-EGSVC4'!I51+'Europe-ECINT4'!I51+'Global Assets-EGA4'!I51+'EGM-EGBLM4'!I51+'EIM-EIM4'!I51+'Networks-ENTWK4'!I51+'EES-RETAIL4'!I51+'EEOS-EENGC4'!I51+'EBS-ECI4'!I51+'EGEP-EGEPG4'!I51+'EREC-EREC4'!I51+'Clean Fuels-EVCORP4'!I51+'ETS-EGPG4'!I51+'EES-WHSEES4'!I51</f>
        <v>60.600000000000009</v>
      </c>
      <c r="J51" s="25"/>
      <c r="K51" s="23">
        <f>'Americas-EGSVC4'!K51+'Europe-ECINT4'!K51+'Global Assets-EGA4'!K51+'EGM-EGBLM4'!K51+'EIM-EIM4'!K51+'Networks-ENTWK4'!K51+'EES-RETAIL4'!K51+'EEOS-EENGC4'!K51+'EBS-ECI4'!K51+'EGEP-EGEPG4'!K51+'EREC-EREC4'!K51+'Clean Fuels-EVCORP4'!K51+'ETS-EGPG4'!K51+'EES-WHSEES4'!K51</f>
        <v>63.499999999999986</v>
      </c>
      <c r="L51" s="25"/>
      <c r="M51" s="23">
        <f>'Americas-EGSVC4'!M51+'Europe-ECINT4'!M51+'Global Assets-EGA4'!M51+'EGM-EGBLM4'!M51+'EIM-EIM4'!M51+'Networks-ENTWK4'!M51+'EES-RETAIL4'!M51+'EEOS-EENGC4'!M51+'EBS-ECI4'!M51+'EGEP-EGEPG4'!M51+'EREC-EREC4'!M51+'Clean Fuels-EVCORP4'!M51+'ETS-EGPG4'!M51+'EES-WHSEES4'!M51</f>
        <v>64.2</v>
      </c>
      <c r="N51" s="25"/>
      <c r="O51" s="23">
        <f>'Americas-EGSVC4'!O51+'Europe-ECINT4'!O51+'Global Assets-EGA4'!O51+'EGM-EGBLM4'!O51+'EIM-EIM4'!O51+'Networks-ENTWK4'!O51+'EES-RETAIL4'!O51+'EEOS-EENGC4'!O51+'EBS-ECI4'!O51+'EGEP-EGEPG4'!O51+'EREC-EREC4'!O51+'Clean Fuels-EVCORP4'!O51+'ETS-EGPG4'!O51+'EES-WHSEES4'!O51</f>
        <v>34.299999999999997</v>
      </c>
      <c r="P51" s="25"/>
      <c r="Q51" s="23">
        <f>'Americas-EGSVC4'!Q51+'Europe-ECINT4'!Q51+'Global Assets-EGA4'!Q51+'EGM-EGBLM4'!Q51+'EIM-EIM4'!Q51+'Networks-ENTWK4'!Q51+'EES-RETAIL4'!Q51+'EEOS-EENGC4'!Q51+'EBS-ECI4'!Q51+'EGEP-EGEPG4'!Q51+'EREC-EREC4'!Q51+'Clean Fuels-EVCORP4'!Q51+'ETS-EGPG4'!Q51+'EES-WHSEES4'!Q51</f>
        <v>60.199999999999996</v>
      </c>
      <c r="R51" s="25"/>
      <c r="S51" s="23">
        <f>'Americas-EGSVC4'!S51+'Europe-ECINT4'!S51+'Global Assets-EGA4'!S51+'EGM-EGBLM4'!S51+'EIM-EIM4'!S51+'Networks-ENTWK4'!S51+'EES-RETAIL4'!S51+'EEOS-EENGC4'!S51+'EBS-ECI4'!S51+'EGEP-EGEPG4'!S51+'EREC-EREC4'!S51+'Clean Fuels-EVCORP4'!S51+'ETS-EGPG4'!S51+'EES-WHSEES4'!S51</f>
        <v>59.20000000000001</v>
      </c>
      <c r="T51" s="25"/>
      <c r="U51" s="23">
        <f>'Americas-EGSVC4'!U51+'Europe-ECINT4'!U51+'Global Assets-EGA4'!U51+'EGM-EGBLM4'!U51+'EIM-EIM4'!U51+'Networks-ENTWK4'!U51+'EES-RETAIL4'!U51+'EEOS-EENGC4'!U51+'EBS-ECI4'!U51+'EGEP-EGEPG4'!U51+'EREC-EREC4'!U51+'Clean Fuels-EVCORP4'!U51+'ETS-EGPG4'!U51+'EES-WHSEES4'!U51</f>
        <v>7.6999999999999993</v>
      </c>
      <c r="V51" s="25"/>
      <c r="W51" s="23">
        <f>'Americas-EGSVC4'!W51+'Europe-ECINT4'!W51+'Global Assets-EGA4'!W51+'EGM-EGBLM4'!W51+'EIM-EIM4'!W51+'Networks-ENTWK4'!W51+'EES-RETAIL4'!W51+'EEOS-EENGC4'!W51+'EBS-ECI4'!W51+'EGEP-EGEPG4'!W51+'EREC-EREC4'!W51+'Clean Fuels-EVCORP4'!W51+'ETS-EGPG4'!W51+'EES-WHSEES4'!W51</f>
        <v>7.6999999999999993</v>
      </c>
      <c r="X51" s="25"/>
      <c r="Y51" s="23">
        <f>'Americas-EGSVC4'!Y51+'Europe-ECINT4'!Y51+'Global Assets-EGA4'!Y51+'EGM-EGBLM4'!Y51+'EIM-EIM4'!Y51+'Networks-ENTWK4'!Y51+'EES-RETAIL4'!Y51+'EEOS-EENGC4'!Y51+'EBS-ECI4'!Y51+'EGEP-EGEPG4'!Y51+'EREC-EREC4'!Y51+'Clean Fuels-EVCORP4'!Y51+'ETS-EGPG4'!Y51+'EES-WHSEES4'!Y51</f>
        <v>7.6999999999999993</v>
      </c>
      <c r="Z51" s="25"/>
      <c r="AA51" s="23">
        <f>'Americas-EGSVC4'!AA51+'Europe-ECINT4'!AA51+'Global Assets-EGA4'!AA51+'EGM-EGBLM4'!AA51+'EIM-EIM4'!AA51+'Networks-ENTWK4'!AA51+'EES-RETAIL4'!AA51+'EEOS-EENGC4'!AA51+'EBS-ECI4'!AA51+'EGEP-EGEPG4'!AA51+'EREC-EREC4'!AA51+'Clean Fuels-EVCORP4'!AA51+'ETS-EGPG4'!AA51+'EES-WHSEES4'!AA51</f>
        <v>7.6999999999999993</v>
      </c>
      <c r="AB51" s="25"/>
      <c r="AC51" s="25">
        <f>SUM(E51:AA51)</f>
        <v>492.89999999999992</v>
      </c>
    </row>
    <row r="52" spans="1:3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31">
      <c r="A54" s="9"/>
      <c r="B54" s="9" t="s">
        <v>88</v>
      </c>
      <c r="C54" s="9"/>
      <c r="D54" s="9"/>
      <c r="E54" s="24">
        <f>'Americas-EGSVC4'!E54+'Europe-ECINT4'!E54+'Global Assets-EGA4'!E54+'EGM-EGBLM4'!E54+'EIM-EIM4'!E54+'Networks-ENTWK4'!E54+'EES-RETAIL4'!E54+'EEOS-EENGC4'!E54+'EBS-ECI4'!E54+'EGEP-EGEPG4'!E54+'EREC-EREC4'!E54+'Clean Fuels-EVCORP4'!E54+'ETS-EGPG4'!E54+'EES-WHSEES4'!E54</f>
        <v>-27.3</v>
      </c>
      <c r="F54" s="39"/>
      <c r="G54" s="24">
        <f>'Americas-EGSVC4'!G54+'Europe-ECINT4'!G54+'Global Assets-EGA4'!G54+'EGM-EGBLM4'!G54+'EIM-EIM4'!G54+'Networks-ENTWK4'!G54+'EES-RETAIL4'!G54+'EEOS-EENGC4'!G54+'EBS-ECI4'!G54+'EGEP-EGEPG4'!G54+'EREC-EREC4'!G54+'Clean Fuels-EVCORP4'!G54+'ETS-EGPG4'!G54+'EES-WHSEES4'!G54</f>
        <v>2.0999999999999992</v>
      </c>
      <c r="H54" s="39"/>
      <c r="I54" s="24">
        <f>'Americas-EGSVC4'!I54+'Europe-ECINT4'!I54+'Global Assets-EGA4'!I54+'EGM-EGBLM4'!I54+'EIM-EIM4'!I54+'Networks-ENTWK4'!I54+'EES-RETAIL4'!I54+'EEOS-EENGC4'!I54+'EBS-ECI4'!I54+'EGEP-EGEPG4'!I54+'EREC-EREC4'!I54+'Clean Fuels-EVCORP4'!I54+'ETS-EGPG4'!I54+'EES-WHSEES4'!I54</f>
        <v>-32.799999999999997</v>
      </c>
      <c r="J54" s="39"/>
      <c r="K54" s="24">
        <f>'Americas-EGSVC4'!K54+'Europe-ECINT4'!K54+'Global Assets-EGA4'!K54+'EGM-EGBLM4'!K54+'EIM-EIM4'!K54+'Networks-ENTWK4'!K54+'EES-RETAIL4'!K54+'EEOS-EENGC4'!K54+'EBS-ECI4'!K54+'EGEP-EGEPG4'!K54+'EREC-EREC4'!K54+'Clean Fuels-EVCORP4'!K54+'ETS-EGPG4'!K54+'EES-WHSEES4'!K54</f>
        <v>-30.4</v>
      </c>
      <c r="L54" s="39"/>
      <c r="M54" s="24">
        <f>'Americas-EGSVC4'!M54+'Europe-ECINT4'!M54+'Global Assets-EGA4'!M54+'EGM-EGBLM4'!M54+'EIM-EIM4'!M54+'Networks-ENTWK4'!M54+'EES-RETAIL4'!M54+'EEOS-EENGC4'!M54+'EBS-ECI4'!M54+'EGEP-EGEPG4'!M54+'EREC-EREC4'!M54+'Clean Fuels-EVCORP4'!M54+'ETS-EGPG4'!M54+'EES-WHSEES4'!M54</f>
        <v>-12.300000000000002</v>
      </c>
      <c r="N54" s="39"/>
      <c r="O54" s="24">
        <f>'Americas-EGSVC4'!O54+'Europe-ECINT4'!O54+'Global Assets-EGA4'!O54+'EGM-EGBLM4'!O54+'EIM-EIM4'!O54+'Networks-ENTWK4'!O54+'EES-RETAIL4'!O54+'EEOS-EENGC4'!O54+'EBS-ECI4'!O54+'EGEP-EGEPG4'!O54+'EREC-EREC4'!O54+'Clean Fuels-EVCORP4'!O54+'ETS-EGPG4'!O54+'EES-WHSEES4'!O54</f>
        <v>33.599999999999994</v>
      </c>
      <c r="P54" s="39"/>
      <c r="Q54" s="24">
        <f>'Americas-EGSVC4'!Q54+'Europe-ECINT4'!Q54+'Global Assets-EGA4'!Q54+'EGM-EGBLM4'!Q54+'EIM-EIM4'!Q54+'Networks-ENTWK4'!Q54+'EES-RETAIL4'!Q54+'EEOS-EENGC4'!Q54+'EBS-ECI4'!Q54+'EGEP-EGEPG4'!Q54+'EREC-EREC4'!Q54+'Clean Fuels-EVCORP4'!Q54+'ETS-EGPG4'!Q54+'EES-WHSEES4'!Q54</f>
        <v>-51.699999999999996</v>
      </c>
      <c r="R54" s="39"/>
      <c r="S54" s="24">
        <f>'Americas-EGSVC4'!S54+'Europe-ECINT4'!S54+'Global Assets-EGA4'!S54+'EGM-EGBLM4'!S54+'EIM-EIM4'!S54+'Networks-ENTWK4'!S54+'EES-RETAIL4'!S54+'EEOS-EENGC4'!S54+'EBS-ECI4'!S54+'EGEP-EGEPG4'!S54+'EREC-EREC4'!S54+'Clean Fuels-EVCORP4'!S54+'ETS-EGPG4'!S54+'EES-WHSEES4'!S54</f>
        <v>-3.2000000000000024</v>
      </c>
      <c r="T54" s="39"/>
      <c r="U54" s="24">
        <f>'Americas-EGSVC4'!U54+'Europe-ECINT4'!U54+'Global Assets-EGA4'!U54+'EGM-EGBLM4'!U54+'EIM-EIM4'!U54+'Networks-ENTWK4'!U54+'EES-RETAIL4'!U54+'EEOS-EENGC4'!U54+'EBS-ECI4'!U54+'EGEP-EGEPG4'!U54+'EREC-EREC4'!U54+'Clean Fuels-EVCORP4'!U54+'ETS-EGPG4'!U54+'EES-WHSEES4'!U54</f>
        <v>122</v>
      </c>
      <c r="V54" s="39"/>
      <c r="W54" s="24">
        <f>'Americas-EGSVC4'!W54+'Europe-ECINT4'!W54+'Global Assets-EGA4'!W54+'EGM-EGBLM4'!W54+'EIM-EIM4'!W54+'Networks-ENTWK4'!W54+'EES-RETAIL4'!W54+'EEOS-EENGC4'!W54+'EBS-ECI4'!W54+'EGEP-EGEPG4'!W54+'EREC-EREC4'!W54+'Clean Fuels-EVCORP4'!W54+'ETS-EGPG4'!W54+'EES-WHSEES4'!W54</f>
        <v>0</v>
      </c>
      <c r="X54" s="39"/>
      <c r="Y54" s="24">
        <f>'Americas-EGSVC4'!Y54+'Europe-ECINT4'!Y54+'Global Assets-EGA4'!Y54+'EGM-EGBLM4'!Y54+'EIM-EIM4'!Y54+'Networks-ENTWK4'!Y54+'EES-RETAIL4'!Y54+'EEOS-EENGC4'!Y54+'EBS-ECI4'!Y54+'EGEP-EGEPG4'!Y54+'EREC-EREC4'!Y54+'Clean Fuels-EVCORP4'!Y54+'ETS-EGPG4'!Y54+'EES-WHSEES4'!Y54</f>
        <v>0</v>
      </c>
      <c r="Z54" s="39"/>
      <c r="AA54" s="24">
        <f>'Americas-EGSVC4'!AA54+'Europe-ECINT4'!AA54+'Global Assets-EGA4'!AA54+'EGM-EGBLM4'!AA54+'EIM-EIM4'!AA54+'Networks-ENTWK4'!AA54+'EES-RETAIL4'!AA54+'EEOS-EENGC4'!AA54+'EBS-ECI4'!AA54+'EGEP-EGEPG4'!AA54+'EREC-EREC4'!AA54+'Clean Fuels-EVCORP4'!AA54+'ETS-EGPG4'!AA54+'EES-WHSEES4'!AA54</f>
        <v>0</v>
      </c>
      <c r="AB54" s="9"/>
      <c r="AC54" s="20">
        <f>SUM(E54:AA54)</f>
        <v>-1.4210854715202004E-14</v>
      </c>
    </row>
    <row r="55" spans="1:31">
      <c r="A55" s="9"/>
      <c r="B55" s="9" t="s">
        <v>26</v>
      </c>
      <c r="C55" s="9"/>
      <c r="D55" s="9"/>
      <c r="E55" s="49">
        <f>'Americas-EGSVC4'!E55+'Europe-ECINT4'!E55+'Global Assets-EGA4'!E55+'EGM-EGBLM4'!E55+'EIM-EIM4'!E55+'Networks-ENTWK4'!E55+'EES-RETAIL4'!E55+'EEOS-EENGC4'!E55+'EBS-ECI4'!E55+'EGEP-EGEPG4'!E55+'EREC-EREC4'!E55+'Clean Fuels-EVCORP4'!E55+'ETS-EGPG4'!E55+'EES-WHSEES4'!E55</f>
        <v>-15.799999999999997</v>
      </c>
      <c r="F55" s="51"/>
      <c r="G55" s="49">
        <f>'Americas-EGSVC4'!G55+'Europe-ECINT4'!G55+'Global Assets-EGA4'!G55+'EGM-EGBLM4'!G55+'EIM-EIM4'!G55+'Networks-ENTWK4'!G55+'EES-RETAIL4'!G55+'EEOS-EENGC4'!G55+'EBS-ECI4'!G55+'EGEP-EGEPG4'!G55+'EREC-EREC4'!G55+'Clean Fuels-EVCORP4'!G55+'ETS-EGPG4'!G55+'EES-WHSEES4'!G55</f>
        <v>-12.999999999999996</v>
      </c>
      <c r="H55" s="51"/>
      <c r="I55" s="49">
        <f>'Americas-EGSVC4'!I55+'Europe-ECINT4'!I55+'Global Assets-EGA4'!I55+'EGM-EGBLM4'!I55+'EIM-EIM4'!I55+'Networks-ENTWK4'!I55+'EES-RETAIL4'!I55+'EEOS-EENGC4'!I55+'EBS-ECI4'!I55+'EGEP-EGEPG4'!I55+'EREC-EREC4'!I55+'Clean Fuels-EVCORP4'!I55+'ETS-EGPG4'!I55+'EES-WHSEES4'!I55</f>
        <v>-9.600000000000005</v>
      </c>
      <c r="J55" s="51"/>
      <c r="K55" s="49">
        <f>'Americas-EGSVC4'!K55+'Europe-ECINT4'!K55+'Global Assets-EGA4'!K55+'EGM-EGBLM4'!K55+'EIM-EIM4'!K55+'Networks-ENTWK4'!K55+'EES-RETAIL4'!K55+'EEOS-EENGC4'!K55+'EBS-ECI4'!K55+'EGEP-EGEPG4'!K55+'EREC-EREC4'!K55+'Clean Fuels-EVCORP4'!K55+'ETS-EGPG4'!K55+'EES-WHSEES4'!K55</f>
        <v>-16.899999999999991</v>
      </c>
      <c r="L55" s="51"/>
      <c r="M55" s="49">
        <f>'Americas-EGSVC4'!M55+'Europe-ECINT4'!M55+'Global Assets-EGA4'!M55+'EGM-EGBLM4'!M55+'EIM-EIM4'!M55+'Networks-ENTWK4'!M55+'EES-RETAIL4'!M55+'EEOS-EENGC4'!M55+'EBS-ECI4'!M55+'EGEP-EGEPG4'!M55+'EREC-EREC4'!M55+'Clean Fuels-EVCORP4'!M55+'ETS-EGPG4'!M55+'EES-WHSEES4'!M55</f>
        <v>-8.3000000000000025</v>
      </c>
      <c r="N55" s="51"/>
      <c r="O55" s="49">
        <f>'Americas-EGSVC4'!O55+'Europe-ECINT4'!O55+'Global Assets-EGA4'!O55+'EGM-EGBLM4'!O55+'EIM-EIM4'!O55+'Networks-ENTWK4'!O55+'EES-RETAIL4'!O55+'EEOS-EENGC4'!O55+'EBS-ECI4'!O55+'EGEP-EGEPG4'!O55+'EREC-EREC4'!O55+'Clean Fuels-EVCORP4'!O55+'ETS-EGPG4'!O55+'EES-WHSEES4'!O55</f>
        <v>-171.5</v>
      </c>
      <c r="P55" s="51"/>
      <c r="Q55" s="49">
        <f>'Americas-EGSVC4'!Q55+'Europe-ECINT4'!Q55+'Global Assets-EGA4'!Q55+'EGM-EGBLM4'!Q55+'EIM-EIM4'!Q55+'Networks-ENTWK4'!Q55+'EES-RETAIL4'!Q55+'EEOS-EENGC4'!Q55+'EBS-ECI4'!Q55+'EGEP-EGEPG4'!Q55+'EREC-EREC4'!Q55+'Clean Fuels-EVCORP4'!Q55+'ETS-EGPG4'!Q55+'EES-WHSEES4'!Q55</f>
        <v>156.29999999999998</v>
      </c>
      <c r="R55" s="51"/>
      <c r="S55" s="49">
        <f>'Americas-EGSVC4'!S55+'Europe-ECINT4'!S55+'Global Assets-EGA4'!S55+'EGM-EGBLM4'!S55+'EIM-EIM4'!S55+'Networks-ENTWK4'!S55+'EES-RETAIL4'!S55+'EEOS-EENGC4'!S55+'EBS-ECI4'!S55+'EGEP-EGEPG4'!S55+'EREC-EREC4'!S55+'Clean Fuels-EVCORP4'!S55+'ETS-EGPG4'!S55+'EES-WHSEES4'!S55</f>
        <v>-6.3999999999999986</v>
      </c>
      <c r="T55" s="51"/>
      <c r="U55" s="49">
        <f>'Americas-EGSVC4'!U55+'Europe-ECINT4'!U55+'Global Assets-EGA4'!U55+'EGM-EGBLM4'!U55+'EIM-EIM4'!U55+'Networks-ENTWK4'!U55+'EES-RETAIL4'!U55+'EEOS-EENGC4'!U55+'EBS-ECI4'!U55+'EGEP-EGEPG4'!U55+'EREC-EREC4'!U55+'Clean Fuels-EVCORP4'!U55+'ETS-EGPG4'!U55+'EES-WHSEES4'!U55</f>
        <v>85.200000000000017</v>
      </c>
      <c r="V55" s="51"/>
      <c r="W55" s="49">
        <f>'Americas-EGSVC4'!W55+'Europe-ECINT4'!W55+'Global Assets-EGA4'!W55+'EGM-EGBLM4'!W55+'EIM-EIM4'!W55+'Networks-ENTWK4'!W55+'EES-RETAIL4'!W55+'EEOS-EENGC4'!W55+'EBS-ECI4'!W55+'EGEP-EGEPG4'!W55+'EREC-EREC4'!W55+'Clean Fuels-EVCORP4'!W55+'ETS-EGPG4'!W55+'EES-WHSEES4'!W55</f>
        <v>0</v>
      </c>
      <c r="X55" s="51"/>
      <c r="Y55" s="49">
        <f>'Americas-EGSVC4'!Y55+'Europe-ECINT4'!Y55+'Global Assets-EGA4'!Y55+'EGM-EGBLM4'!Y55+'EIM-EIM4'!Y55+'Networks-ENTWK4'!Y55+'EES-RETAIL4'!Y55+'EEOS-EENGC4'!Y55+'EBS-ECI4'!Y55+'EGEP-EGEPG4'!Y55+'EREC-EREC4'!Y55+'Clean Fuels-EVCORP4'!Y55+'ETS-EGPG4'!Y55+'EES-WHSEES4'!Y55</f>
        <v>0</v>
      </c>
      <c r="Z55" s="34"/>
      <c r="AA55" s="49">
        <f>'Americas-EGSVC4'!AA55+'Europe-ECINT4'!AA55+'Global Assets-EGA4'!AA55+'EGM-EGBLM4'!AA55+'EIM-EIM4'!AA55+'Networks-ENTWK4'!AA55+'EES-RETAIL4'!AA55+'EEOS-EENGC4'!AA55+'EBS-ECI4'!AA55+'EGEP-EGEPG4'!AA55+'EREC-EREC4'!AA55+'Clean Fuels-EVCORP4'!AA55+'ETS-EGPG4'!AA55+'EES-WHSEES4'!AA55</f>
        <v>0</v>
      </c>
      <c r="AB55" s="40"/>
      <c r="AC55" s="19">
        <f>SUM(E55:AA55)</f>
        <v>0</v>
      </c>
      <c r="AD55" s="36"/>
      <c r="AE55" s="36"/>
    </row>
    <row r="56" spans="1:31" ht="13.5" thickBot="1">
      <c r="A56" s="15" t="s">
        <v>27</v>
      </c>
      <c r="B56" s="15"/>
      <c r="C56" s="15"/>
      <c r="D56" s="15"/>
      <c r="E56" s="57">
        <f>E51+E54+E55</f>
        <v>15.300000000000008</v>
      </c>
      <c r="F56" s="15"/>
      <c r="G56" s="57">
        <f>G51+G54+G55</f>
        <v>50.8</v>
      </c>
      <c r="H56" s="15"/>
      <c r="I56" s="57">
        <f>I51+I54+I55</f>
        <v>18.200000000000006</v>
      </c>
      <c r="J56" s="15"/>
      <c r="K56" s="57">
        <f>K51+K54+K55</f>
        <v>16.199999999999996</v>
      </c>
      <c r="L56" s="15"/>
      <c r="M56" s="57">
        <f>M51+M54+M55</f>
        <v>43.599999999999994</v>
      </c>
      <c r="N56" s="15"/>
      <c r="O56" s="57">
        <f>O51+O54+O55</f>
        <v>-103.60000000000001</v>
      </c>
      <c r="P56" s="15"/>
      <c r="Q56" s="57">
        <f>Q51+Q54+Q55</f>
        <v>164.79999999999998</v>
      </c>
      <c r="R56" s="15"/>
      <c r="S56" s="57">
        <f>S51+S54+S55</f>
        <v>49.600000000000009</v>
      </c>
      <c r="T56" s="15"/>
      <c r="U56" s="57">
        <f>U51+U54+U55</f>
        <v>214.9</v>
      </c>
      <c r="V56" s="15"/>
      <c r="W56" s="57">
        <f>W51+W54+W55</f>
        <v>7.6999999999999993</v>
      </c>
      <c r="X56" s="15"/>
      <c r="Y56" s="57">
        <f>Y51+Y54+Y55</f>
        <v>7.6999999999999993</v>
      </c>
      <c r="Z56" s="15"/>
      <c r="AA56" s="57">
        <f>AA51+AA54+AA55</f>
        <v>7.6999999999999993</v>
      </c>
      <c r="AB56" s="15"/>
      <c r="AC56" s="57">
        <f>SUM(E56:AA56)</f>
        <v>492.89999999999992</v>
      </c>
    </row>
    <row r="57" spans="1:3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31">
      <c r="A58" s="9"/>
      <c r="B58" s="9"/>
      <c r="C58" s="9"/>
      <c r="D58" s="9"/>
      <c r="E58" s="62">
        <f>+E56</f>
        <v>15.300000000000008</v>
      </c>
      <c r="F58" s="9"/>
      <c r="G58" s="62">
        <f>+G56+E58</f>
        <v>66.100000000000009</v>
      </c>
      <c r="H58" s="9"/>
      <c r="I58" s="62">
        <f>SUM(E56:I56)</f>
        <v>84.300000000000011</v>
      </c>
      <c r="J58" s="9"/>
      <c r="K58" s="62">
        <f>SUM(E56:K56)</f>
        <v>100.5</v>
      </c>
      <c r="L58" s="9"/>
      <c r="M58" s="62">
        <f>SUM(E56:M56)</f>
        <v>144.1</v>
      </c>
      <c r="N58" s="9"/>
      <c r="O58" s="62">
        <f>+M58+O56</f>
        <v>40.499999999999986</v>
      </c>
      <c r="P58" s="9"/>
      <c r="Q58" s="62">
        <f>+O58+Q56</f>
        <v>205.29999999999995</v>
      </c>
      <c r="R58" s="9"/>
      <c r="S58" s="62">
        <f>+Q58+S56</f>
        <v>254.89999999999998</v>
      </c>
      <c r="T58" s="9"/>
      <c r="U58" s="9"/>
      <c r="V58" s="9"/>
      <c r="W58" s="9"/>
      <c r="X58" s="9"/>
      <c r="Y58" s="9"/>
      <c r="Z58" s="9"/>
      <c r="AA58" s="9"/>
      <c r="AB58" s="9"/>
      <c r="AC58" s="9"/>
    </row>
  </sheetData>
  <phoneticPr fontId="0" type="noConversion"/>
  <pageMargins left="0" right="0" top="0.25" bottom="0" header="0" footer="0"/>
  <pageSetup scale="68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topLeftCell="L36"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1.5" bestFit="1" customWidth="1"/>
    <col min="16" max="16" width="2.33203125" customWidth="1"/>
    <col min="17" max="17" width="10" bestFit="1" customWidth="1"/>
    <col min="18" max="18" width="2.33203125" customWidth="1"/>
    <col min="19" max="19" width="11.83203125" bestFit="1" customWidth="1"/>
    <col min="20" max="20" width="2.33203125" customWidth="1"/>
    <col min="21" max="21" width="10" bestFit="1" customWidth="1"/>
    <col min="22" max="22" width="2.33203125" customWidth="1"/>
    <col min="23" max="23" width="11.33203125" bestFit="1" customWidth="1"/>
    <col min="24" max="24" width="2.33203125" customWidth="1"/>
    <col min="25" max="25" width="10" bestFit="1" customWidth="1"/>
    <col min="26" max="26" width="2.33203125" customWidth="1"/>
    <col min="27" max="27" width="11.33203125" bestFit="1" customWidth="1"/>
    <col min="28" max="28" width="2.33203125" customWidth="1"/>
    <col min="29" max="29" width="9.6640625" bestFit="1" customWidth="1"/>
    <col min="30" max="30" width="2.33203125" customWidth="1"/>
    <col min="31" max="31" width="11.33203125" bestFit="1" customWidth="1"/>
    <col min="32" max="32" width="2.33203125" customWidth="1"/>
    <col min="33" max="33" width="9.6640625" bestFit="1" customWidth="1"/>
    <col min="34" max="34" width="2.33203125" customWidth="1"/>
    <col min="35" max="35" width="11.33203125" bestFit="1" customWidth="1"/>
    <col min="36" max="36" width="2.33203125" customWidth="1"/>
    <col min="37" max="37" width="9.6640625" bestFit="1" customWidth="1"/>
    <col min="38" max="38" width="2.33203125" customWidth="1"/>
    <col min="39" max="39" width="11.332031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93</v>
      </c>
      <c r="B6" s="9"/>
      <c r="C6" s="9"/>
      <c r="D6" s="9"/>
      <c r="E6" s="31" t="str">
        <f>$A$6</f>
        <v>EGPG4</v>
      </c>
      <c r="F6" s="10"/>
      <c r="G6" s="31" t="str">
        <f>$A$6</f>
        <v>EGPG4</v>
      </c>
      <c r="H6" s="10"/>
      <c r="I6" s="31" t="str">
        <f>$A$6</f>
        <v>EGPG4</v>
      </c>
      <c r="J6" s="10"/>
      <c r="K6" s="31" t="str">
        <f>$A$6</f>
        <v>EGPG4</v>
      </c>
      <c r="L6" s="10"/>
      <c r="M6" s="31" t="str">
        <f>$A$6</f>
        <v>EGPG4</v>
      </c>
      <c r="N6" s="10"/>
      <c r="O6" s="31" t="str">
        <f>$A$6</f>
        <v>EGPG4</v>
      </c>
      <c r="P6" s="10"/>
      <c r="Q6" s="31" t="str">
        <f>$A$6</f>
        <v>EGPG4</v>
      </c>
      <c r="R6" s="10"/>
      <c r="S6" s="31" t="str">
        <f>$A$6</f>
        <v>EGPG4</v>
      </c>
      <c r="T6" s="10"/>
      <c r="U6" s="31" t="str">
        <f>$A$6</f>
        <v>EGPG4</v>
      </c>
      <c r="V6" s="10"/>
      <c r="W6" s="31" t="str">
        <f>$A$6</f>
        <v>EGPG4</v>
      </c>
      <c r="X6" s="10"/>
      <c r="Y6" s="31" t="str">
        <f>$A$6</f>
        <v>EGPG4</v>
      </c>
      <c r="Z6" s="10"/>
      <c r="AA6" s="31" t="str">
        <f>$A$6</f>
        <v>EGPG4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511.3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-258.39999999999998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-20.5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-922.4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50.9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-1118.9000000000001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150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1618.4</v>
      </c>
      <c r="F39" s="15"/>
      <c r="G39" s="23">
        <f>E47</f>
        <v>1610.24</v>
      </c>
      <c r="H39" s="15"/>
      <c r="I39" s="23">
        <f>G47</f>
        <v>1616.3600000000001</v>
      </c>
      <c r="J39" s="15"/>
      <c r="K39" s="23">
        <f>I47</f>
        <v>1639.22</v>
      </c>
      <c r="L39" s="15"/>
      <c r="M39" s="23">
        <f>K47</f>
        <v>1554.6200000000001</v>
      </c>
      <c r="N39" s="15"/>
      <c r="O39" s="23">
        <f>M47</f>
        <v>1579.1000000000001</v>
      </c>
      <c r="P39" s="15"/>
      <c r="Q39" s="23">
        <f>O47</f>
        <v>1567.22</v>
      </c>
      <c r="R39" s="15"/>
      <c r="S39" s="23">
        <f>Q47</f>
        <v>1504.04</v>
      </c>
      <c r="T39" s="15"/>
      <c r="U39" s="23">
        <f>S47</f>
        <v>1480.46</v>
      </c>
      <c r="V39" s="15"/>
      <c r="W39" s="23">
        <f>U47</f>
        <v>308.72000000000025</v>
      </c>
      <c r="X39" s="15"/>
      <c r="Y39" s="23">
        <f>W47</f>
        <v>308.72000000000025</v>
      </c>
      <c r="Z39" s="15"/>
      <c r="AA39" s="23">
        <f>Y47</f>
        <v>308.72000000000025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-13.60000000000008</v>
      </c>
      <c r="F41" s="9"/>
      <c r="G41" s="49">
        <f>K89</f>
        <v>10.200000000000049</v>
      </c>
      <c r="H41" s="24"/>
      <c r="I41" s="49">
        <f>O89</f>
        <v>38.099999999999859</v>
      </c>
      <c r="J41" s="24"/>
      <c r="K41" s="49">
        <f>S89</f>
        <v>-140.99999999999994</v>
      </c>
      <c r="L41" s="24"/>
      <c r="M41" s="49">
        <f>W89</f>
        <v>40.800000000000075</v>
      </c>
      <c r="N41" s="24"/>
      <c r="O41" s="49">
        <f>AA89</f>
        <v>-19.80000000000009</v>
      </c>
      <c r="P41" s="24"/>
      <c r="Q41" s="49">
        <f>AE89</f>
        <v>-105.3</v>
      </c>
      <c r="R41" s="24"/>
      <c r="S41" s="49">
        <f>AI89</f>
        <v>-39.299999999999976</v>
      </c>
      <c r="T41" s="24"/>
      <c r="U41" s="49">
        <f>AM89</f>
        <v>-1952.8999999999996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0.6</v>
      </c>
      <c r="F43" s="9"/>
      <c r="G43" s="26">
        <f>E43</f>
        <v>0.6</v>
      </c>
      <c r="H43" s="9"/>
      <c r="I43" s="26">
        <f>G43</f>
        <v>0.6</v>
      </c>
      <c r="J43" s="9"/>
      <c r="K43" s="26">
        <f>I43</f>
        <v>0.6</v>
      </c>
      <c r="L43" s="9"/>
      <c r="M43" s="26">
        <f>K43</f>
        <v>0.6</v>
      </c>
      <c r="N43" s="9"/>
      <c r="O43" s="26">
        <f>M43</f>
        <v>0.6</v>
      </c>
      <c r="P43" s="9"/>
      <c r="Q43" s="26">
        <f>O43</f>
        <v>0.6</v>
      </c>
      <c r="R43" s="9"/>
      <c r="S43" s="26">
        <f>Q43</f>
        <v>0.6</v>
      </c>
      <c r="T43" s="9"/>
      <c r="U43" s="26">
        <f>S43</f>
        <v>0.6</v>
      </c>
      <c r="V43" s="9"/>
      <c r="W43" s="26">
        <f>U43</f>
        <v>0.6</v>
      </c>
      <c r="X43" s="9"/>
      <c r="Y43" s="26">
        <f>W43</f>
        <v>0.6</v>
      </c>
      <c r="Z43" s="9"/>
      <c r="AA43" s="26">
        <f>Y43</f>
        <v>0.6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-8.1600000000000481</v>
      </c>
      <c r="F45" s="9"/>
      <c r="G45" s="28">
        <f>G41*G43</f>
        <v>6.1200000000000294</v>
      </c>
      <c r="H45" s="9"/>
      <c r="I45" s="28">
        <f>I41*I43</f>
        <v>22.859999999999914</v>
      </c>
      <c r="J45" s="9"/>
      <c r="K45" s="28">
        <f>K41*K43</f>
        <v>-84.599999999999966</v>
      </c>
      <c r="L45" s="9"/>
      <c r="M45" s="28">
        <f>M41*M43</f>
        <v>24.480000000000043</v>
      </c>
      <c r="N45" s="9"/>
      <c r="O45" s="28">
        <f>O41*O43</f>
        <v>-11.880000000000054</v>
      </c>
      <c r="P45" s="9"/>
      <c r="Q45" s="28">
        <f>Q41*Q43</f>
        <v>-63.179999999999993</v>
      </c>
      <c r="R45" s="9"/>
      <c r="S45" s="28">
        <f>S41*S43</f>
        <v>-23.579999999999984</v>
      </c>
      <c r="T45" s="9"/>
      <c r="U45" s="28">
        <f>U41*U43</f>
        <v>-1171.7399999999998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1610.24</v>
      </c>
      <c r="F47" s="15"/>
      <c r="G47" s="23">
        <f>G39+G45</f>
        <v>1616.3600000000001</v>
      </c>
      <c r="H47" s="15"/>
      <c r="I47" s="23">
        <f>I39+I45</f>
        <v>1639.22</v>
      </c>
      <c r="J47" s="15"/>
      <c r="K47" s="23">
        <f>K39+K45</f>
        <v>1554.6200000000001</v>
      </c>
      <c r="L47" s="15"/>
      <c r="M47" s="23">
        <f>M39+M45</f>
        <v>1579.1000000000001</v>
      </c>
      <c r="N47" s="15"/>
      <c r="O47" s="23">
        <f>O39+O45</f>
        <v>1567.22</v>
      </c>
      <c r="P47" s="15"/>
      <c r="Q47" s="23">
        <f>Q39+Q45</f>
        <v>1504.04</v>
      </c>
      <c r="R47" s="15"/>
      <c r="S47" s="23">
        <f>S39+S45</f>
        <v>1480.46</v>
      </c>
      <c r="T47" s="15"/>
      <c r="U47" s="23">
        <f>U39+U45</f>
        <v>308.72000000000025</v>
      </c>
      <c r="V47" s="15"/>
      <c r="W47" s="23">
        <f>W39+W45</f>
        <v>308.72000000000025</v>
      </c>
      <c r="X47" s="15"/>
      <c r="Y47" s="23">
        <f>Y39+Y45</f>
        <v>308.72000000000025</v>
      </c>
      <c r="Z47" s="15"/>
      <c r="AA47" s="23">
        <f>AA39+AA45</f>
        <v>308.72000000000025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10.1</v>
      </c>
      <c r="F51" s="15"/>
      <c r="G51" s="25">
        <f>ROUND(G47*G49,1)</f>
        <v>10.1</v>
      </c>
      <c r="H51" s="25"/>
      <c r="I51" s="25">
        <f>ROUND(I47*I49,1)</f>
        <v>10.199999999999999</v>
      </c>
      <c r="J51" s="25"/>
      <c r="K51" s="25">
        <f>ROUND(K47*K49,1)</f>
        <v>9.6999999999999993</v>
      </c>
      <c r="L51" s="25"/>
      <c r="M51" s="25">
        <f>ROUND(M47*M49,1)</f>
        <v>9.9</v>
      </c>
      <c r="N51" s="25"/>
      <c r="O51" s="25">
        <f>ROUND(O47*O49,1)</f>
        <v>9.8000000000000007</v>
      </c>
      <c r="P51" s="25"/>
      <c r="Q51" s="25">
        <f>ROUND(Q47*Q49,1)</f>
        <v>9.4</v>
      </c>
      <c r="R51" s="25"/>
      <c r="S51" s="25">
        <f>ROUND(S47*S49,1)</f>
        <v>9.3000000000000007</v>
      </c>
      <c r="T51" s="25"/>
      <c r="U51" s="25">
        <f>ROUND(U47*U49,1)</f>
        <v>1.9</v>
      </c>
      <c r="V51" s="25"/>
      <c r="W51" s="25">
        <f>ROUND(W47*W49,1)</f>
        <v>1.9</v>
      </c>
      <c r="X51" s="25"/>
      <c r="Y51" s="25">
        <f>ROUND(Y47*Y49,1)</f>
        <v>1.9</v>
      </c>
      <c r="Z51" s="25"/>
      <c r="AA51" s="25">
        <f>ROUND(AA47*AA49,1)</f>
        <v>1.9</v>
      </c>
      <c r="AB51" s="25"/>
      <c r="AC51" s="25">
        <f>SUM(E51:AA51)</f>
        <v>86.100000000000023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-3.1</v>
      </c>
      <c r="F54" s="39"/>
      <c r="G54" s="17">
        <f>K104</f>
        <v>-3.1999999999999997</v>
      </c>
      <c r="H54" s="39"/>
      <c r="I54" s="17">
        <f>O104</f>
        <v>-3.1000000000000005</v>
      </c>
      <c r="J54" s="39"/>
      <c r="K54" s="17">
        <f>S104</f>
        <v>-3.1999999999999993</v>
      </c>
      <c r="L54" s="39"/>
      <c r="M54" s="17">
        <f>W104</f>
        <v>-2.9999999999999996</v>
      </c>
      <c r="N54" s="39"/>
      <c r="O54" s="17">
        <f>AA104</f>
        <v>-3.100000000000001</v>
      </c>
      <c r="P54" s="39"/>
      <c r="Q54" s="17">
        <f>AE104</f>
        <v>-3.7</v>
      </c>
      <c r="R54" s="39"/>
      <c r="S54" s="17">
        <f>AI104</f>
        <v>-3.3999999999999995</v>
      </c>
      <c r="T54" s="39"/>
      <c r="U54" s="17">
        <f>AM104</f>
        <v>25.8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3.5527136788005009E-15</v>
      </c>
    </row>
    <row r="55" spans="1:51">
      <c r="A55" s="9"/>
      <c r="B55" s="9" t="s">
        <v>26</v>
      </c>
      <c r="C55" s="9"/>
      <c r="D55" s="9"/>
      <c r="E55" s="34">
        <f>G114</f>
        <v>3.8</v>
      </c>
      <c r="F55" s="51"/>
      <c r="G55" s="34">
        <f>K114</f>
        <v>3.8</v>
      </c>
      <c r="H55" s="51"/>
      <c r="I55" s="34">
        <f>O114+O117</f>
        <v>3.7999999999999972</v>
      </c>
      <c r="J55" s="51"/>
      <c r="K55" s="34">
        <f>S114+S117</f>
        <v>3</v>
      </c>
      <c r="L55" s="51"/>
      <c r="M55" s="34">
        <f>W114+W117</f>
        <v>2.8999999999999986</v>
      </c>
      <c r="N55" s="51"/>
      <c r="O55" s="34">
        <f>AA114+AA117</f>
        <v>-58.9</v>
      </c>
      <c r="P55" s="51"/>
      <c r="Q55" s="34">
        <f>AE114+AE117</f>
        <v>64.400000000000006</v>
      </c>
      <c r="R55" s="51"/>
      <c r="S55" s="34">
        <f>AI114+AI117</f>
        <v>2.3999999999999986</v>
      </c>
      <c r="T55" s="51"/>
      <c r="U55" s="34">
        <f>AM114+AM117</f>
        <v>-25.2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3.5527136788005009E-15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10.8</v>
      </c>
      <c r="F56" s="15"/>
      <c r="G56" s="57">
        <f>G51+G54+G55</f>
        <v>10.7</v>
      </c>
      <c r="H56" s="15"/>
      <c r="I56" s="57">
        <f>I51+I54+I55</f>
        <v>10.899999999999995</v>
      </c>
      <c r="J56" s="15"/>
      <c r="K56" s="57">
        <f>K51+K54+K55</f>
        <v>9.5</v>
      </c>
      <c r="L56" s="15"/>
      <c r="M56" s="57">
        <f>M51+M54+M55</f>
        <v>9.7999999999999989</v>
      </c>
      <c r="N56" s="15"/>
      <c r="O56" s="57">
        <f>O51+O54+O55</f>
        <v>-52.2</v>
      </c>
      <c r="P56" s="15"/>
      <c r="Q56" s="57">
        <f>Q51+Q54+Q55</f>
        <v>70.100000000000009</v>
      </c>
      <c r="R56" s="15"/>
      <c r="S56" s="57">
        <f>S51+S54+S55</f>
        <v>8.3000000000000007</v>
      </c>
      <c r="T56" s="15"/>
      <c r="U56" s="57">
        <f>U51+U54+U55</f>
        <v>2.5</v>
      </c>
      <c r="V56" s="15"/>
      <c r="W56" s="57">
        <f>W51+W54+W55</f>
        <v>1.9</v>
      </c>
      <c r="X56" s="15"/>
      <c r="Y56" s="57">
        <f>Y51+Y54+Y55</f>
        <v>1.9</v>
      </c>
      <c r="Z56" s="15"/>
      <c r="AA56" s="57">
        <f>AA51+AA54+AA55</f>
        <v>1.9</v>
      </c>
      <c r="AB56" s="15"/>
      <c r="AC56" s="57">
        <f>SUM(E56:AA56)</f>
        <v>86.100000000000009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10.8</v>
      </c>
      <c r="F58" s="9"/>
      <c r="G58" s="62">
        <f>SUM(E56:G56)</f>
        <v>21.5</v>
      </c>
      <c r="H58" s="9"/>
      <c r="I58" s="62">
        <f>SUM(E56:I56)</f>
        <v>32.399999999999991</v>
      </c>
      <c r="J58" s="9"/>
      <c r="K58" s="62">
        <f>SUM(E56:K56)</f>
        <v>41.899999999999991</v>
      </c>
      <c r="L58" s="9"/>
      <c r="M58" s="62">
        <f>SUM(E56:M56)</f>
        <v>51.699999999999989</v>
      </c>
      <c r="N58" s="9"/>
      <c r="O58" s="62">
        <f>SUM(E56:O56)</f>
        <v>-0.50000000000001421</v>
      </c>
      <c r="P58" s="9"/>
      <c r="Q58" s="62">
        <f>SUM(E56:Q56)</f>
        <v>69.599999999999994</v>
      </c>
      <c r="R58" s="9"/>
      <c r="S58" s="62">
        <f>SUM(E56:S56)</f>
        <v>77.899999999999991</v>
      </c>
      <c r="T58" s="9"/>
      <c r="U58" s="62">
        <f>SUM(E56:U56)</f>
        <v>80.399999999999991</v>
      </c>
      <c r="V58" s="9"/>
      <c r="W58" s="62">
        <f>SUM(E56:W56)</f>
        <v>82.3</v>
      </c>
      <c r="X58" s="9"/>
      <c r="Y58" s="62">
        <f>SUM(E56:Y56)</f>
        <v>84.2</v>
      </c>
      <c r="Z58" s="9"/>
      <c r="AA58" s="62">
        <f>SUM(E56:AA56)</f>
        <v>86.100000000000009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258.39999999999998</v>
      </c>
      <c r="D64" s="17"/>
      <c r="E64" s="17">
        <f>ROUND(_xll.HPVAL($E$6,$E$7,A64,$E$8,"YTD","CORP")/1000000,1)</f>
        <v>258.89999999999998</v>
      </c>
      <c r="G64" s="66">
        <f>C64-E64</f>
        <v>-0.5</v>
      </c>
      <c r="H64" s="9"/>
      <c r="I64" s="17">
        <f>ROUND(_xll.HPVAL($G$6,$G$7,$A$64,$G$8,"YTD","CORP")/1000000,1)</f>
        <v>259.10000000000002</v>
      </c>
      <c r="J64" s="24"/>
      <c r="K64" s="66">
        <f>E64-I64</f>
        <v>-0.20000000000004547</v>
      </c>
      <c r="M64" s="17">
        <f>ROUND(_xll.HPVAL($I$6,$I$7,$A$64,$I$8,"YTD","CORP")/1000000,1)</f>
        <v>259.60000000000002</v>
      </c>
      <c r="N64" s="24"/>
      <c r="O64" s="66">
        <f>I64-M64</f>
        <v>-0.5</v>
      </c>
      <c r="Q64" s="17">
        <f>ROUND(_xll.HPVAL($K$6,$K$7,$A$64,$K$8,"YTD","CORP")/1000000,1)</f>
        <v>259.89999999999998</v>
      </c>
      <c r="R64" s="24"/>
      <c r="S64" s="66">
        <f>M64-Q64</f>
        <v>-0.29999999999995453</v>
      </c>
      <c r="U64" s="17">
        <f>ROUND(_xll.HPVAL($M$6,$M$7,$A$64,$M$8,"YTD","CORP")/1000000,1)</f>
        <v>260.2</v>
      </c>
      <c r="V64" s="24"/>
      <c r="W64" s="66">
        <f>Q64-U64</f>
        <v>-0.30000000000001137</v>
      </c>
      <c r="Y64" s="17">
        <f>ROUND(_xll.HPVAL($O$6,$O$7,$A$64,$O$8,"YTD","CORP")/1000000,1)</f>
        <v>284.60000000000002</v>
      </c>
      <c r="Z64" s="24"/>
      <c r="AA64" s="66">
        <f>U64-Y64</f>
        <v>-24.400000000000034</v>
      </c>
      <c r="AC64" s="17">
        <f>ROUND(_xll.HPVAL($Q$6,$Q$7,$A$64,$Q$8,"YTD","CORP")/1000000,1)</f>
        <v>285.10000000000002</v>
      </c>
      <c r="AD64" s="24"/>
      <c r="AE64" s="66">
        <f>Y64-AC64</f>
        <v>-0.5</v>
      </c>
      <c r="AG64" s="17">
        <f>ROUND(_xll.HPVAL($S$6,$S$7,$A$64,$S$8,"YTD","CORP")/1000000,1)</f>
        <v>286</v>
      </c>
      <c r="AH64" s="24"/>
      <c r="AI64" s="66">
        <f>AC64-AG64</f>
        <v>-0.89999999999997726</v>
      </c>
      <c r="AK64" s="17">
        <f>ROUND(_xll.HPVAL($U$6,$U$7,$A$64,$U$8,"YTD","CORP")/1000000,1)</f>
        <v>0</v>
      </c>
      <c r="AL64" s="24"/>
      <c r="AM64" s="66">
        <f>AG64-AK64</f>
        <v>286</v>
      </c>
      <c r="AO64" s="17">
        <f>ROUND(_xll.HPVAL($W$6,$W$7,$A$64,$W$8,"YTD","CORP")/1000000,1)</f>
        <v>0</v>
      </c>
      <c r="AP64" s="24"/>
      <c r="AQ64" s="66">
        <f>AK64-AO64</f>
        <v>0</v>
      </c>
      <c r="AS64" s="17">
        <f>ROUND(_xll.HPVAL($Y$6,$Y$7,$A$64,$Y$8,"YTD","CORP")/1000000,1)</f>
        <v>0</v>
      </c>
      <c r="AT64" s="24"/>
      <c r="AU64" s="66">
        <f>AO64-AS64</f>
        <v>0</v>
      </c>
      <c r="AW64" s="17">
        <f>ROUND(_xll.HPVAL($AA$6,$AA$7,$A$64,$AA$8,"YTD","CORP")/1000000,1)</f>
        <v>0</v>
      </c>
      <c r="AX64" s="24"/>
      <c r="AY64" s="66">
        <f>AS64-AW64</f>
        <v>0</v>
      </c>
    </row>
    <row r="65" spans="1:51">
      <c r="A65" s="42" t="s">
        <v>44</v>
      </c>
      <c r="C65" s="17">
        <f>ROUND(_xll.HPVAL($A$6,$A$7,A65,$A$8,"YTD","CORP")/1000000,1)</f>
        <v>20.5</v>
      </c>
      <c r="D65" s="17"/>
      <c r="E65" s="17">
        <f>ROUND(_xll.HPVAL($E$6,$E$7,A65,$E$8,"YTD","CORP")/1000000,1)</f>
        <v>20.6</v>
      </c>
      <c r="G65" s="66">
        <f>C65-E65</f>
        <v>-0.10000000000000142</v>
      </c>
      <c r="H65" s="9"/>
      <c r="I65" s="17">
        <f>ROUND(_xll.HPVAL($G$6,$G$7,$A$65,$G$8,"YTD","CORP")/1000000,1)</f>
        <v>36.799999999999997</v>
      </c>
      <c r="J65" s="24"/>
      <c r="K65" s="66">
        <f>E65-I65</f>
        <v>-16.199999999999996</v>
      </c>
      <c r="M65" s="17">
        <f>ROUND(_xll.HPVAL($I$6,$I$7,$A$65,$I$8,"YTD","CORP")/1000000,1)</f>
        <v>50.5</v>
      </c>
      <c r="N65" s="24"/>
      <c r="O65" s="66">
        <f>I65-M65</f>
        <v>-13.700000000000003</v>
      </c>
      <c r="Q65" s="17">
        <f>ROUND(_xll.HPVAL($K$6,$K$7,$A$65,$K$8,"YTD","CORP")/1000000,1)</f>
        <v>78.8</v>
      </c>
      <c r="R65" s="24"/>
      <c r="S65" s="66">
        <f>M65-Q65</f>
        <v>-28.299999999999997</v>
      </c>
      <c r="U65" s="17">
        <f>ROUND(_xll.HPVAL($M$6,$M$7,$A$65,$M$8,"YTD","CORP")/1000000,1)</f>
        <v>116.3</v>
      </c>
      <c r="V65" s="24"/>
      <c r="W65" s="66">
        <f>Q65-U65</f>
        <v>-37.5</v>
      </c>
      <c r="Y65" s="17">
        <f>ROUND(_xll.HPVAL($O$6,$O$7,$A$65,$O$8,"YTD","CORP")/1000000,1)</f>
        <v>224.5</v>
      </c>
      <c r="Z65" s="24"/>
      <c r="AA65" s="66">
        <f>U65-Y65</f>
        <v>-108.2</v>
      </c>
      <c r="AC65" s="17">
        <f>ROUND(_xll.HPVAL($Q$6,$Q$7,$A$65,$Q$8,"YTD","CORP")/1000000,1)</f>
        <v>169.6</v>
      </c>
      <c r="AD65" s="24"/>
      <c r="AE65" s="66">
        <f>Y65-AC65</f>
        <v>54.900000000000006</v>
      </c>
      <c r="AG65" s="17">
        <f>ROUND(_xll.HPVAL($S$6,$S$7,$A$65,$S$8,"YTD","CORP")/1000000,1)</f>
        <v>245.7</v>
      </c>
      <c r="AH65" s="24"/>
      <c r="AI65" s="66">
        <f>AC65-AG65</f>
        <v>-76.099999999999994</v>
      </c>
      <c r="AK65" s="17">
        <f>ROUND(_xll.HPVAL($U$6,$U$7,$A$65,$U$8,"YTD","CORP")/1000000,1)</f>
        <v>0</v>
      </c>
      <c r="AL65" s="24"/>
      <c r="AM65" s="66">
        <f>AG65-AK65</f>
        <v>245.7</v>
      </c>
      <c r="AO65" s="17">
        <f>ROUND(_xll.HPVAL($W$6,$W$7,$A$65,$W$8,"YTD","CORP")/1000000,1)</f>
        <v>0</v>
      </c>
      <c r="AP65" s="24"/>
      <c r="AQ65" s="66">
        <f>AK65-AO65</f>
        <v>0</v>
      </c>
      <c r="AS65" s="17">
        <f>ROUND(_xll.HPVAL($Y$6,$Y$7,$A$65,$Y$8,"YTD","CORP")/1000000,1)</f>
        <v>0</v>
      </c>
      <c r="AT65" s="24"/>
      <c r="AU65" s="66">
        <f>AO65-AS65</f>
        <v>0</v>
      </c>
      <c r="AW65" s="17">
        <f>ROUND(_xll.HPVAL($AA$6,$AA$7,$A$65,$AA$8,"YTD","CORP")/1000000,1)</f>
        <v>0</v>
      </c>
      <c r="AX65" s="24"/>
      <c r="AY65" s="66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66">
        <f>C66-E66</f>
        <v>0</v>
      </c>
      <c r="H66" s="9"/>
      <c r="I66" s="17">
        <f>ROUND(_xll.HPVAL($G$6,$G$7,$A$66,$G$8,"YTD","CORP")/1000000,1)</f>
        <v>0</v>
      </c>
      <c r="J66" s="24"/>
      <c r="K66" s="66">
        <f>E66-I66</f>
        <v>0</v>
      </c>
      <c r="M66" s="17">
        <f>ROUND(_xll.HPVAL($I$6,$I$7,$A$66,$I$8,"YTD","CORP")/1000000,1)</f>
        <v>0</v>
      </c>
      <c r="N66" s="24"/>
      <c r="O66" s="66">
        <f>I66-M66</f>
        <v>0</v>
      </c>
      <c r="Q66" s="17">
        <f>ROUND(_xll.HPVAL($K$6,$K$7,$A$66,$K$8,"YTD","CORP")/1000000,1)</f>
        <v>0</v>
      </c>
      <c r="R66" s="24"/>
      <c r="S66" s="66">
        <f>M66-Q66</f>
        <v>0</v>
      </c>
      <c r="U66" s="17">
        <f>ROUND(_xll.HPVAL($M$6,$M$7,$A$66,$M$8,"YTD","CORP")/1000000,1)</f>
        <v>0</v>
      </c>
      <c r="V66" s="24"/>
      <c r="W66" s="66">
        <f>Q66-U66</f>
        <v>0</v>
      </c>
      <c r="Y66" s="17">
        <f>ROUND(_xll.HPVAL($O$6,$O$7,$A$66,$O$8,"YTD","CORP")/1000000,1)</f>
        <v>0</v>
      </c>
      <c r="Z66" s="24"/>
      <c r="AA66" s="66">
        <f>U66-Y66</f>
        <v>0</v>
      </c>
      <c r="AC66" s="17">
        <f>ROUND(_xll.HPVAL($Q$6,$Q$7,$A$66,$Q$8,"YTD","CORP")/1000000,1)</f>
        <v>0</v>
      </c>
      <c r="AD66" s="24"/>
      <c r="AE66" s="66">
        <f>Y66-AC66</f>
        <v>0</v>
      </c>
      <c r="AG66" s="17">
        <f>ROUND(_xll.HPVAL($S$6,$S$7,$A$66,$S$8,"YTD","CORP")/1000000,1)</f>
        <v>0</v>
      </c>
      <c r="AH66" s="24"/>
      <c r="AI66" s="66">
        <f>AC66-AG66</f>
        <v>0</v>
      </c>
      <c r="AK66" s="17">
        <f>ROUND(_xll.HPVAL($U$6,$U$7,$A$66,$U$8,"YTD","CORP")/1000000,1)</f>
        <v>0</v>
      </c>
      <c r="AL66" s="24"/>
      <c r="AM66" s="66">
        <f>AG66-AK66</f>
        <v>0</v>
      </c>
      <c r="AO66" s="17">
        <f>ROUND(_xll.HPVAL($W$6,$W$7,$A$66,$W$8,"YTD","CORP")/1000000,1)</f>
        <v>0</v>
      </c>
      <c r="AP66" s="24"/>
      <c r="AQ66" s="66">
        <f>AK66-AO66</f>
        <v>0</v>
      </c>
      <c r="AS66" s="17">
        <f>ROUND(_xll.HPVAL($Y$6,$Y$7,$A$66,$Y$8,"YTD","CORP")/1000000,1)</f>
        <v>0</v>
      </c>
      <c r="AT66" s="24"/>
      <c r="AU66" s="66">
        <f>AO66-AS66</f>
        <v>0</v>
      </c>
      <c r="AW66" s="17">
        <f>ROUND(_xll.HPVAL($AA$6,$AA$7,$A$66,$AA$8,"YTD","CORP")/1000000,1)</f>
        <v>0</v>
      </c>
      <c r="AX66" s="24"/>
      <c r="AY66" s="66">
        <f>AS66-AW66</f>
        <v>0</v>
      </c>
    </row>
    <row r="67" spans="1:51">
      <c r="A67" s="42" t="s">
        <v>46</v>
      </c>
      <c r="C67" s="17">
        <f>ROUND(_xll.HPVAL($A$6,$A$7,A67,$A$8,"YTD","CORP")/1000000,1)</f>
        <v>922.4</v>
      </c>
      <c r="D67" s="17"/>
      <c r="E67" s="17">
        <f>ROUND(_xll.HPVAL($E$6,$E$7,A67,$E$8,"YTD","CORP")/1000000,1)</f>
        <v>922.4</v>
      </c>
      <c r="G67" s="66">
        <f>C67-E67</f>
        <v>0</v>
      </c>
      <c r="H67" s="9"/>
      <c r="I67" s="17">
        <f>ROUND(_xll.HPVAL($G$6,$G$7,$A$67,$G$8,"YTD","CORP")/1000000,1)</f>
        <v>922.4</v>
      </c>
      <c r="J67" s="24"/>
      <c r="K67" s="66">
        <f>E67-I67</f>
        <v>0</v>
      </c>
      <c r="M67" s="17">
        <f>ROUND(_xll.HPVAL($I$6,$I$7,$A$67,$I$8,"YTD","CORP")/1000000,1)</f>
        <v>922.4</v>
      </c>
      <c r="N67" s="24"/>
      <c r="O67" s="66">
        <f>I67-M67</f>
        <v>0</v>
      </c>
      <c r="Q67" s="17">
        <f>ROUND(_xll.HPVAL($K$6,$K$7,$A$67,$K$8,"YTD","CORP")/1000000,1)</f>
        <v>922.4</v>
      </c>
      <c r="R67" s="24"/>
      <c r="S67" s="66">
        <f>M67-Q67</f>
        <v>0</v>
      </c>
      <c r="U67" s="17">
        <f>ROUND(_xll.HPVAL($M$6,$M$7,$A$67,$M$8,"YTD","CORP")/1000000,1)</f>
        <v>922.4</v>
      </c>
      <c r="V67" s="24"/>
      <c r="W67" s="66">
        <f>Q67-U67</f>
        <v>0</v>
      </c>
      <c r="Y67" s="17">
        <f>ROUND(_xll.HPVAL($O$6,$O$7,$A$67,$O$8,"YTD","CORP")/1000000,1)</f>
        <v>922.4</v>
      </c>
      <c r="Z67" s="24"/>
      <c r="AA67" s="66">
        <f>U67-Y67</f>
        <v>0</v>
      </c>
      <c r="AC67" s="17">
        <f>ROUND(_xll.HPVAL($Q$6,$Q$7,$A$67,$Q$8,"YTD","CORP")/1000000,1)</f>
        <v>887.4</v>
      </c>
      <c r="AD67" s="24"/>
      <c r="AE67" s="66">
        <f>Y67-AC67</f>
        <v>35</v>
      </c>
      <c r="AG67" s="17">
        <f>ROUND(_xll.HPVAL($S$6,$S$7,$A$67,$S$8,"YTD","CORP")/1000000,1)</f>
        <v>825.5</v>
      </c>
      <c r="AH67" s="24"/>
      <c r="AI67" s="66">
        <f>AC67-AG67</f>
        <v>61.899999999999977</v>
      </c>
      <c r="AK67" s="17">
        <f>ROUND(_xll.HPVAL($U$6,$U$7,$A$67,$U$8,"YTD","CORP")/1000000,1)</f>
        <v>0</v>
      </c>
      <c r="AL67" s="24"/>
      <c r="AM67" s="66">
        <f>AG67-AK67</f>
        <v>825.5</v>
      </c>
      <c r="AO67" s="17">
        <f>ROUND(_xll.HPVAL($W$6,$W$7,$A$67,$W$8,"YTD","CORP")/1000000,1)</f>
        <v>0</v>
      </c>
      <c r="AP67" s="24"/>
      <c r="AQ67" s="66">
        <f>AK67-AO67</f>
        <v>0</v>
      </c>
      <c r="AS67" s="17">
        <f>ROUND(_xll.HPVAL($Y$6,$Y$7,$A$67,$Y$8,"YTD","CORP")/1000000,1)</f>
        <v>0</v>
      </c>
      <c r="AT67" s="24"/>
      <c r="AU67" s="66">
        <f>AO67-AS67</f>
        <v>0</v>
      </c>
      <c r="AW67" s="17">
        <f>ROUND(_xll.HPVAL($AA$6,$AA$7,$A$67,$AA$8,"YTD","CORP")/1000000,1)</f>
        <v>0</v>
      </c>
      <c r="AX67" s="24"/>
      <c r="AY67" s="66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66">
        <f>C68-E68</f>
        <v>0</v>
      </c>
      <c r="H68" s="9"/>
      <c r="I68" s="17">
        <f>ROUND(_xll.HPVAL($G$6,$G$7,$A$68,$G$8,"YTD","CORP")/1000000,1)</f>
        <v>0</v>
      </c>
      <c r="J68" s="24"/>
      <c r="K68" s="66">
        <f>E68-I68</f>
        <v>0</v>
      </c>
      <c r="M68" s="17">
        <f>ROUND(_xll.HPVAL($I$6,$I$7,$A$68,$I$8,"YTD","CORP")/1000000,1)</f>
        <v>0</v>
      </c>
      <c r="N68" s="24"/>
      <c r="O68" s="66">
        <f>I68-M68</f>
        <v>0</v>
      </c>
      <c r="Q68" s="17">
        <f>ROUND(_xll.HPVAL($K$6,$K$7,$A$68,$K$8,"YTD","CORP")/1000000,1)</f>
        <v>0</v>
      </c>
      <c r="R68" s="24"/>
      <c r="S68" s="66">
        <f>M68-Q68</f>
        <v>0</v>
      </c>
      <c r="U68" s="17">
        <f>ROUND(_xll.HPVAL($M$6,$M$7,$A$68,$M$8,"YTD","CORP")/1000000,1)</f>
        <v>0</v>
      </c>
      <c r="V68" s="24"/>
      <c r="W68" s="66">
        <f>Q68-U68</f>
        <v>0</v>
      </c>
      <c r="Y68" s="17">
        <f>ROUND(_xll.HPVAL($O$6,$O$7,$A$68,$O$8,"YTD","CORP")/1000000,1)</f>
        <v>0</v>
      </c>
      <c r="Z68" s="24"/>
      <c r="AA68" s="66">
        <f>U68-Y68</f>
        <v>0</v>
      </c>
      <c r="AC68" s="17">
        <f>ROUND(_xll.HPVAL($Q$6,$Q$7,$A$68,$Q$8,"YTD","CORP")/1000000,1)</f>
        <v>0</v>
      </c>
      <c r="AD68" s="24"/>
      <c r="AE68" s="66">
        <f>Y68-AC68</f>
        <v>0</v>
      </c>
      <c r="AG68" s="17">
        <f>ROUND(_xll.HPVAL($S$6,$S$7,$A$68,$S$8,"YTD","CORP")/1000000,1)</f>
        <v>0</v>
      </c>
      <c r="AH68" s="24"/>
      <c r="AI68" s="66">
        <f>AC68-AG68</f>
        <v>0</v>
      </c>
      <c r="AK68" s="17">
        <f>ROUND(_xll.HPVAL($U$6,$U$7,$A$68,$U$8,"YTD","CORP")/1000000,1)</f>
        <v>0</v>
      </c>
      <c r="AL68" s="24"/>
      <c r="AM68" s="66">
        <f>AG68-AK68</f>
        <v>0</v>
      </c>
      <c r="AO68" s="17">
        <f>ROUND(_xll.HPVAL($W$6,$W$7,$A$68,$W$8,"YTD","CORP")/1000000,1)</f>
        <v>0</v>
      </c>
      <c r="AP68" s="24"/>
      <c r="AQ68" s="66">
        <f>AK68-AO68</f>
        <v>0</v>
      </c>
      <c r="AS68" s="17">
        <f>ROUND(_xll.HPVAL($Y$6,$Y$7,$A$68,$Y$8,"YTD","CORP")/1000000,1)</f>
        <v>0</v>
      </c>
      <c r="AT68" s="24"/>
      <c r="AU68" s="66">
        <f>AO68-AS68</f>
        <v>0</v>
      </c>
      <c r="AW68" s="17">
        <f>ROUND(_xll.HPVAL($AA$6,$AA$7,$A$68,$AA$8,"YTD","CORP")/1000000,1)</f>
        <v>0</v>
      </c>
      <c r="AX68" s="24"/>
      <c r="AY68" s="66">
        <f>AS68-AW68</f>
        <v>0</v>
      </c>
    </row>
    <row r="69" spans="1:51">
      <c r="A69" s="42" t="s">
        <v>48</v>
      </c>
      <c r="C69" s="17">
        <f>ROUND(_xll.HPVAL($A$6,$A$7,A69,$A$8,"YTD","CORP")/1000000,1)</f>
        <v>50.9</v>
      </c>
      <c r="D69" s="17"/>
      <c r="E69" s="17">
        <f>ROUND(_xll.HPVAL($E$6,$E$7,A69,$E$8,"YTD","CORP")/1000000,1)</f>
        <v>50.9</v>
      </c>
      <c r="G69" s="66">
        <f>-C69+E69</f>
        <v>0</v>
      </c>
      <c r="H69" s="9"/>
      <c r="I69" s="17">
        <f>ROUND(_xll.HPVAL($G$6,$G$7,$A$69,$G$8,"YTD","CORP")/1000000,1)</f>
        <v>50.9</v>
      </c>
      <c r="J69" s="24"/>
      <c r="K69" s="66">
        <f>-E69+I69</f>
        <v>0</v>
      </c>
      <c r="M69" s="17">
        <f>ROUND(_xll.HPVAL($I$6,$I$7,$A$69,$I$8,"YTD","CORP")/1000000,1)</f>
        <v>50.9</v>
      </c>
      <c r="N69" s="24"/>
      <c r="O69" s="66">
        <f>-I69+M69</f>
        <v>0</v>
      </c>
      <c r="Q69" s="17">
        <f>ROUND(_xll.HPVAL($K$6,$K$7,$A$69,$K$8,"YTD","CORP")/1000000,1)</f>
        <v>50.9</v>
      </c>
      <c r="R69" s="24"/>
      <c r="S69" s="66">
        <f>-M69+Q69</f>
        <v>0</v>
      </c>
      <c r="U69" s="17">
        <f>ROUND(_xll.HPVAL($M$6,$M$7,$A$69,$M$8,"YTD","CORP")/1000000,1)</f>
        <v>50.9</v>
      </c>
      <c r="V69" s="24"/>
      <c r="W69" s="66">
        <f>-Q69+U69</f>
        <v>0</v>
      </c>
      <c r="Y69" s="17">
        <f>ROUND(_xll.HPVAL($O$6,$O$7,$A$69,$O$8,"YTD","CORP")/1000000,1)</f>
        <v>50.9</v>
      </c>
      <c r="Z69" s="24"/>
      <c r="AA69" s="66">
        <f>-U69+Y69</f>
        <v>0</v>
      </c>
      <c r="AC69" s="17">
        <f>ROUND(_xll.HPVAL($Q$6,$Q$7,$A$69,$Q$8,"YTD","CORP")/1000000,1)</f>
        <v>50.9</v>
      </c>
      <c r="AD69" s="24"/>
      <c r="AE69" s="66">
        <f>-Y69+AC69</f>
        <v>0</v>
      </c>
      <c r="AG69" s="17">
        <f>ROUND(_xll.HPVAL($S$6,$S$7,$A$69,$S$8,"YTD","CORP")/1000000,1)</f>
        <v>50.9</v>
      </c>
      <c r="AH69" s="24"/>
      <c r="AI69" s="66">
        <f>-AC69+AG69</f>
        <v>0</v>
      </c>
      <c r="AK69" s="17">
        <f>ROUND(_xll.HPVAL($U$6,$U$7,$A$69,$U$8,"YTD","CORP")/1000000,1)</f>
        <v>0</v>
      </c>
      <c r="AL69" s="24"/>
      <c r="AM69" s="66">
        <f>-AG69+AK69</f>
        <v>-50.9</v>
      </c>
      <c r="AO69" s="17">
        <f>ROUND(_xll.HPVAL($W$6,$W$7,$A$69,$W$8,"YTD","CORP")/1000000,1)</f>
        <v>0</v>
      </c>
      <c r="AP69" s="24"/>
      <c r="AQ69" s="66">
        <f>-AK69+AO69</f>
        <v>0</v>
      </c>
      <c r="AS69" s="17">
        <f>ROUND(_xll.HPVAL($Y$6,$Y$7,$A$69,$Y$8,"YTD","CORP")/1000000,1)</f>
        <v>0</v>
      </c>
      <c r="AT69" s="24"/>
      <c r="AU69" s="66">
        <f>-AO69+AS69</f>
        <v>0</v>
      </c>
      <c r="AW69" s="17">
        <f>ROUND(_xll.HPVAL($AA$6,$AA$7,$A$69,$AA$8,"YTD","CORP")/1000000,1)</f>
        <v>0</v>
      </c>
      <c r="AX69" s="24"/>
      <c r="AY69" s="66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66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66">
        <f t="shared" ref="K70:K88" si="1">-E70+I70</f>
        <v>0</v>
      </c>
      <c r="M70" s="17">
        <f>ROUND(_xll.HPVAL($I$6,$I$7,$A$70,$I$8,"YTD","CORP")/1000000,1)</f>
        <v>0</v>
      </c>
      <c r="N70" s="24"/>
      <c r="O70" s="66">
        <f t="shared" ref="O70:O88" si="2">-I70+M70</f>
        <v>0</v>
      </c>
      <c r="Q70" s="17">
        <f>ROUND(_xll.HPVAL($K$6,$K$7,$A$70,$K$8,"YTD","CORP")/1000000,1)</f>
        <v>0</v>
      </c>
      <c r="R70" s="24"/>
      <c r="S70" s="66">
        <f t="shared" ref="S70:S88" si="3">-M70+Q70</f>
        <v>0</v>
      </c>
      <c r="U70" s="17">
        <f>ROUND(_xll.HPVAL($M$6,$M$7,$A$70,$M$8,"YTD","CORP")/1000000,1)</f>
        <v>0</v>
      </c>
      <c r="V70" s="24"/>
      <c r="W70" s="66">
        <f t="shared" ref="W70:W88" si="4">-Q70+U70</f>
        <v>0</v>
      </c>
      <c r="Y70" s="17">
        <f>ROUND(_xll.HPVAL($O$6,$O$7,$A$70,$O$8,"YTD","CORP")/1000000,1)</f>
        <v>0</v>
      </c>
      <c r="Z70" s="24"/>
      <c r="AA70" s="66">
        <f t="shared" ref="AA70:AA88" si="5">-U70+Y70</f>
        <v>0</v>
      </c>
      <c r="AC70" s="17">
        <f>ROUND(_xll.HPVAL($Q$6,$Q$7,$A$70,$Q$8,"YTD","CORP")/1000000,1)</f>
        <v>0</v>
      </c>
      <c r="AD70" s="24"/>
      <c r="AE70" s="66">
        <f t="shared" ref="AE70:AE88" si="6">-Y70+AC70</f>
        <v>0</v>
      </c>
      <c r="AG70" s="17">
        <f>ROUND(_xll.HPVAL($S$6,$S$7,$A$70,$S$8,"YTD","CORP")/1000000,1)</f>
        <v>0</v>
      </c>
      <c r="AH70" s="24"/>
      <c r="AI70" s="66">
        <f t="shared" ref="AI70:AI88" si="7">-AC70+AG70</f>
        <v>0</v>
      </c>
      <c r="AK70" s="17">
        <f>ROUND(_xll.HPVAL($U$6,$U$7,$A$70,$U$8,"YTD","CORP")/1000000,1)</f>
        <v>0</v>
      </c>
      <c r="AL70" s="24"/>
      <c r="AM70" s="66">
        <f t="shared" ref="AM70:AM88" si="8">-AG70+AK70</f>
        <v>0</v>
      </c>
      <c r="AO70" s="17">
        <f>ROUND(_xll.HPVAL($W$6,$W$7,$A$70,$W$8,"YTD","CORP")/1000000,1)</f>
        <v>0</v>
      </c>
      <c r="AP70" s="24"/>
      <c r="AQ70" s="66">
        <f t="shared" ref="AQ70:AQ88" si="9">-AK70+AO70</f>
        <v>0</v>
      </c>
      <c r="AS70" s="17">
        <f>ROUND(_xll.HPVAL($Y$6,$Y$7,$A$70,$Y$8,"YTD","CORP")/1000000,1)</f>
        <v>0</v>
      </c>
      <c r="AT70" s="24"/>
      <c r="AU70" s="66">
        <f t="shared" ref="AU70:AU88" si="10">-AO70+AS70</f>
        <v>0</v>
      </c>
      <c r="AW70" s="17">
        <f>ROUND(_xll.HPVAL($AA$6,$AA$7,$A$70,$AA$8,"YTD","CORP")/1000000,1)</f>
        <v>0</v>
      </c>
      <c r="AX70" s="24"/>
      <c r="AY70" s="66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66">
        <f t="shared" si="0"/>
        <v>0</v>
      </c>
      <c r="H71" s="9"/>
      <c r="I71" s="17">
        <f>ROUND(_xll.HPVAL($G$6,$G$7,$A$71,$G$8,"YTD","CORP")/1000000,1)</f>
        <v>0</v>
      </c>
      <c r="J71" s="24"/>
      <c r="K71" s="66">
        <f t="shared" si="1"/>
        <v>0</v>
      </c>
      <c r="M71" s="17">
        <f>ROUND(_xll.HPVAL($I$6,$I$7,$A$71,$I$8,"YTD","CORP")/1000000,1)</f>
        <v>0</v>
      </c>
      <c r="N71" s="24"/>
      <c r="O71" s="66">
        <f t="shared" si="2"/>
        <v>0</v>
      </c>
      <c r="Q71" s="17">
        <f>ROUND(_xll.HPVAL($K$6,$K$7,$A$71,$K$8,"YTD","CORP")/1000000,1)</f>
        <v>0</v>
      </c>
      <c r="R71" s="24"/>
      <c r="S71" s="66">
        <f t="shared" si="3"/>
        <v>0</v>
      </c>
      <c r="U71" s="17">
        <f>ROUND(_xll.HPVAL($M$6,$M$7,$A$71,$M$8,"YTD","CORP")/1000000,1)</f>
        <v>0</v>
      </c>
      <c r="V71" s="24"/>
      <c r="W71" s="66">
        <f t="shared" si="4"/>
        <v>0</v>
      </c>
      <c r="Y71" s="17">
        <f>ROUND(_xll.HPVAL($O$6,$O$7,$A$71,$O$8,"YTD","CORP")/1000000,1)</f>
        <v>0</v>
      </c>
      <c r="Z71" s="24"/>
      <c r="AA71" s="66">
        <f t="shared" si="5"/>
        <v>0</v>
      </c>
      <c r="AC71" s="17">
        <f>ROUND(_xll.HPVAL($Q$6,$Q$7,$A$71,$Q$8,"YTD","CORP")/1000000,1)</f>
        <v>0</v>
      </c>
      <c r="AD71" s="24"/>
      <c r="AE71" s="66">
        <f t="shared" si="6"/>
        <v>0</v>
      </c>
      <c r="AG71" s="17">
        <f>ROUND(_xll.HPVAL($S$6,$S$7,$A$71,$S$8,"YTD","CORP")/1000000,1)</f>
        <v>0</v>
      </c>
      <c r="AH71" s="24"/>
      <c r="AI71" s="66">
        <f t="shared" si="7"/>
        <v>0</v>
      </c>
      <c r="AK71" s="17">
        <f>ROUND(_xll.HPVAL($U$6,$U$7,$A$71,$U$8,"YTD","CORP")/1000000,1)</f>
        <v>0</v>
      </c>
      <c r="AL71" s="24"/>
      <c r="AM71" s="66">
        <f t="shared" si="8"/>
        <v>0</v>
      </c>
      <c r="AO71" s="17">
        <f>ROUND(_xll.HPVAL($W$6,$W$7,$A$71,$W$8,"YTD","CORP")/1000000,1)</f>
        <v>0</v>
      </c>
      <c r="AP71" s="24"/>
      <c r="AQ71" s="66">
        <f t="shared" si="9"/>
        <v>0</v>
      </c>
      <c r="AS71" s="17">
        <f>ROUND(_xll.HPVAL($Y$6,$Y$7,$A$71,$Y$8,"YTD","CORP")/1000000,1)</f>
        <v>0</v>
      </c>
      <c r="AT71" s="24"/>
      <c r="AU71" s="66">
        <f t="shared" si="10"/>
        <v>0</v>
      </c>
      <c r="AW71" s="17">
        <f>ROUND(_xll.HPVAL($AA$6,$AA$7,$A$71,$AA$8,"YTD","CORP")/1000000,1)</f>
        <v>0</v>
      </c>
      <c r="AX71" s="24"/>
      <c r="AY71" s="66">
        <f t="shared" si="11"/>
        <v>0</v>
      </c>
    </row>
    <row r="72" spans="1:51">
      <c r="A72" s="42" t="s">
        <v>51</v>
      </c>
      <c r="C72" s="17">
        <f>ROUND(_xll.HPVAL($A$6,$A$7,A72,$A$8,"YTD","CORP")/1000000,1)</f>
        <v>-1118.9000000000001</v>
      </c>
      <c r="D72" s="17"/>
      <c r="E72" s="17">
        <f>ROUND(_xll.HPVAL($E$6,$E$7,A72,$E$8,"YTD","CORP")/1000000,1)</f>
        <v>-1132.9000000000001</v>
      </c>
      <c r="G72" s="66">
        <f t="shared" si="0"/>
        <v>-14</v>
      </c>
      <c r="H72" s="9"/>
      <c r="I72" s="17">
        <f>ROUND(_xll.HPVAL($G$6,$G$7,$A$72,$G$8,"YTD","CORP")/1000000,1)</f>
        <v>-1107</v>
      </c>
      <c r="J72" s="24"/>
      <c r="K72" s="66">
        <f t="shared" si="1"/>
        <v>25.900000000000091</v>
      </c>
      <c r="M72" s="17">
        <f>ROUND(_xll.HPVAL($I$6,$I$7,$A$72,$I$8,"YTD","CORP")/1000000,1)</f>
        <v>-1050.7</v>
      </c>
      <c r="N72" s="24"/>
      <c r="O72" s="66">
        <f t="shared" si="2"/>
        <v>56.299999999999955</v>
      </c>
      <c r="Q72" s="17">
        <f>ROUND(_xll.HPVAL($K$6,$K$7,$A$72,$K$8,"YTD","CORP")/1000000,1)</f>
        <v>-1163.7</v>
      </c>
      <c r="R72" s="24"/>
      <c r="S72" s="66">
        <f t="shared" si="3"/>
        <v>-113</v>
      </c>
      <c r="U72" s="17">
        <f>ROUND(_xll.HPVAL($M$6,$M$7,$A$72,$M$8,"YTD","CORP")/1000000,1)</f>
        <v>-1085.8</v>
      </c>
      <c r="V72" s="24"/>
      <c r="W72" s="66">
        <f t="shared" si="4"/>
        <v>77.900000000000091</v>
      </c>
      <c r="Y72" s="17">
        <f>ROUND(_xll.HPVAL($O$6,$O$7,$A$72,$O$8,"YTD","CORP")/1000000,1)</f>
        <v>-823.6</v>
      </c>
      <c r="Z72" s="24"/>
      <c r="AA72" s="66">
        <f t="shared" si="5"/>
        <v>262.19999999999993</v>
      </c>
      <c r="AC72" s="17">
        <f>ROUND(_xll.HPVAL($Q$6,$Q$7,$A$72,$Q$8,"YTD","CORP")/1000000,1)</f>
        <v>-1019.1</v>
      </c>
      <c r="AD72" s="24"/>
      <c r="AE72" s="66">
        <f t="shared" si="6"/>
        <v>-195.5</v>
      </c>
      <c r="AG72" s="17">
        <f>ROUND(_xll.HPVAL($S$6,$S$7,$A$72,$S$8,"YTD","CORP")/1000000,1)</f>
        <v>-1044.5</v>
      </c>
      <c r="AH72" s="24"/>
      <c r="AI72" s="66">
        <f t="shared" si="7"/>
        <v>-25.399999999999977</v>
      </c>
      <c r="AK72" s="17">
        <f>ROUND(_xll.HPVAL($U$6,$U$7,$A$72,$U$8,"YTD","CORP")/1000000,1)</f>
        <v>0</v>
      </c>
      <c r="AL72" s="24"/>
      <c r="AM72" s="66">
        <f t="shared" si="8"/>
        <v>1044.5</v>
      </c>
      <c r="AO72" s="17">
        <f>ROUND(_xll.HPVAL($W$6,$W$7,$A$72,$W$8,"YTD","CORP")/1000000,1)</f>
        <v>0</v>
      </c>
      <c r="AP72" s="24"/>
      <c r="AQ72" s="66">
        <f t="shared" si="9"/>
        <v>0</v>
      </c>
      <c r="AS72" s="17">
        <f>ROUND(_xll.HPVAL($Y$6,$Y$7,$A$72,$Y$8,"YTD","CORP")/1000000,1)</f>
        <v>0</v>
      </c>
      <c r="AT72" s="24"/>
      <c r="AU72" s="66">
        <f t="shared" si="10"/>
        <v>0</v>
      </c>
      <c r="AW72" s="17">
        <f>ROUND(_xll.HPVAL($AA$6,$AA$7,$A$72,$AA$8,"YTD","CORP")/1000000,1)</f>
        <v>0</v>
      </c>
      <c r="AX72" s="24"/>
      <c r="AY72" s="66">
        <f t="shared" si="11"/>
        <v>0</v>
      </c>
    </row>
    <row r="73" spans="1:51">
      <c r="A73" s="42" t="s">
        <v>52</v>
      </c>
      <c r="C73" s="17">
        <f>ROUND(_xll.HPVAL($A$6,$A$7,A73,$A$8,"YTD","CORP")/1000000,1)</f>
        <v>150</v>
      </c>
      <c r="D73" s="17"/>
      <c r="E73" s="17">
        <f>ROUND(_xll.HPVAL($E$6,$E$7,A73,$E$8,"YTD","CORP")/1000000,1)</f>
        <v>150</v>
      </c>
      <c r="G73" s="66">
        <f t="shared" si="0"/>
        <v>0</v>
      </c>
      <c r="H73" s="9"/>
      <c r="I73" s="17">
        <f>ROUND(_xll.HPVAL($G$6,$G$7,$A$73,$G$8,"YTD","CORP")/1000000,1)</f>
        <v>150</v>
      </c>
      <c r="J73" s="24"/>
      <c r="K73" s="66">
        <f t="shared" si="1"/>
        <v>0</v>
      </c>
      <c r="M73" s="17">
        <f>ROUND(_xll.HPVAL($I$6,$I$7,$A$73,$I$8,"YTD","CORP")/1000000,1)</f>
        <v>150</v>
      </c>
      <c r="N73" s="24"/>
      <c r="O73" s="66">
        <f t="shared" si="2"/>
        <v>0</v>
      </c>
      <c r="Q73" s="17">
        <f>ROUND(_xll.HPVAL($K$6,$K$7,$A$73,$K$8,"YTD","CORP")/1000000,1)</f>
        <v>150</v>
      </c>
      <c r="R73" s="24"/>
      <c r="S73" s="66">
        <f t="shared" si="3"/>
        <v>0</v>
      </c>
      <c r="U73" s="17">
        <f>ROUND(_xll.HPVAL($M$6,$M$7,$A$73,$M$8,"YTD","CORP")/1000000,1)</f>
        <v>150</v>
      </c>
      <c r="V73" s="24"/>
      <c r="W73" s="66">
        <f t="shared" si="4"/>
        <v>0</v>
      </c>
      <c r="Y73" s="17">
        <f>ROUND(_xll.HPVAL($O$6,$O$7,$A$73,$O$8,"YTD","CORP")/1000000,1)</f>
        <v>0</v>
      </c>
      <c r="Z73" s="24"/>
      <c r="AA73" s="66">
        <f t="shared" si="5"/>
        <v>-150</v>
      </c>
      <c r="AC73" s="17">
        <f>ROUND(_xll.HPVAL($Q$6,$Q$7,$A$73,$Q$8,"YTD","CORP")/1000000,1)</f>
        <v>0</v>
      </c>
      <c r="AD73" s="24"/>
      <c r="AE73" s="66">
        <f t="shared" si="6"/>
        <v>0</v>
      </c>
      <c r="AG73" s="17">
        <f>ROUND(_xll.HPVAL($S$6,$S$7,$A$73,$S$8,"YTD","CORP")/1000000,1)</f>
        <v>0</v>
      </c>
      <c r="AH73" s="24"/>
      <c r="AI73" s="66">
        <f t="shared" si="7"/>
        <v>0</v>
      </c>
      <c r="AK73" s="17">
        <f>ROUND(_xll.HPVAL($U$6,$U$7,$A$73,$U$8,"YTD","CORP")/1000000,1)</f>
        <v>0</v>
      </c>
      <c r="AL73" s="24"/>
      <c r="AM73" s="66">
        <f t="shared" si="8"/>
        <v>0</v>
      </c>
      <c r="AO73" s="17">
        <f>ROUND(_xll.HPVAL($W$6,$W$7,$A$73,$W$8,"YTD","CORP")/1000000,1)</f>
        <v>0</v>
      </c>
      <c r="AP73" s="24"/>
      <c r="AQ73" s="66">
        <f t="shared" si="9"/>
        <v>0</v>
      </c>
      <c r="AS73" s="17">
        <f>ROUND(_xll.HPVAL($Y$6,$Y$7,$A$73,$Y$8,"YTD","CORP")/1000000,1)</f>
        <v>0</v>
      </c>
      <c r="AT73" s="24"/>
      <c r="AU73" s="66">
        <f t="shared" si="10"/>
        <v>0</v>
      </c>
      <c r="AW73" s="17">
        <f>ROUND(_xll.HPVAL($AA$6,$AA$7,$A$73,$AA$8,"YTD","CORP")/1000000,1)</f>
        <v>0</v>
      </c>
      <c r="AX73" s="24"/>
      <c r="AY73" s="66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66">
        <f t="shared" si="0"/>
        <v>0</v>
      </c>
      <c r="H74" s="9"/>
      <c r="I74" s="17">
        <f>ROUND(_xll.HPVAL($G$6,$G$7,$A$74,$G$8,"YTD","CORP")/1000000,1)</f>
        <v>0</v>
      </c>
      <c r="J74" s="24"/>
      <c r="K74" s="66">
        <f t="shared" si="1"/>
        <v>0</v>
      </c>
      <c r="M74" s="17">
        <f>ROUND(_xll.HPVAL($I$6,$I$7,$A$74,$I$8,"YTD","CORP")/1000000,1)</f>
        <v>0</v>
      </c>
      <c r="N74" s="24"/>
      <c r="O74" s="66">
        <f t="shared" si="2"/>
        <v>0</v>
      </c>
      <c r="Q74" s="17">
        <f>ROUND(_xll.HPVAL($K$6,$K$7,$A$74,$K$8,"YTD","CORP")/1000000,1)</f>
        <v>0</v>
      </c>
      <c r="R74" s="24"/>
      <c r="S74" s="66">
        <f t="shared" si="3"/>
        <v>0</v>
      </c>
      <c r="U74" s="17">
        <f>ROUND(_xll.HPVAL($M$6,$M$7,$A$74,$M$8,"YTD","CORP")/1000000,1)</f>
        <v>0</v>
      </c>
      <c r="V74" s="24"/>
      <c r="W74" s="66">
        <f t="shared" si="4"/>
        <v>0</v>
      </c>
      <c r="Y74" s="17">
        <f>ROUND(_xll.HPVAL($O$6,$O$7,$A$74,$O$8,"YTD","CORP")/1000000,1)</f>
        <v>0</v>
      </c>
      <c r="Z74" s="24"/>
      <c r="AA74" s="66">
        <f t="shared" si="5"/>
        <v>0</v>
      </c>
      <c r="AC74" s="17">
        <f>ROUND(_xll.HPVAL($Q$6,$Q$7,$A$74,$Q$8,"YTD","CORP")/1000000,1)</f>
        <v>0</v>
      </c>
      <c r="AD74" s="24"/>
      <c r="AE74" s="66">
        <f t="shared" si="6"/>
        <v>0</v>
      </c>
      <c r="AG74" s="17">
        <f>ROUND(_xll.HPVAL($S$6,$S$7,$A$74,$S$8,"YTD","CORP")/1000000,1)</f>
        <v>0</v>
      </c>
      <c r="AH74" s="24"/>
      <c r="AI74" s="66">
        <f t="shared" si="7"/>
        <v>0</v>
      </c>
      <c r="AK74" s="17">
        <f>ROUND(_xll.HPVAL($U$6,$U$7,$A$74,$U$8,"YTD","CORP")/1000000,1)</f>
        <v>0</v>
      </c>
      <c r="AL74" s="24"/>
      <c r="AM74" s="66">
        <f t="shared" si="8"/>
        <v>0</v>
      </c>
      <c r="AO74" s="17">
        <f>ROUND(_xll.HPVAL($W$6,$W$7,$A$74,$W$8,"YTD","CORP")/1000000,1)</f>
        <v>0</v>
      </c>
      <c r="AP74" s="24"/>
      <c r="AQ74" s="66">
        <f t="shared" si="9"/>
        <v>0</v>
      </c>
      <c r="AS74" s="17">
        <f>ROUND(_xll.HPVAL($Y$6,$Y$7,$A$74,$Y$8,"YTD","CORP")/1000000,1)</f>
        <v>0</v>
      </c>
      <c r="AT74" s="24"/>
      <c r="AU74" s="66">
        <f t="shared" si="10"/>
        <v>0</v>
      </c>
      <c r="AW74" s="17">
        <f>ROUND(_xll.HPVAL($AA$6,$AA$7,$A$74,$AA$8,"YTD","CORP")/1000000,1)</f>
        <v>0</v>
      </c>
      <c r="AX74" s="24"/>
      <c r="AY74" s="66">
        <f t="shared" si="11"/>
        <v>0</v>
      </c>
    </row>
    <row r="75" spans="1:51">
      <c r="A75" s="42" t="s">
        <v>54</v>
      </c>
      <c r="C75" s="17">
        <f>ROUND(_xll.HPVAL($A$6,$A$7,A75,$A$8,"YTD","CORP")/1000000,1)</f>
        <v>0.1</v>
      </c>
      <c r="D75" s="17"/>
      <c r="E75" s="17">
        <f>ROUND(_xll.HPVAL($E$6,$E$7,A75,$E$8,"YTD","CORP")/1000000,1)</f>
        <v>0.1</v>
      </c>
      <c r="G75" s="66">
        <f t="shared" si="0"/>
        <v>0</v>
      </c>
      <c r="H75" s="9"/>
      <c r="I75" s="17">
        <f>ROUND(_xll.HPVAL($G$6,$G$7,$A$75,$G$8,"YTD","CORP")/1000000,1)</f>
        <v>0.1</v>
      </c>
      <c r="J75" s="24"/>
      <c r="K75" s="66">
        <f t="shared" si="1"/>
        <v>0</v>
      </c>
      <c r="M75" s="17">
        <f>ROUND(_xll.HPVAL($I$6,$I$7,$A$75,$I$8,"YTD","CORP")/1000000,1)</f>
        <v>0.1</v>
      </c>
      <c r="N75" s="24"/>
      <c r="O75" s="66">
        <f t="shared" si="2"/>
        <v>0</v>
      </c>
      <c r="Q75" s="17">
        <f>ROUND(_xll.HPVAL($K$6,$K$7,$A$75,$K$8,"YTD","CORP")/1000000,1)</f>
        <v>0.1</v>
      </c>
      <c r="R75" s="24"/>
      <c r="S75" s="66">
        <f t="shared" si="3"/>
        <v>0</v>
      </c>
      <c r="U75" s="17">
        <f>ROUND(_xll.HPVAL($M$6,$M$7,$A$75,$M$8,"YTD","CORP")/1000000,1)</f>
        <v>0.1</v>
      </c>
      <c r="V75" s="24"/>
      <c r="W75" s="66">
        <f t="shared" si="4"/>
        <v>0</v>
      </c>
      <c r="Y75" s="17">
        <f>ROUND(_xll.HPVAL($O$6,$O$7,$A$75,$O$8,"YTD","CORP")/1000000,1)</f>
        <v>0.1</v>
      </c>
      <c r="Z75" s="24"/>
      <c r="AA75" s="66">
        <f t="shared" si="5"/>
        <v>0</v>
      </c>
      <c r="AC75" s="17">
        <f>ROUND(_xll.HPVAL($Q$6,$Q$7,$A$75,$Q$8,"YTD","CORP")/1000000,1)</f>
        <v>0.1</v>
      </c>
      <c r="AD75" s="24"/>
      <c r="AE75" s="66">
        <f t="shared" si="6"/>
        <v>0</v>
      </c>
      <c r="AG75" s="17">
        <f>ROUND(_xll.HPVAL($S$6,$S$7,$A$75,$S$8,"YTD","CORP")/1000000,1)</f>
        <v>0.1</v>
      </c>
      <c r="AH75" s="24"/>
      <c r="AI75" s="66">
        <f t="shared" si="7"/>
        <v>0</v>
      </c>
      <c r="AK75" s="17">
        <f>ROUND(_xll.HPVAL($U$6,$U$7,$A$75,$U$8,"YTD","CORP")/1000000,1)</f>
        <v>0</v>
      </c>
      <c r="AL75" s="24"/>
      <c r="AM75" s="66">
        <f t="shared" si="8"/>
        <v>-0.1</v>
      </c>
      <c r="AO75" s="17">
        <f>ROUND(_xll.HPVAL($W$6,$W$7,$A$75,$W$8,"YTD","CORP")/1000000,1)</f>
        <v>0</v>
      </c>
      <c r="AP75" s="24"/>
      <c r="AQ75" s="66">
        <f t="shared" si="9"/>
        <v>0</v>
      </c>
      <c r="AS75" s="17">
        <f>ROUND(_xll.HPVAL($Y$6,$Y$7,$A$75,$Y$8,"YTD","CORP")/1000000,1)</f>
        <v>0</v>
      </c>
      <c r="AT75" s="24"/>
      <c r="AU75" s="66">
        <f t="shared" si="10"/>
        <v>0</v>
      </c>
      <c r="AW75" s="17">
        <f>ROUND(_xll.HPVAL($AA$6,$AA$7,$A$75,$AA$8,"YTD","CORP")/1000000,1)</f>
        <v>0</v>
      </c>
      <c r="AX75" s="24"/>
      <c r="AY75" s="66">
        <f t="shared" si="11"/>
        <v>0</v>
      </c>
    </row>
    <row r="76" spans="1:51">
      <c r="A76" s="42" t="s">
        <v>55</v>
      </c>
      <c r="C76" s="17">
        <f>ROUND(_xll.HPVAL($A$6,$A$7,A76,$A$8,"YTD","CORP")/1000000,1)</f>
        <v>2479.9</v>
      </c>
      <c r="D76" s="17"/>
      <c r="E76" s="17">
        <f>ROUND(_xll.HPVAL($E$6,$E$7,A76,$E$8,"YTD","CORP")/1000000,1)</f>
        <v>2479.9</v>
      </c>
      <c r="G76" s="66">
        <f t="shared" si="0"/>
        <v>0</v>
      </c>
      <c r="H76" s="9"/>
      <c r="I76" s="17">
        <f>ROUND(_xll.HPVAL($G$6,$G$7,$A$76,$G$8,"YTD","CORP")/1000000,1)</f>
        <v>2479.9</v>
      </c>
      <c r="J76" s="24"/>
      <c r="K76" s="66">
        <f t="shared" si="1"/>
        <v>0</v>
      </c>
      <c r="M76" s="17">
        <f>ROUND(_xll.HPVAL($I$6,$I$7,$A$76,$I$8,"YTD","CORP")/1000000,1)</f>
        <v>2479.9</v>
      </c>
      <c r="N76" s="24"/>
      <c r="O76" s="66">
        <f t="shared" si="2"/>
        <v>0</v>
      </c>
      <c r="Q76" s="17">
        <f>ROUND(_xll.HPVAL($K$6,$K$7,$A$76,$K$8,"YTD","CORP")/1000000,1)</f>
        <v>2479.9</v>
      </c>
      <c r="R76" s="24"/>
      <c r="S76" s="66">
        <f t="shared" si="3"/>
        <v>0</v>
      </c>
      <c r="U76" s="17">
        <f>ROUND(_xll.HPVAL($M$6,$M$7,$A$76,$M$8,"YTD","CORP")/1000000,1)</f>
        <v>2479.9</v>
      </c>
      <c r="V76" s="24"/>
      <c r="W76" s="66">
        <f t="shared" si="4"/>
        <v>0</v>
      </c>
      <c r="Y76" s="17">
        <f>ROUND(_xll.HPVAL($O$6,$O$7,$A$76,$O$8,"YTD","CORP")/1000000,1)</f>
        <v>2479.9</v>
      </c>
      <c r="Z76" s="24"/>
      <c r="AA76" s="66">
        <f t="shared" si="5"/>
        <v>0</v>
      </c>
      <c r="AC76" s="17">
        <f>ROUND(_xll.HPVAL($Q$6,$Q$7,$A$76,$Q$8,"YTD","CORP")/1000000,1)</f>
        <v>2479.9</v>
      </c>
      <c r="AD76" s="24"/>
      <c r="AE76" s="66">
        <f t="shared" si="6"/>
        <v>0</v>
      </c>
      <c r="AG76" s="17">
        <f>ROUND(_xll.HPVAL($S$6,$S$7,$A$76,$S$8,"YTD","CORP")/1000000,1)</f>
        <v>2479.9</v>
      </c>
      <c r="AH76" s="24"/>
      <c r="AI76" s="66">
        <f t="shared" si="7"/>
        <v>0</v>
      </c>
      <c r="AK76" s="17">
        <f>ROUND(_xll.HPVAL($U$6,$U$7,$A$76,$U$8,"YTD","CORP")/1000000,1)</f>
        <v>0</v>
      </c>
      <c r="AL76" s="24"/>
      <c r="AM76" s="66">
        <f t="shared" si="8"/>
        <v>-2479.9</v>
      </c>
      <c r="AO76" s="17">
        <f>ROUND(_xll.HPVAL($W$6,$W$7,$A$76,$W$8,"YTD","CORP")/1000000,1)</f>
        <v>0</v>
      </c>
      <c r="AP76" s="24"/>
      <c r="AQ76" s="66">
        <f t="shared" si="9"/>
        <v>0</v>
      </c>
      <c r="AS76" s="17">
        <f>ROUND(_xll.HPVAL($Y$6,$Y$7,$A$76,$Y$8,"YTD","CORP")/1000000,1)</f>
        <v>0</v>
      </c>
      <c r="AT76" s="24"/>
      <c r="AU76" s="66">
        <f t="shared" si="10"/>
        <v>0</v>
      </c>
      <c r="AW76" s="17">
        <f>ROUND(_xll.HPVAL($AA$6,$AA$7,$A$76,$AA$8,"YTD","CORP")/1000000,1)</f>
        <v>0</v>
      </c>
      <c r="AX76" s="24"/>
      <c r="AY76" s="66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66">
        <f t="shared" si="0"/>
        <v>0</v>
      </c>
      <c r="H77" s="9"/>
      <c r="I77" s="17">
        <f>ROUND(_xll.HPVAL($G$6,$G$7,$A$77,$G$8,"YTD","CORP")/1000000,1)</f>
        <v>0</v>
      </c>
      <c r="J77" s="24"/>
      <c r="K77" s="66">
        <f t="shared" si="1"/>
        <v>0</v>
      </c>
      <c r="M77" s="17">
        <f>ROUND(_xll.HPVAL($I$6,$I$7,$A$77,$I$8,"YTD","CORP")/1000000,1)</f>
        <v>0</v>
      </c>
      <c r="N77" s="24"/>
      <c r="O77" s="66">
        <f t="shared" si="2"/>
        <v>0</v>
      </c>
      <c r="Q77" s="17">
        <f>ROUND(_xll.HPVAL($K$6,$K$7,$A$77,$K$8,"YTD","CORP")/1000000,1)</f>
        <v>0</v>
      </c>
      <c r="R77" s="24"/>
      <c r="S77" s="66">
        <f t="shared" si="3"/>
        <v>0</v>
      </c>
      <c r="U77" s="17">
        <f>ROUND(_xll.HPVAL($M$6,$M$7,$A$77,$M$8,"YTD","CORP")/1000000,1)</f>
        <v>0</v>
      </c>
      <c r="V77" s="24"/>
      <c r="W77" s="66">
        <f t="shared" si="4"/>
        <v>0</v>
      </c>
      <c r="Y77" s="17">
        <f>ROUND(_xll.HPVAL($O$6,$O$7,$A$77,$O$8,"YTD","CORP")/1000000,1)</f>
        <v>0</v>
      </c>
      <c r="Z77" s="24"/>
      <c r="AA77" s="66">
        <f t="shared" si="5"/>
        <v>0</v>
      </c>
      <c r="AC77" s="17">
        <f>ROUND(_xll.HPVAL($Q$6,$Q$7,$A$77,$Q$8,"YTD","CORP")/1000000,1)</f>
        <v>0</v>
      </c>
      <c r="AD77" s="24"/>
      <c r="AE77" s="66">
        <f t="shared" si="6"/>
        <v>0</v>
      </c>
      <c r="AG77" s="17">
        <f>ROUND(_xll.HPVAL($S$6,$S$7,$A$77,$S$8,"YTD","CORP")/1000000,1)</f>
        <v>0</v>
      </c>
      <c r="AH77" s="24"/>
      <c r="AI77" s="66">
        <f t="shared" si="7"/>
        <v>0</v>
      </c>
      <c r="AK77" s="17">
        <f>ROUND(_xll.HPVAL($U$6,$U$7,$A$77,$U$8,"YTD","CORP")/1000000,1)</f>
        <v>0</v>
      </c>
      <c r="AL77" s="24"/>
      <c r="AM77" s="66">
        <f t="shared" si="8"/>
        <v>0</v>
      </c>
      <c r="AO77" s="17">
        <f>ROUND(_xll.HPVAL($W$6,$W$7,$A$77,$W$8,"YTD","CORP")/1000000,1)</f>
        <v>0</v>
      </c>
      <c r="AP77" s="24"/>
      <c r="AQ77" s="66">
        <f t="shared" si="9"/>
        <v>0</v>
      </c>
      <c r="AS77" s="17">
        <f>ROUND(_xll.HPVAL($Y$6,$Y$7,$A$77,$Y$8,"YTD","CORP")/1000000,1)</f>
        <v>0</v>
      </c>
      <c r="AT77" s="24"/>
      <c r="AU77" s="66">
        <f t="shared" si="10"/>
        <v>0</v>
      </c>
      <c r="AW77" s="17">
        <f>ROUND(_xll.HPVAL($AA$6,$AA$7,$A$77,$AA$8,"YTD","CORP")/1000000,1)</f>
        <v>0</v>
      </c>
      <c r="AX77" s="24"/>
      <c r="AY77" s="66">
        <f t="shared" si="11"/>
        <v>0</v>
      </c>
    </row>
    <row r="78" spans="1:51">
      <c r="A78" s="42" t="s">
        <v>57</v>
      </c>
      <c r="C78" s="17">
        <f>ROUND(_xll.HPVAL($A$6,$A$7,A78,$A$8,"YTD","CORP")/1000000,1)</f>
        <v>1494.4</v>
      </c>
      <c r="D78" s="17"/>
      <c r="E78" s="17">
        <f>ROUND(_xll.HPVAL($E$6,$E$7,A78,$E$8,"YTD","CORP")/1000000,1)</f>
        <v>1822.2</v>
      </c>
      <c r="G78" s="66">
        <f t="shared" si="0"/>
        <v>327.79999999999995</v>
      </c>
      <c r="H78" s="9"/>
      <c r="I78" s="17">
        <f>ROUND(_xll.HPVAL($G$6,$G$7,$A$78,$G$8,"YTD","CORP")/1000000,1)</f>
        <v>1822.2</v>
      </c>
      <c r="J78" s="24"/>
      <c r="K78" s="66">
        <f t="shared" si="1"/>
        <v>0</v>
      </c>
      <c r="M78" s="17">
        <f>ROUND(_xll.HPVAL($I$6,$I$7,$A$78,$I$8,"YTD","CORP")/1000000,1)</f>
        <v>1817.3</v>
      </c>
      <c r="N78" s="24"/>
      <c r="O78" s="66">
        <f t="shared" si="2"/>
        <v>-4.9000000000000909</v>
      </c>
      <c r="Q78" s="17">
        <f>ROUND(_xll.HPVAL($K$6,$K$7,$A$78,$K$8,"YTD","CORP")/1000000,1)</f>
        <v>1817.3</v>
      </c>
      <c r="R78" s="24"/>
      <c r="S78" s="66">
        <f t="shared" si="3"/>
        <v>0</v>
      </c>
      <c r="U78" s="17">
        <f>ROUND(_xll.HPVAL($M$6,$M$7,$A$78,$M$8,"YTD","CORP")/1000000,1)</f>
        <v>1817.3</v>
      </c>
      <c r="V78" s="24"/>
      <c r="W78" s="66">
        <f t="shared" si="4"/>
        <v>0</v>
      </c>
      <c r="Y78" s="17">
        <f>ROUND(_xll.HPVAL($O$6,$O$7,$A$78,$O$8,"YTD","CORP")/1000000,1)</f>
        <v>1817.3</v>
      </c>
      <c r="Z78" s="24"/>
      <c r="AA78" s="66">
        <f t="shared" si="5"/>
        <v>0</v>
      </c>
      <c r="AC78" s="17">
        <f>ROUND(_xll.HPVAL($Q$6,$Q$7,$A$78,$Q$8,"YTD","CORP")/1000000,1)</f>
        <v>1817.3</v>
      </c>
      <c r="AD78" s="24"/>
      <c r="AE78" s="66">
        <f t="shared" si="6"/>
        <v>0</v>
      </c>
      <c r="AG78" s="17">
        <f>ROUND(_xll.HPVAL($S$6,$S$7,$A$78,$S$8,"YTD","CORP")/1000000,1)</f>
        <v>1817.3</v>
      </c>
      <c r="AH78" s="24"/>
      <c r="AI78" s="66">
        <f t="shared" si="7"/>
        <v>0</v>
      </c>
      <c r="AK78" s="17">
        <f>ROUND(_xll.HPVAL($U$6,$U$7,$A$78,$U$8,"YTD","CORP")/1000000,1)</f>
        <v>0</v>
      </c>
      <c r="AL78" s="24"/>
      <c r="AM78" s="66">
        <f t="shared" si="8"/>
        <v>-1817.3</v>
      </c>
      <c r="AO78" s="17">
        <f>ROUND(_xll.HPVAL($W$6,$W$7,$A$78,$W$8,"YTD","CORP")/1000000,1)</f>
        <v>0</v>
      </c>
      <c r="AP78" s="24"/>
      <c r="AQ78" s="66">
        <f t="shared" si="9"/>
        <v>0</v>
      </c>
      <c r="AS78" s="17">
        <f>ROUND(_xll.HPVAL($Y$6,$Y$7,$A$78,$Y$8,"YTD","CORP")/1000000,1)</f>
        <v>0</v>
      </c>
      <c r="AT78" s="24"/>
      <c r="AU78" s="66">
        <f t="shared" si="10"/>
        <v>0</v>
      </c>
      <c r="AW78" s="17">
        <f>ROUND(_xll.HPVAL($AA$6,$AA$7,$A$78,$AA$8,"YTD","CORP")/1000000,1)</f>
        <v>0</v>
      </c>
      <c r="AX78" s="24"/>
      <c r="AY78" s="66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66">
        <f t="shared" si="0"/>
        <v>0</v>
      </c>
      <c r="H79" s="9"/>
      <c r="I79" s="17">
        <f>ROUND(_xll.HPVAL($G$6,$G$7,$A$79,$G$8,"YTD","CORP")/1000000,1)</f>
        <v>0</v>
      </c>
      <c r="J79" s="24"/>
      <c r="K79" s="66">
        <f t="shared" si="1"/>
        <v>0</v>
      </c>
      <c r="M79" s="17">
        <f>ROUND(_xll.HPVAL($I$6,$I$7,$A$79,$I$8,"YTD","CORP")/1000000,1)</f>
        <v>0</v>
      </c>
      <c r="N79" s="24"/>
      <c r="O79" s="66">
        <f t="shared" si="2"/>
        <v>0</v>
      </c>
      <c r="Q79" s="17">
        <f>ROUND(_xll.HPVAL($K$6,$K$7,$A$79,$K$8,"YTD","CORP")/1000000,1)</f>
        <v>0</v>
      </c>
      <c r="R79" s="24"/>
      <c r="S79" s="66">
        <f t="shared" si="3"/>
        <v>0</v>
      </c>
      <c r="U79" s="17">
        <f>ROUND(_xll.HPVAL($M$6,$M$7,$A$79,$M$8,"YTD","CORP")/1000000,1)</f>
        <v>0</v>
      </c>
      <c r="V79" s="24"/>
      <c r="W79" s="66">
        <f t="shared" si="4"/>
        <v>0</v>
      </c>
      <c r="Y79" s="17">
        <f>ROUND(_xll.HPVAL($O$6,$O$7,$A$79,$O$8,"YTD","CORP")/1000000,1)</f>
        <v>0</v>
      </c>
      <c r="Z79" s="24"/>
      <c r="AA79" s="66">
        <f t="shared" si="5"/>
        <v>0</v>
      </c>
      <c r="AC79" s="17">
        <f>ROUND(_xll.HPVAL($Q$6,$Q$7,$A$79,$Q$8,"YTD","CORP")/1000000,1)</f>
        <v>0</v>
      </c>
      <c r="AD79" s="24"/>
      <c r="AE79" s="66">
        <f t="shared" si="6"/>
        <v>0</v>
      </c>
      <c r="AG79" s="17">
        <f>ROUND(_xll.HPVAL($S$6,$S$7,$A$79,$S$8,"YTD","CORP")/1000000,1)</f>
        <v>0</v>
      </c>
      <c r="AH79" s="24"/>
      <c r="AI79" s="66">
        <f t="shared" si="7"/>
        <v>0</v>
      </c>
      <c r="AK79" s="17">
        <f>ROUND(_xll.HPVAL($U$6,$U$7,$A$79,$U$8,"YTD","CORP")/1000000,1)</f>
        <v>0</v>
      </c>
      <c r="AL79" s="24"/>
      <c r="AM79" s="66">
        <f t="shared" si="8"/>
        <v>0</v>
      </c>
      <c r="AO79" s="17">
        <f>ROUND(_xll.HPVAL($W$6,$W$7,$A$79,$W$8,"YTD","CORP")/1000000,1)</f>
        <v>0</v>
      </c>
      <c r="AP79" s="24"/>
      <c r="AQ79" s="66">
        <f t="shared" si="9"/>
        <v>0</v>
      </c>
      <c r="AS79" s="17">
        <f>ROUND(_xll.HPVAL($Y$6,$Y$7,$A$79,$Y$8,"YTD","CORP")/1000000,1)</f>
        <v>0</v>
      </c>
      <c r="AT79" s="24"/>
      <c r="AU79" s="66">
        <f t="shared" si="10"/>
        <v>0</v>
      </c>
      <c r="AW79" s="17">
        <f>ROUND(_xll.HPVAL($AA$6,$AA$7,$A$79,$AA$8,"YTD","CORP")/1000000,1)</f>
        <v>0</v>
      </c>
      <c r="AX79" s="24"/>
      <c r="AY79" s="66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66">
        <f>C80-E80</f>
        <v>0</v>
      </c>
      <c r="H80" s="9"/>
      <c r="I80" s="17">
        <f>ROUND(_xll.HPVAL($G$6,$G$7,$A$80,$G$8,"YTD","CORP")/1000000,1)</f>
        <v>0</v>
      </c>
      <c r="J80" s="24"/>
      <c r="K80" s="66">
        <f>E80-I80</f>
        <v>0</v>
      </c>
      <c r="M80" s="17">
        <f>ROUND(_xll.HPVAL($I$6,$I$7,$A$80,$I$8,"YTD","CORP")/1000000,1)</f>
        <v>0</v>
      </c>
      <c r="N80" s="24"/>
      <c r="O80" s="66">
        <f>I80-M80</f>
        <v>0</v>
      </c>
      <c r="Q80" s="17">
        <f>ROUND(_xll.HPVAL($K$6,$K$7,$A$80,$K$8,"YTD","CORP")/1000000,1)</f>
        <v>0</v>
      </c>
      <c r="R80" s="24"/>
      <c r="S80" s="66">
        <f>M80-Q80</f>
        <v>0</v>
      </c>
      <c r="U80" s="17">
        <f>ROUND(_xll.HPVAL($M$6,$M$7,$A$80,$M$8,"YTD","CORP")/1000000,1)</f>
        <v>0</v>
      </c>
      <c r="V80" s="24"/>
      <c r="W80" s="66">
        <f>Q80-U80</f>
        <v>0</v>
      </c>
      <c r="Y80" s="17">
        <f>ROUND(_xll.HPVAL($O$6,$O$7,$A$80,$O$8,"YTD","CORP")/1000000,1)</f>
        <v>0</v>
      </c>
      <c r="Z80" s="24"/>
      <c r="AA80" s="66">
        <f>U80-Y80</f>
        <v>0</v>
      </c>
      <c r="AC80" s="17">
        <f>ROUND(_xll.HPVAL($Q$6,$Q$7,$A$80,$Q$8,"YTD","CORP")/1000000,1)</f>
        <v>0</v>
      </c>
      <c r="AD80" s="24"/>
      <c r="AE80" s="66">
        <f>Y80-AC80</f>
        <v>0</v>
      </c>
      <c r="AG80" s="17">
        <f>ROUND(_xll.HPVAL($S$6,$S$7,$A$80,$S$8,"YTD","CORP")/1000000,1)</f>
        <v>0</v>
      </c>
      <c r="AH80" s="24"/>
      <c r="AI80" s="66">
        <f>AC80-AG80</f>
        <v>0</v>
      </c>
      <c r="AK80" s="17">
        <f>ROUND(_xll.HPVAL($U$6,$U$7,$A$80,$U$8,"YTD","CORP")/1000000,1)</f>
        <v>0</v>
      </c>
      <c r="AL80" s="24"/>
      <c r="AM80" s="66">
        <f>AG80-AK80</f>
        <v>0</v>
      </c>
      <c r="AO80" s="17">
        <f>ROUND(_xll.HPVAL($W$6,$W$7,$A$80,$W$8,"YTD","CORP")/1000000,1)</f>
        <v>0</v>
      </c>
      <c r="AP80" s="24"/>
      <c r="AQ80" s="66">
        <f>AK80-AO80</f>
        <v>0</v>
      </c>
      <c r="AS80" s="17">
        <f>ROUND(_xll.HPVAL($Y$6,$Y$7,$A$80,$Y$8,"YTD","CORP")/1000000,1)</f>
        <v>0</v>
      </c>
      <c r="AT80" s="24"/>
      <c r="AU80" s="66">
        <f>AO80-AS80</f>
        <v>0</v>
      </c>
      <c r="AW80" s="17">
        <f>ROUND(_xll.HPVAL($AA$6,$AA$7,$A$80,$AA$8,"YTD","CORP")/1000000,1)</f>
        <v>0</v>
      </c>
      <c r="AX80" s="24"/>
      <c r="AY80" s="66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66">
        <f t="shared" si="0"/>
        <v>0</v>
      </c>
      <c r="H81" s="67"/>
      <c r="I81" s="65">
        <f>ROUND(_xll.HPVAL($G$6,$G$7,$A$81,$G$8,"YTD","CORP")/1000000,1)</f>
        <v>0</v>
      </c>
      <c r="J81" s="68"/>
      <c r="K81" s="66">
        <f t="shared" si="1"/>
        <v>0</v>
      </c>
      <c r="M81" s="65">
        <f>ROUND(_xll.HPVAL($I$6,$I$7,$A$81,$I$8,"YTD","CORP")/1000000,1)</f>
        <v>0</v>
      </c>
      <c r="N81" s="68"/>
      <c r="O81" s="66">
        <f t="shared" si="2"/>
        <v>0</v>
      </c>
      <c r="Q81" s="65">
        <f>ROUND(_xll.HPVAL($K$6,$K$7,$A$81,$K$8,"YTD","CORP")/1000000,1)</f>
        <v>0</v>
      </c>
      <c r="R81" s="68"/>
      <c r="S81" s="66">
        <f t="shared" si="3"/>
        <v>0</v>
      </c>
      <c r="U81" s="65">
        <f>ROUND(_xll.HPVAL($M$6,$M$7,$A$81,$M$8,"YTD","CORP")/1000000,1)</f>
        <v>0</v>
      </c>
      <c r="V81" s="68"/>
      <c r="W81" s="66">
        <f t="shared" si="4"/>
        <v>0</v>
      </c>
      <c r="Y81" s="65">
        <f>ROUND(_xll.HPVAL($O$6,$O$7,$A$81,$O$8,"YTD","CORP")/1000000,1)</f>
        <v>0</v>
      </c>
      <c r="Z81" s="68"/>
      <c r="AA81" s="66">
        <f t="shared" si="5"/>
        <v>0</v>
      </c>
      <c r="AC81" s="65">
        <f>ROUND(_xll.HPVAL($Q$6,$Q$7,$A$81,$Q$8,"YTD","CORP")/1000000,1)</f>
        <v>0</v>
      </c>
      <c r="AD81" s="68"/>
      <c r="AE81" s="66">
        <f t="shared" si="6"/>
        <v>0</v>
      </c>
      <c r="AG81" s="65">
        <f>ROUND(_xll.HPVAL($S$6,$S$7,$A$81,$S$8,"YTD","CORP")/1000000,1)</f>
        <v>0</v>
      </c>
      <c r="AH81" s="68"/>
      <c r="AI81" s="66">
        <f t="shared" si="7"/>
        <v>0</v>
      </c>
      <c r="AK81" s="65">
        <f>ROUND(_xll.HPVAL($U$6,$U$7,$A$81,$U$8,"YTD","CORP")/1000000,1)</f>
        <v>0</v>
      </c>
      <c r="AL81" s="68"/>
      <c r="AM81" s="66">
        <f t="shared" si="8"/>
        <v>0</v>
      </c>
      <c r="AO81" s="65">
        <f>ROUND(_xll.HPVAL($W$6,$W$7,$A$81,$W$8,"YTD","CORP")/1000000,1)</f>
        <v>0</v>
      </c>
      <c r="AP81" s="68"/>
      <c r="AQ81" s="66">
        <f t="shared" si="9"/>
        <v>0</v>
      </c>
      <c r="AS81" s="65">
        <f>ROUND(_xll.HPVAL($Y$6,$Y$7,$A$81,$Y$8,"YTD","CORP")/1000000,1)</f>
        <v>0</v>
      </c>
      <c r="AT81" s="68"/>
      <c r="AU81" s="66">
        <f t="shared" si="10"/>
        <v>0</v>
      </c>
      <c r="AW81" s="65">
        <f>ROUND(_xll.HPVAL($AA$6,$AA$7,$A$81,$AA$8,"YTD","CORP")/1000000,1)</f>
        <v>0</v>
      </c>
      <c r="AX81" s="68"/>
      <c r="AY81" s="66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0.4</v>
      </c>
      <c r="G82" s="66">
        <f t="shared" si="0"/>
        <v>0.4</v>
      </c>
      <c r="H82" s="9"/>
      <c r="I82" s="17">
        <f>ROUND(_xll.HPVAL($G$6,$G$7,$A$82,$G$8,"YTD","CORP")/1000000,1)</f>
        <v>0.6</v>
      </c>
      <c r="J82" s="24"/>
      <c r="K82" s="66">
        <f t="shared" si="1"/>
        <v>0.19999999999999996</v>
      </c>
      <c r="M82" s="17">
        <f>ROUND(_xll.HPVAL($I$6,$I$7,$A$82,$I$8,"YTD","CORP")/1000000,1)</f>
        <v>1.1000000000000001</v>
      </c>
      <c r="N82" s="24"/>
      <c r="O82" s="66">
        <f t="shared" si="2"/>
        <v>0.50000000000000011</v>
      </c>
      <c r="Q82" s="17">
        <f>ROUND(_xll.HPVAL($K$6,$K$7,$A$82,$K$8,"YTD","CORP")/1000000,1)</f>
        <v>1.4</v>
      </c>
      <c r="R82" s="24"/>
      <c r="S82" s="66">
        <f t="shared" si="3"/>
        <v>0.29999999999999982</v>
      </c>
      <c r="U82" s="17">
        <f>ROUND(_xll.HPVAL($M$6,$M$7,$A$82,$M$8,"YTD","CORP")/1000000,1)</f>
        <v>1.7</v>
      </c>
      <c r="V82" s="24"/>
      <c r="W82" s="66">
        <f t="shared" si="4"/>
        <v>0.30000000000000004</v>
      </c>
      <c r="Y82" s="17">
        <f>ROUND(_xll.HPVAL($O$6,$O$7,$A$82,$O$8,"YTD","CORP")/1000000,1)</f>
        <v>2</v>
      </c>
      <c r="Z82" s="24"/>
      <c r="AA82" s="66">
        <f t="shared" si="5"/>
        <v>0.30000000000000004</v>
      </c>
      <c r="AC82" s="17">
        <f>ROUND(_xll.HPVAL($Q$6,$Q$7,$A$82,$Q$8,"YTD","CORP")/1000000,1)</f>
        <v>2.5</v>
      </c>
      <c r="AD82" s="24"/>
      <c r="AE82" s="66">
        <f t="shared" si="6"/>
        <v>0.5</v>
      </c>
      <c r="AG82" s="17">
        <f>ROUND(_xll.HPVAL($S$6,$S$7,$A$82,$S$8,"YTD","CORP")/1000000,1)</f>
        <v>2.8</v>
      </c>
      <c r="AH82" s="24"/>
      <c r="AI82" s="66">
        <f t="shared" si="7"/>
        <v>0.29999999999999982</v>
      </c>
      <c r="AK82" s="17">
        <f>ROUND(_xll.HPVAL($U$6,$U$7,$A$82,$U$8,"YTD","CORP")/1000000,1)</f>
        <v>0</v>
      </c>
      <c r="AL82" s="24"/>
      <c r="AM82" s="66">
        <f t="shared" si="8"/>
        <v>-2.8</v>
      </c>
      <c r="AO82" s="17">
        <f>ROUND(_xll.HPVAL($W$6,$W$7,$A$82,$W$8,"YTD","CORP")/1000000,1)</f>
        <v>0</v>
      </c>
      <c r="AP82" s="24"/>
      <c r="AQ82" s="66">
        <f t="shared" si="9"/>
        <v>0</v>
      </c>
      <c r="AS82" s="17">
        <f>ROUND(_xll.HPVAL($Y$6,$Y$7,$A$82,$Y$8,"YTD","CORP")/1000000,1)</f>
        <v>0</v>
      </c>
      <c r="AT82" s="24"/>
      <c r="AU82" s="66">
        <f t="shared" si="10"/>
        <v>0</v>
      </c>
      <c r="AW82" s="17">
        <f>ROUND(_xll.HPVAL($AA$6,$AA$7,$A$82,$AA$8,"YTD","CORP")/1000000,1)</f>
        <v>0</v>
      </c>
      <c r="AX82" s="24"/>
      <c r="AY82" s="66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66">
        <f t="shared" si="0"/>
        <v>0</v>
      </c>
      <c r="H83" s="9"/>
      <c r="I83" s="17">
        <f>ROUND(_xll.HPVAL($G$6,$G$7,$A$83,$G$8,"YTD","CORP")/1000000,1)</f>
        <v>0</v>
      </c>
      <c r="J83" s="24"/>
      <c r="K83" s="66">
        <f t="shared" si="1"/>
        <v>0</v>
      </c>
      <c r="M83" s="17">
        <f>ROUND(_xll.HPVAL($I$6,$I$7,$A$83,$I$8,"YTD","CORP")/1000000,1)</f>
        <v>0</v>
      </c>
      <c r="N83" s="24"/>
      <c r="O83" s="66">
        <f t="shared" si="2"/>
        <v>0</v>
      </c>
      <c r="Q83" s="17">
        <f>ROUND(_xll.HPVAL($K$6,$K$7,$A$83,$K$8,"YTD","CORP")/1000000,1)</f>
        <v>0</v>
      </c>
      <c r="R83" s="24"/>
      <c r="S83" s="66">
        <f t="shared" si="3"/>
        <v>0</v>
      </c>
      <c r="U83" s="17">
        <f>ROUND(_xll.HPVAL($M$6,$M$7,$A$83,$M$8,"YTD","CORP")/1000000,1)</f>
        <v>0</v>
      </c>
      <c r="V83" s="24"/>
      <c r="W83" s="66">
        <f t="shared" si="4"/>
        <v>0</v>
      </c>
      <c r="Y83" s="17">
        <f>ROUND(_xll.HPVAL($O$6,$O$7,$A$83,$O$8,"YTD","CORP")/1000000,1)</f>
        <v>0</v>
      </c>
      <c r="Z83" s="24"/>
      <c r="AA83" s="66">
        <f t="shared" si="5"/>
        <v>0</v>
      </c>
      <c r="AC83" s="17">
        <f>ROUND(_xll.HPVAL($Q$6,$Q$7,$A$83,$Q$8,"YTD","CORP")/1000000,1)</f>
        <v>0</v>
      </c>
      <c r="AD83" s="24"/>
      <c r="AE83" s="66">
        <f t="shared" si="6"/>
        <v>0</v>
      </c>
      <c r="AG83" s="17">
        <f>ROUND(_xll.HPVAL($S$6,$S$7,$A$83,$S$8,"YTD","CORP")/1000000,1)</f>
        <v>0.6</v>
      </c>
      <c r="AH83" s="24"/>
      <c r="AI83" s="66">
        <f t="shared" si="7"/>
        <v>0.6</v>
      </c>
      <c r="AK83" s="17">
        <f>ROUND(_xll.HPVAL($U$6,$U$7,$A$83,$U$8,"YTD","CORP")/1000000,1)</f>
        <v>0</v>
      </c>
      <c r="AL83" s="24"/>
      <c r="AM83" s="66">
        <f t="shared" si="8"/>
        <v>-0.6</v>
      </c>
      <c r="AO83" s="17">
        <f>ROUND(_xll.HPVAL($W$6,$W$7,$A$83,$W$8,"YTD","CORP")/1000000,1)</f>
        <v>0</v>
      </c>
      <c r="AP83" s="24"/>
      <c r="AQ83" s="66">
        <f t="shared" si="9"/>
        <v>0</v>
      </c>
      <c r="AS83" s="17">
        <f>ROUND(_xll.HPVAL($Y$6,$Y$7,$A$83,$Y$8,"YTD","CORP")/1000000,1)</f>
        <v>0</v>
      </c>
      <c r="AT83" s="24"/>
      <c r="AU83" s="66">
        <f t="shared" si="10"/>
        <v>0</v>
      </c>
      <c r="AW83" s="17">
        <f>ROUND(_xll.HPVAL($AA$6,$AA$7,$A$83,$AA$8,"YTD","CORP")/1000000,1)</f>
        <v>0</v>
      </c>
      <c r="AX83" s="24"/>
      <c r="AY83" s="66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0.5</v>
      </c>
      <c r="G84" s="66">
        <f t="shared" si="0"/>
        <v>0.5</v>
      </c>
      <c r="H84" s="9"/>
      <c r="I84" s="17">
        <f>ROUND(_xll.HPVAL($G$6,$G$7,$A$84,$G$8,"YTD","CORP")/1000000,1)</f>
        <v>1</v>
      </c>
      <c r="J84" s="24"/>
      <c r="K84" s="66">
        <f t="shared" si="1"/>
        <v>0.5</v>
      </c>
      <c r="M84" s="17">
        <f>ROUND(_xll.HPVAL($I$6,$I$7,$A$84,$I$8,"YTD","CORP")/1000000,1)</f>
        <v>1.4</v>
      </c>
      <c r="N84" s="24"/>
      <c r="O84" s="66">
        <f t="shared" si="2"/>
        <v>0.39999999999999991</v>
      </c>
      <c r="Q84" s="17">
        <f>ROUND(_xll.HPVAL($K$6,$K$7,$A$84,$K$8,"YTD","CORP")/1000000,1)</f>
        <v>1.7</v>
      </c>
      <c r="R84" s="24"/>
      <c r="S84" s="66">
        <f t="shared" si="3"/>
        <v>0.30000000000000004</v>
      </c>
      <c r="U84" s="17">
        <f>ROUND(_xll.HPVAL($M$6,$M$7,$A$84,$M$8,"YTD","CORP")/1000000,1)</f>
        <v>2.1</v>
      </c>
      <c r="V84" s="24"/>
      <c r="W84" s="66">
        <f t="shared" si="4"/>
        <v>0.40000000000000013</v>
      </c>
      <c r="Y84" s="17">
        <f>ROUND(_xll.HPVAL($O$6,$O$7,$A$84,$O$8,"YTD","CORP")/1000000,1)</f>
        <v>2.4</v>
      </c>
      <c r="Z84" s="24"/>
      <c r="AA84" s="66">
        <f t="shared" si="5"/>
        <v>0.29999999999999982</v>
      </c>
      <c r="AC84" s="17">
        <f>ROUND(_xll.HPVAL($Q$6,$Q$7,$A$84,$Q$8,"YTD","CORP")/1000000,1)</f>
        <v>2.7</v>
      </c>
      <c r="AD84" s="24"/>
      <c r="AE84" s="66">
        <f t="shared" si="6"/>
        <v>0.30000000000000027</v>
      </c>
      <c r="AG84" s="17">
        <f>ROUND(_xll.HPVAL($S$6,$S$7,$A$84,$S$8,"YTD","CORP")/1000000,1)</f>
        <v>3</v>
      </c>
      <c r="AH84" s="24"/>
      <c r="AI84" s="66">
        <f t="shared" si="7"/>
        <v>0.29999999999999982</v>
      </c>
      <c r="AK84" s="17">
        <f>ROUND(_xll.HPVAL($U$6,$U$7,$A$84,$U$8,"YTD","CORP")/1000000,1)</f>
        <v>0</v>
      </c>
      <c r="AL84" s="24"/>
      <c r="AM84" s="66">
        <f t="shared" si="8"/>
        <v>-3</v>
      </c>
      <c r="AO84" s="17">
        <f>ROUND(_xll.HPVAL($W$6,$W$7,$A$84,$W$8,"YTD","CORP")/1000000,1)</f>
        <v>0</v>
      </c>
      <c r="AP84" s="24"/>
      <c r="AQ84" s="66">
        <f t="shared" si="9"/>
        <v>0</v>
      </c>
      <c r="AS84" s="17">
        <f>ROUND(_xll.HPVAL($Y$6,$Y$7,$A$84,$Y$8,"YTD","CORP")/1000000,1)</f>
        <v>0</v>
      </c>
      <c r="AT84" s="24"/>
      <c r="AU84" s="66">
        <f t="shared" si="10"/>
        <v>0</v>
      </c>
      <c r="AW84" s="17">
        <f>ROUND(_xll.HPVAL($AA$6,$AA$7,$A$84,$AA$8,"YTD","CORP")/1000000,1)</f>
        <v>0</v>
      </c>
      <c r="AX84" s="24"/>
      <c r="AY84" s="66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66">
        <f t="shared" si="0"/>
        <v>0</v>
      </c>
      <c r="H85" s="9"/>
      <c r="I85" s="17">
        <f>ROUND(_xll.HPVAL($G$6,$G$7,$A$85,$G$8,"YTD","CORP")/1000000,1)</f>
        <v>0</v>
      </c>
      <c r="J85" s="24"/>
      <c r="K85" s="66">
        <f t="shared" si="1"/>
        <v>0</v>
      </c>
      <c r="M85" s="17">
        <f>ROUND(_xll.HPVAL($I$6,$I$7,$A$85,$I$8,"YTD","CORP")/1000000,1)</f>
        <v>0</v>
      </c>
      <c r="N85" s="24"/>
      <c r="O85" s="66">
        <f t="shared" si="2"/>
        <v>0</v>
      </c>
      <c r="Q85" s="17">
        <f>ROUND(_xll.HPVAL($K$6,$K$7,$A$85,$K$8,"YTD","CORP")/1000000,1)</f>
        <v>0</v>
      </c>
      <c r="R85" s="24"/>
      <c r="S85" s="66">
        <f t="shared" si="3"/>
        <v>0</v>
      </c>
      <c r="U85" s="17">
        <f>ROUND(_xll.HPVAL($M$6,$M$7,$A$85,$M$8,"YTD","CORP")/1000000,1)</f>
        <v>0</v>
      </c>
      <c r="V85" s="24"/>
      <c r="W85" s="66">
        <f t="shared" si="4"/>
        <v>0</v>
      </c>
      <c r="Y85" s="17">
        <f>ROUND(_xll.HPVAL($O$6,$O$7,$A$85,$O$8,"YTD","CORP")/1000000,1)</f>
        <v>0</v>
      </c>
      <c r="Z85" s="24"/>
      <c r="AA85" s="66">
        <f t="shared" si="5"/>
        <v>0</v>
      </c>
      <c r="AC85" s="17">
        <f>ROUND(_xll.HPVAL($Q$6,$Q$7,$A$85,$Q$8,"YTD","CORP")/1000000,1)</f>
        <v>0</v>
      </c>
      <c r="AD85" s="24"/>
      <c r="AE85" s="66">
        <f t="shared" si="6"/>
        <v>0</v>
      </c>
      <c r="AG85" s="17">
        <f>ROUND(_xll.HPVAL($S$6,$S$7,$A$85,$S$8,"YTD","CORP")/1000000,1)</f>
        <v>0</v>
      </c>
      <c r="AH85" s="24"/>
      <c r="AI85" s="66">
        <f t="shared" si="7"/>
        <v>0</v>
      </c>
      <c r="AK85" s="17">
        <f>ROUND(_xll.HPVAL($U$6,$U$7,$A$85,$U$8,"YTD","CORP")/1000000,1)</f>
        <v>0</v>
      </c>
      <c r="AL85" s="24"/>
      <c r="AM85" s="66">
        <f t="shared" si="8"/>
        <v>0</v>
      </c>
      <c r="AO85" s="17">
        <f>ROUND(_xll.HPVAL($W$6,$W$7,$A$85,$W$8,"YTD","CORP")/1000000,1)</f>
        <v>0</v>
      </c>
      <c r="AP85" s="24"/>
      <c r="AQ85" s="66">
        <f t="shared" si="9"/>
        <v>0</v>
      </c>
      <c r="AS85" s="17">
        <f>ROUND(_xll.HPVAL($Y$6,$Y$7,$A$85,$Y$8,"YTD","CORP")/1000000,1)</f>
        <v>0</v>
      </c>
      <c r="AT85" s="24"/>
      <c r="AU85" s="66">
        <f t="shared" si="10"/>
        <v>0</v>
      </c>
      <c r="AW85" s="17">
        <f>ROUND(_xll.HPVAL($AA$6,$AA$7,$A$85,$AA$8,"YTD","CORP")/1000000,1)</f>
        <v>0</v>
      </c>
      <c r="AX85" s="24"/>
      <c r="AY85" s="66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66">
        <f t="shared" si="0"/>
        <v>0</v>
      </c>
      <c r="H86" s="9"/>
      <c r="I86" s="17">
        <f>ROUND(_xll.HPVAL($G$6,$G$7,$A$86,$G$8,"YTD","CORP")/1000000,1)</f>
        <v>0</v>
      </c>
      <c r="J86" s="24"/>
      <c r="K86" s="66">
        <f t="shared" si="1"/>
        <v>0</v>
      </c>
      <c r="M86" s="17">
        <f>ROUND(_xll.HPVAL($I$6,$I$7,$A$86,$I$8,"YTD","CORP")/1000000,1)</f>
        <v>0</v>
      </c>
      <c r="N86" s="24"/>
      <c r="O86" s="66">
        <f t="shared" si="2"/>
        <v>0</v>
      </c>
      <c r="Q86" s="17">
        <f>ROUND(_xll.HPVAL($K$6,$K$7,$A$86,$K$8,"YTD","CORP")/1000000,1)</f>
        <v>0</v>
      </c>
      <c r="R86" s="24"/>
      <c r="S86" s="66">
        <f t="shared" si="3"/>
        <v>0</v>
      </c>
      <c r="U86" s="17">
        <f>ROUND(_xll.HPVAL($M$6,$M$7,$A$86,$M$8,"YTD","CORP")/1000000,1)</f>
        <v>0</v>
      </c>
      <c r="V86" s="24"/>
      <c r="W86" s="66">
        <f t="shared" si="4"/>
        <v>0</v>
      </c>
      <c r="Y86" s="17">
        <f>ROUND(_xll.HPVAL($O$6,$O$7,$A$86,$O$8,"YTD","CORP")/1000000,1)</f>
        <v>0</v>
      </c>
      <c r="Z86" s="24"/>
      <c r="AA86" s="66">
        <f t="shared" si="5"/>
        <v>0</v>
      </c>
      <c r="AC86" s="17">
        <f>ROUND(_xll.HPVAL($Q$6,$Q$7,$A$86,$Q$8,"YTD","CORP")/1000000,1)</f>
        <v>0</v>
      </c>
      <c r="AD86" s="24"/>
      <c r="AE86" s="66">
        <f t="shared" si="6"/>
        <v>0</v>
      </c>
      <c r="AG86" s="17">
        <f>ROUND(_xll.HPVAL($S$6,$S$7,$A$86,$S$8,"YTD","CORP")/1000000,1)</f>
        <v>0</v>
      </c>
      <c r="AH86" s="24"/>
      <c r="AI86" s="66">
        <f t="shared" si="7"/>
        <v>0</v>
      </c>
      <c r="AK86" s="17">
        <f>ROUND(_xll.HPVAL($U$6,$U$7,$A$86,$U$8,"YTD","CORP")/1000000,1)</f>
        <v>0</v>
      </c>
      <c r="AL86" s="24"/>
      <c r="AM86" s="66">
        <f t="shared" si="8"/>
        <v>0</v>
      </c>
      <c r="AO86" s="17">
        <f>ROUND(_xll.HPVAL($W$6,$W$7,$A$86,$W$8,"YTD","CORP")/1000000,1)</f>
        <v>0</v>
      </c>
      <c r="AP86" s="24"/>
      <c r="AQ86" s="66">
        <f t="shared" si="9"/>
        <v>0</v>
      </c>
      <c r="AS86" s="17">
        <f>ROUND(_xll.HPVAL($Y$6,$Y$7,$A$86,$Y$8,"YTD","CORP")/1000000,1)</f>
        <v>0</v>
      </c>
      <c r="AT86" s="24"/>
      <c r="AU86" s="66">
        <f t="shared" si="10"/>
        <v>0</v>
      </c>
      <c r="AW86" s="17">
        <f>ROUND(_xll.HPVAL($AA$6,$AA$7,$A$86,$AA$8,"YTD","CORP")/1000000,1)</f>
        <v>0</v>
      </c>
      <c r="AX86" s="24"/>
      <c r="AY86" s="66">
        <f t="shared" si="11"/>
        <v>0</v>
      </c>
    </row>
    <row r="87" spans="1:51">
      <c r="A87" s="42" t="s">
        <v>64</v>
      </c>
      <c r="C87" s="17">
        <f>ROUND(_xll.HPVAL($A$6,$A$7,A87,$A$8,"YTD","CORP")/1000000,1)</f>
        <v>327.7</v>
      </c>
      <c r="D87" s="17"/>
      <c r="E87" s="17">
        <v>0</v>
      </c>
      <c r="G87" s="66">
        <f t="shared" si="0"/>
        <v>-327.7</v>
      </c>
      <c r="H87" s="9"/>
      <c r="I87" s="17">
        <v>0</v>
      </c>
      <c r="J87" s="24"/>
      <c r="K87" s="66">
        <f t="shared" si="1"/>
        <v>0</v>
      </c>
      <c r="M87" s="17">
        <v>0</v>
      </c>
      <c r="N87" s="24"/>
      <c r="O87" s="66">
        <f t="shared" si="2"/>
        <v>0</v>
      </c>
      <c r="Q87" s="17">
        <v>0</v>
      </c>
      <c r="R87" s="24"/>
      <c r="S87" s="66">
        <f t="shared" si="3"/>
        <v>0</v>
      </c>
      <c r="U87" s="17">
        <v>0</v>
      </c>
      <c r="V87" s="24"/>
      <c r="W87" s="66">
        <f t="shared" si="4"/>
        <v>0</v>
      </c>
      <c r="Y87" s="17">
        <v>0</v>
      </c>
      <c r="Z87" s="24"/>
      <c r="AA87" s="66">
        <f t="shared" si="5"/>
        <v>0</v>
      </c>
      <c r="AC87" s="17">
        <v>0</v>
      </c>
      <c r="AD87" s="24"/>
      <c r="AE87" s="66">
        <f t="shared" si="6"/>
        <v>0</v>
      </c>
      <c r="AG87" s="17">
        <v>0</v>
      </c>
      <c r="AH87" s="24"/>
      <c r="AI87" s="66">
        <f t="shared" si="7"/>
        <v>0</v>
      </c>
      <c r="AK87" s="17">
        <v>0</v>
      </c>
      <c r="AL87" s="24"/>
      <c r="AM87" s="66">
        <f t="shared" si="8"/>
        <v>0</v>
      </c>
      <c r="AO87" s="17">
        <v>0</v>
      </c>
      <c r="AP87" s="24"/>
      <c r="AQ87" s="66">
        <f t="shared" si="9"/>
        <v>0</v>
      </c>
      <c r="AS87" s="17">
        <v>0</v>
      </c>
      <c r="AT87" s="24"/>
      <c r="AU87" s="66">
        <f t="shared" si="10"/>
        <v>0</v>
      </c>
      <c r="AW87" s="17">
        <v>0</v>
      </c>
      <c r="AX87" s="24"/>
      <c r="AY87" s="66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66">
        <f t="shared" si="0"/>
        <v>0</v>
      </c>
      <c r="H88" s="9"/>
      <c r="I88" s="17">
        <v>0</v>
      </c>
      <c r="J88" s="24"/>
      <c r="K88" s="66">
        <f t="shared" si="1"/>
        <v>0</v>
      </c>
      <c r="M88" s="17">
        <v>0</v>
      </c>
      <c r="N88" s="24"/>
      <c r="O88" s="66">
        <f t="shared" si="2"/>
        <v>0</v>
      </c>
      <c r="Q88" s="17">
        <v>0</v>
      </c>
      <c r="R88" s="24"/>
      <c r="S88" s="66">
        <f t="shared" si="3"/>
        <v>0</v>
      </c>
      <c r="U88" s="17">
        <v>0</v>
      </c>
      <c r="V88" s="24"/>
      <c r="W88" s="66">
        <f t="shared" si="4"/>
        <v>0</v>
      </c>
      <c r="Y88" s="17">
        <v>0</v>
      </c>
      <c r="Z88" s="24"/>
      <c r="AA88" s="66">
        <f t="shared" si="5"/>
        <v>0</v>
      </c>
      <c r="AC88" s="17">
        <v>0</v>
      </c>
      <c r="AD88" s="24"/>
      <c r="AE88" s="66">
        <f t="shared" si="6"/>
        <v>0</v>
      </c>
      <c r="AG88" s="17">
        <v>0</v>
      </c>
      <c r="AH88" s="24"/>
      <c r="AI88" s="66">
        <f t="shared" si="7"/>
        <v>0</v>
      </c>
      <c r="AK88" s="17">
        <v>0</v>
      </c>
      <c r="AL88" s="24"/>
      <c r="AM88" s="66">
        <f t="shared" si="8"/>
        <v>0</v>
      </c>
      <c r="AO88" s="17">
        <v>0</v>
      </c>
      <c r="AP88" s="24"/>
      <c r="AQ88" s="66">
        <f t="shared" si="9"/>
        <v>0</v>
      </c>
      <c r="AS88" s="17">
        <v>0</v>
      </c>
      <c r="AT88" s="24"/>
      <c r="AU88" s="66">
        <f t="shared" si="10"/>
        <v>0</v>
      </c>
      <c r="AW88" s="17">
        <v>0</v>
      </c>
      <c r="AX88" s="24"/>
      <c r="AY88" s="66">
        <f t="shared" si="11"/>
        <v>0</v>
      </c>
    </row>
    <row r="89" spans="1:51" ht="13.5" thickBot="1">
      <c r="A89" s="41" t="s">
        <v>76</v>
      </c>
      <c r="C89" s="70">
        <f>(SUM(C64:C68)+C80)-(SUM(C69:C88)-C80)</f>
        <v>-2182.8000000000002</v>
      </c>
      <c r="D89" s="71"/>
      <c r="E89" s="70">
        <f>(SUM(E64:E68)+E80)-(SUM(E69:E88)-E80)</f>
        <v>-2169.1999999999998</v>
      </c>
      <c r="G89" s="46">
        <f>SUM(G64:G88)</f>
        <v>-13.60000000000008</v>
      </c>
      <c r="K89" s="46">
        <f>SUM(K64:K88)</f>
        <v>10.200000000000049</v>
      </c>
      <c r="O89" s="46">
        <f>SUM(O64:O88)</f>
        <v>38.099999999999859</v>
      </c>
      <c r="S89" s="46">
        <f>SUM(S64:S88)</f>
        <v>-140.99999999999994</v>
      </c>
      <c r="W89" s="46">
        <f>SUM(W64:W88)</f>
        <v>40.800000000000075</v>
      </c>
      <c r="AA89" s="46">
        <f>SUM(AA64:AA88)</f>
        <v>-19.80000000000009</v>
      </c>
      <c r="AE89" s="46">
        <f>SUM(AE64:AE88)</f>
        <v>-105.3</v>
      </c>
      <c r="AI89" s="46">
        <f>SUM(AI64:AI88)</f>
        <v>-39.299999999999976</v>
      </c>
      <c r="AM89" s="46">
        <f>SUM(AM64:AM88)</f>
        <v>-1952.8999999999996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-1</v>
      </c>
      <c r="G100" s="44">
        <f>E100</f>
        <v>-1</v>
      </c>
      <c r="H100" s="9"/>
      <c r="I100" s="17">
        <f>-ROUND(_xll.HPVAL($G$6,$G$7,$A$100,$G$8,"YTD","CORP")/1000000,1)</f>
        <v>-1.9</v>
      </c>
      <c r="J100" s="24"/>
      <c r="K100" s="44">
        <f>I100-G100</f>
        <v>-0.89999999999999991</v>
      </c>
      <c r="M100" s="17">
        <f>-ROUND(_xll.HPVAL($I$6,$I$7,$A$100,$I$8,"YTD","CORP")/1000000,1)</f>
        <v>-2.9</v>
      </c>
      <c r="N100" s="24"/>
      <c r="O100" s="44">
        <f>M100-I100</f>
        <v>-1</v>
      </c>
      <c r="Q100" s="17">
        <f>-ROUND(_xll.HPVAL($K$6,$K$7,$A$100,$K$8,"YTD","CORP")/1000000,1)</f>
        <v>-3.9</v>
      </c>
      <c r="R100" s="24"/>
      <c r="S100" s="44">
        <f>Q100-M100</f>
        <v>-1</v>
      </c>
      <c r="U100" s="17">
        <f>-ROUND(_xll.HPVAL($M$6,$M$7,$A$100,$M$8,"YTD","CORP")/1000000,1)</f>
        <v>-4.8</v>
      </c>
      <c r="V100" s="24"/>
      <c r="W100" s="44">
        <f>U100-Q100</f>
        <v>-0.89999999999999991</v>
      </c>
      <c r="Y100" s="17">
        <f>-ROUND(_xll.HPVAL($O$6,$O$7,$A$100,$O$8,"YTD","CORP")/1000000,1)</f>
        <v>-5.6</v>
      </c>
      <c r="Z100" s="24"/>
      <c r="AA100" s="44">
        <f>Y100-U100</f>
        <v>-0.79999999999999982</v>
      </c>
      <c r="AC100" s="17">
        <f>-ROUND(_xll.HPVAL($Q$6,$Q$7,$A$100,$Q$8,"YTD","CORP")/1000000,1)</f>
        <v>-7.2</v>
      </c>
      <c r="AD100" s="24"/>
      <c r="AE100" s="44">
        <f>AC100-Y100</f>
        <v>-1.6000000000000005</v>
      </c>
      <c r="AG100" s="17">
        <f>-ROUND(_xll.HPVAL($S$6,$S$7,$A$100,$S$8,"YTD","CORP")/1000000,1)</f>
        <v>-8.4</v>
      </c>
      <c r="AH100" s="24"/>
      <c r="AI100" s="44">
        <f>AG100-AC100</f>
        <v>-1.2000000000000002</v>
      </c>
      <c r="AK100" s="17">
        <f>-ROUND(_xll.HPVAL($U$6,$U$7,$A$100,$U$8,"YTD","CORP")/1000000,1)</f>
        <v>0</v>
      </c>
      <c r="AL100" s="24"/>
      <c r="AM100" s="44">
        <f>AK100-AG100</f>
        <v>8.4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-2.1</v>
      </c>
      <c r="G101" s="44">
        <f>E101</f>
        <v>-2.1</v>
      </c>
      <c r="H101" s="9"/>
      <c r="I101" s="17">
        <f>-ROUND(_xll.HPVAL($G$6,$G$7,$A$101,$G$8,"YTD","CORP")/1000000,1)</f>
        <v>-4.3</v>
      </c>
      <c r="J101" s="24"/>
      <c r="K101" s="44">
        <f>I101-G101</f>
        <v>-2.1999999999999997</v>
      </c>
      <c r="M101" s="17">
        <f>-ROUND(_xll.HPVAL($I$6,$I$7,$A$101,$I$8,"YTD","CORP")/1000000,1)</f>
        <v>-6.4</v>
      </c>
      <c r="N101" s="24"/>
      <c r="O101" s="44">
        <f>M101-I101</f>
        <v>-2.1000000000000005</v>
      </c>
      <c r="Q101" s="17">
        <f>-ROUND(_xll.HPVAL($K$6,$K$7,$A$101,$K$8,"YTD","CORP")/1000000,1)</f>
        <v>-8.6</v>
      </c>
      <c r="R101" s="24"/>
      <c r="S101" s="44">
        <f>Q101-M101</f>
        <v>-2.1999999999999993</v>
      </c>
      <c r="U101" s="17">
        <f>-ROUND(_xll.HPVAL($M$6,$M$7,$A$101,$M$8,"YTD","CORP")/1000000,1)</f>
        <v>-10.7</v>
      </c>
      <c r="V101" s="24"/>
      <c r="W101" s="44">
        <f>U101-Q101</f>
        <v>-2.0999999999999996</v>
      </c>
      <c r="Y101" s="17">
        <f>-ROUND(_xll.HPVAL($O$6,$O$7,$A$101,$O$8,"YTD","CORP")/1000000,1)</f>
        <v>-12.9</v>
      </c>
      <c r="Z101" s="24"/>
      <c r="AA101" s="44">
        <f>Y101-U101</f>
        <v>-2.2000000000000011</v>
      </c>
      <c r="AC101" s="17">
        <f>-ROUND(_xll.HPVAL($Q$6,$Q$7,$A$101,$Q$8,"YTD","CORP")/1000000,1)</f>
        <v>-15</v>
      </c>
      <c r="AD101" s="24"/>
      <c r="AE101" s="44">
        <f>AC101-Y101</f>
        <v>-2.0999999999999996</v>
      </c>
      <c r="AG101" s="17">
        <f>-ROUND(_xll.HPVAL($S$6,$S$7,$A$101,$S$8,"YTD","CORP")/1000000,1)</f>
        <v>-17.2</v>
      </c>
      <c r="AH101" s="24"/>
      <c r="AI101" s="44">
        <f>AG101-AC101</f>
        <v>-2.1999999999999993</v>
      </c>
      <c r="AK101" s="17">
        <f>-ROUND(_xll.HPVAL($U$6,$U$7,$A$101,$U$8,"YTD","CORP")/1000000,1)</f>
        <v>0</v>
      </c>
      <c r="AL101" s="24"/>
      <c r="AM101" s="44">
        <f>AK101-AG101</f>
        <v>17.2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-0.1</v>
      </c>
      <c r="J102" s="24"/>
      <c r="K102" s="44">
        <f>I102-G102</f>
        <v>-0.1</v>
      </c>
      <c r="M102" s="17">
        <f>-ROUND(_xll.HPVAL($I$6,$I$7,$A$102,$I$8,"YTD","CORP")/1000000,1)</f>
        <v>-0.1</v>
      </c>
      <c r="N102" s="24"/>
      <c r="O102" s="44">
        <f>M102-I102</f>
        <v>0</v>
      </c>
      <c r="Q102" s="17">
        <f>-ROUND(_xll.HPVAL($K$6,$K$7,$A$102,$K$8,"YTD","CORP")/1000000,1)</f>
        <v>-0.1</v>
      </c>
      <c r="R102" s="24"/>
      <c r="S102" s="44">
        <f>Q102-M102</f>
        <v>0</v>
      </c>
      <c r="U102" s="17">
        <f>-ROUND(_xll.HPVAL($M$6,$M$7,$A$102,$M$8,"YTD","CORP")/1000000,1)</f>
        <v>-0.1</v>
      </c>
      <c r="V102" s="24"/>
      <c r="W102" s="44">
        <f>U102-Q102</f>
        <v>0</v>
      </c>
      <c r="Y102" s="17">
        <f>-ROUND(_xll.HPVAL($O$6,$O$7,$A$102,$O$8,"YTD","CORP")/1000000,1)</f>
        <v>-0.2</v>
      </c>
      <c r="Z102" s="24"/>
      <c r="AA102" s="44">
        <f>Y102-U102</f>
        <v>-0.1</v>
      </c>
      <c r="AC102" s="17">
        <f>-ROUND(_xll.HPVAL($Q$6,$Q$7,$A$102,$Q$8,"YTD","CORP")/1000000,1)</f>
        <v>-0.2</v>
      </c>
      <c r="AD102" s="24"/>
      <c r="AE102" s="44">
        <f>AC102-Y102</f>
        <v>0</v>
      </c>
      <c r="AG102" s="17">
        <f>-ROUND(_xll.HPVAL($S$6,$S$7,$A$102,$S$8,"YTD","CORP")/1000000,1)</f>
        <v>-0.2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0.2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-3.1</v>
      </c>
      <c r="H104" s="9"/>
      <c r="I104" s="17"/>
      <c r="J104" s="24"/>
      <c r="K104" s="55">
        <f>SUM(K100:K103)</f>
        <v>-3.1999999999999997</v>
      </c>
      <c r="M104" s="17"/>
      <c r="N104" s="24"/>
      <c r="O104" s="55">
        <f>SUM(O100:O103)</f>
        <v>-3.1000000000000005</v>
      </c>
      <c r="Q104" s="17"/>
      <c r="R104" s="24"/>
      <c r="S104" s="55">
        <f>SUM(S100:S103)</f>
        <v>-3.1999999999999993</v>
      </c>
      <c r="U104" s="17"/>
      <c r="V104" s="24"/>
      <c r="W104" s="55">
        <f>SUM(W100:W103)</f>
        <v>-2.9999999999999996</v>
      </c>
      <c r="Y104" s="17"/>
      <c r="Z104" s="24"/>
      <c r="AA104" s="55">
        <f>SUM(AA100:AA103)</f>
        <v>-3.100000000000001</v>
      </c>
      <c r="AC104" s="17"/>
      <c r="AD104" s="24"/>
      <c r="AE104" s="55">
        <f>SUM(AE100:AE103)</f>
        <v>-3.7</v>
      </c>
      <c r="AG104" s="17"/>
      <c r="AH104" s="24"/>
      <c r="AI104" s="55">
        <f>SUM(AI100:AI103)</f>
        <v>-3.3999999999999995</v>
      </c>
      <c r="AK104" s="17"/>
      <c r="AL104" s="24"/>
      <c r="AM104" s="55">
        <f>SUM(AM100:AM103)</f>
        <v>25.8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1.4</v>
      </c>
      <c r="G110" s="44">
        <f t="shared" si="12"/>
        <v>1.4</v>
      </c>
      <c r="H110" s="9"/>
      <c r="I110" s="17">
        <f>-ROUND(_xll.HPVAL($G$6,$G$7,$A$110,$G$8,"YTD","CORP")/1000000,1)</f>
        <v>-1.9</v>
      </c>
      <c r="J110" s="24"/>
      <c r="K110" s="44">
        <f t="shared" si="13"/>
        <v>-3.3</v>
      </c>
      <c r="M110" s="17">
        <f>-ROUND(_xll.HPVAL($I$6,$I$7,$A$110,$I$8,"YTD","CORP")/1000000,1)</f>
        <v>-39.4</v>
      </c>
      <c r="N110" s="24"/>
      <c r="O110" s="44">
        <f t="shared" si="14"/>
        <v>-37.5</v>
      </c>
      <c r="Q110" s="17">
        <f>-ROUND(_xll.HPVAL($K$6,$K$7,$A$110,$K$8,"YTD","CORP")/1000000,1)</f>
        <v>-3.4</v>
      </c>
      <c r="R110" s="24"/>
      <c r="S110" s="44">
        <f t="shared" si="15"/>
        <v>36</v>
      </c>
      <c r="U110" s="17">
        <f>-ROUND(_xll.HPVAL($M$6,$M$7,$A$110,$M$8,"YTD","CORP")/1000000,1)</f>
        <v>-46</v>
      </c>
      <c r="V110" s="24"/>
      <c r="W110" s="44">
        <f t="shared" si="16"/>
        <v>-42.6</v>
      </c>
      <c r="Y110" s="17">
        <f>-ROUND(_xll.HPVAL($O$6,$O$7,$A$110,$O$8,"YTD","CORP")/1000000,1)</f>
        <v>-66.7</v>
      </c>
      <c r="Z110" s="24"/>
      <c r="AA110" s="44">
        <f t="shared" si="17"/>
        <v>-20.700000000000003</v>
      </c>
      <c r="AC110" s="17">
        <f>-ROUND(_xll.HPVAL($Q$6,$Q$7,$A$110,$Q$8,"YTD","CORP")/1000000,1)</f>
        <v>-4.7</v>
      </c>
      <c r="AD110" s="24"/>
      <c r="AE110" s="44">
        <f t="shared" si="18"/>
        <v>62</v>
      </c>
      <c r="AG110" s="17">
        <f>-ROUND(_xll.HPVAL($S$6,$S$7,$A$110,$S$8,"YTD","CORP")/1000000,1)</f>
        <v>-4.7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4.7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2.4</v>
      </c>
      <c r="G111" s="44">
        <f t="shared" si="12"/>
        <v>2.4</v>
      </c>
      <c r="H111" s="9"/>
      <c r="I111" s="17">
        <f>-ROUND(_xll.HPVAL($G$6,$G$7,$A$111,$G$8,"YTD","CORP")/1000000,1)</f>
        <v>9.5</v>
      </c>
      <c r="J111" s="24"/>
      <c r="K111" s="44">
        <f t="shared" si="13"/>
        <v>7.1</v>
      </c>
      <c r="M111" s="17">
        <f>-ROUND(_xll.HPVAL($I$6,$I$7,$A$111,$I$8,"YTD","CORP")/1000000,1)</f>
        <v>11.9</v>
      </c>
      <c r="N111" s="24"/>
      <c r="O111" s="44">
        <f t="shared" si="14"/>
        <v>2.4000000000000004</v>
      </c>
      <c r="Q111" s="17">
        <f>-ROUND(_xll.HPVAL($K$6,$K$7,$A$111,$K$8,"YTD","CORP")/1000000,1)</f>
        <v>17.8</v>
      </c>
      <c r="R111" s="24"/>
      <c r="S111" s="44">
        <f t="shared" si="15"/>
        <v>5.9</v>
      </c>
      <c r="U111" s="17">
        <f>-ROUND(_xll.HPVAL($M$6,$M$7,$A$111,$M$8,"YTD","CORP")/1000000,1)</f>
        <v>21.4</v>
      </c>
      <c r="V111" s="24"/>
      <c r="W111" s="44">
        <f t="shared" si="16"/>
        <v>3.5999999999999979</v>
      </c>
      <c r="Y111" s="17">
        <f>-ROUND(_xll.HPVAL($O$6,$O$7,$A$111,$O$8,"YTD","CORP")/1000000,1)</f>
        <v>25.1</v>
      </c>
      <c r="Z111" s="24"/>
      <c r="AA111" s="44">
        <f t="shared" si="17"/>
        <v>3.7000000000000028</v>
      </c>
      <c r="AC111" s="17">
        <f>-ROUND(_xll.HPVAL($Q$6,$Q$7,$A$111,$Q$8,"YTD","CORP")/1000000,1)</f>
        <v>27.5</v>
      </c>
      <c r="AD111" s="24"/>
      <c r="AE111" s="44">
        <f t="shared" si="18"/>
        <v>2.3999999999999986</v>
      </c>
      <c r="AG111" s="17">
        <f>-ROUND(_xll.HPVAL($S$6,$S$7,$A$111,$S$8,"YTD","CORP")/1000000,1)</f>
        <v>29.9</v>
      </c>
      <c r="AH111" s="24"/>
      <c r="AI111" s="44">
        <f t="shared" si="19"/>
        <v>2.3999999999999986</v>
      </c>
      <c r="AK111" s="17">
        <f>-ROUND(_xll.HPVAL($U$6,$U$7,$A$111,$U$8,"YTD","CORP")/1000000,1)</f>
        <v>0</v>
      </c>
      <c r="AL111" s="24"/>
      <c r="AM111" s="44">
        <f t="shared" si="20"/>
        <v>-29.9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3.8</v>
      </c>
      <c r="K114" s="46">
        <f>SUM(K108:K113)</f>
        <v>3.8</v>
      </c>
      <c r="O114" s="46">
        <f>SUM(O108:O113)</f>
        <v>-35.1</v>
      </c>
      <c r="S114" s="46">
        <f>SUM(S108:S113)</f>
        <v>41.9</v>
      </c>
      <c r="W114" s="46">
        <f>SUM(W108:W113)</f>
        <v>-39</v>
      </c>
      <c r="AA114" s="46">
        <f>SUM(AA108:AA113)</f>
        <v>-17</v>
      </c>
      <c r="AE114" s="46">
        <f>SUM(AE108:AE113)</f>
        <v>64.400000000000006</v>
      </c>
      <c r="AI114" s="46">
        <f>SUM(AI108:AI113)</f>
        <v>2.3999999999999986</v>
      </c>
      <c r="AM114" s="46">
        <f>SUM(AM108:AM113)</f>
        <v>-25.2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 s="73" customFormat="1">
      <c r="A117" s="75" t="s">
        <v>124</v>
      </c>
      <c r="G117" s="77"/>
      <c r="H117" s="77"/>
      <c r="I117" s="77"/>
      <c r="J117" s="77"/>
      <c r="K117" s="77"/>
      <c r="L117" s="77"/>
      <c r="M117" s="78">
        <v>38.9</v>
      </c>
      <c r="N117" s="77"/>
      <c r="O117" s="79">
        <f>M117-I117</f>
        <v>38.9</v>
      </c>
      <c r="P117" s="77"/>
      <c r="Q117" s="78">
        <v>0</v>
      </c>
      <c r="R117" s="77"/>
      <c r="S117" s="80">
        <f>Q117-M117</f>
        <v>-38.9</v>
      </c>
      <c r="T117" s="77"/>
      <c r="U117" s="78">
        <v>41.9</v>
      </c>
      <c r="V117" s="74"/>
      <c r="W117" s="44">
        <f>U117-Q117</f>
        <v>41.9</v>
      </c>
      <c r="X117" s="74"/>
      <c r="Y117" s="78">
        <v>0</v>
      </c>
      <c r="Z117" s="74"/>
      <c r="AA117" s="44">
        <f>Y117-U117</f>
        <v>-41.9</v>
      </c>
      <c r="AB117" s="74"/>
      <c r="AC117" s="78">
        <v>0</v>
      </c>
      <c r="AD117" s="74"/>
      <c r="AE117" s="44">
        <f>AC117-Y117</f>
        <v>0</v>
      </c>
      <c r="AF117" s="74"/>
      <c r="AG117" s="78">
        <v>0</v>
      </c>
      <c r="AH117" s="74"/>
      <c r="AI117" s="44">
        <f>AG117-AC117</f>
        <v>0</v>
      </c>
      <c r="AJ117" s="74"/>
      <c r="AK117" s="78">
        <v>0</v>
      </c>
      <c r="AL117" s="74"/>
      <c r="AM117" s="44">
        <f>AK117-AG117</f>
        <v>0</v>
      </c>
      <c r="AN117" s="74"/>
      <c r="AO117" s="78">
        <v>0</v>
      </c>
      <c r="AP117" s="74"/>
      <c r="AQ117" s="44">
        <f>AO117-AK117</f>
        <v>0</v>
      </c>
      <c r="AR117" s="74"/>
      <c r="AS117" s="78">
        <v>0</v>
      </c>
      <c r="AT117" s="74"/>
      <c r="AU117" s="44">
        <f>AS117-AO117</f>
        <v>0</v>
      </c>
      <c r="AV117" s="74"/>
      <c r="AW117" s="78">
        <v>0</v>
      </c>
      <c r="AX117" s="74"/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74"/>
  <sheetViews>
    <sheetView topLeftCell="E36"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1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1.83203125" bestFit="1" customWidth="1"/>
    <col min="16" max="16" width="2.33203125" customWidth="1"/>
    <col min="17" max="17" width="10" bestFit="1" customWidth="1"/>
    <col min="18" max="18" width="2.33203125" customWidth="1"/>
    <col min="19" max="19" width="11.83203125" bestFit="1" customWidth="1"/>
    <col min="20" max="20" width="2.33203125" customWidth="1"/>
    <col min="21" max="21" width="10" bestFit="1" customWidth="1"/>
    <col min="22" max="22" width="2.33203125" customWidth="1"/>
    <col min="23" max="23" width="11.83203125" bestFit="1" customWidth="1"/>
    <col min="24" max="24" width="2.33203125" customWidth="1"/>
    <col min="25" max="25" width="10" bestFit="1" customWidth="1"/>
    <col min="26" max="26" width="2.33203125" customWidth="1"/>
    <col min="27" max="27" width="11.83203125" bestFit="1" customWidth="1"/>
    <col min="28" max="28" width="2.33203125" customWidth="1"/>
    <col min="29" max="29" width="9.6640625" bestFit="1" customWidth="1"/>
    <col min="30" max="30" width="2.33203125" customWidth="1"/>
    <col min="31" max="31" width="11.83203125" bestFit="1" customWidth="1"/>
    <col min="32" max="32" width="2.33203125" customWidth="1"/>
    <col min="33" max="33" width="9.6640625" bestFit="1" customWidth="1"/>
    <col min="34" max="34" width="2.33203125" customWidth="1"/>
    <col min="35" max="35" width="11.83203125" bestFit="1" customWidth="1"/>
    <col min="36" max="36" width="2.33203125" customWidth="1"/>
    <col min="37" max="37" width="9.6640625" bestFit="1" customWidth="1"/>
    <col min="38" max="38" width="2.33203125" customWidth="1"/>
    <col min="39" max="39" width="11.832031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37</v>
      </c>
      <c r="B6" s="9"/>
      <c r="C6" s="9"/>
      <c r="D6" s="9"/>
      <c r="E6" s="31" t="str">
        <f>$A$6</f>
        <v>EGSVC4</v>
      </c>
      <c r="F6" s="10"/>
      <c r="G6" s="31" t="str">
        <f>$A$6</f>
        <v>EGSVC4</v>
      </c>
      <c r="H6" s="10"/>
      <c r="I6" s="31" t="str">
        <f>$A$6</f>
        <v>EGSVC4</v>
      </c>
      <c r="J6" s="10"/>
      <c r="K6" s="31" t="str">
        <f>$A$6</f>
        <v>EGSVC4</v>
      </c>
      <c r="L6" s="10"/>
      <c r="M6" s="31" t="str">
        <f>$A$6</f>
        <v>EGSVC4</v>
      </c>
      <c r="N6" s="10"/>
      <c r="O6" s="31" t="str">
        <f>$A$6</f>
        <v>EGSVC4</v>
      </c>
      <c r="P6" s="10"/>
      <c r="Q6" s="31" t="str">
        <f>$A$6</f>
        <v>EGSVC4</v>
      </c>
      <c r="R6" s="10"/>
      <c r="S6" s="31" t="str">
        <f>$A$6</f>
        <v>EGSVC4</v>
      </c>
      <c r="T6" s="10"/>
      <c r="U6" s="31" t="str">
        <f>$A$6</f>
        <v>EGSVC4</v>
      </c>
      <c r="V6" s="10"/>
      <c r="W6" s="31" t="str">
        <f>$A$6</f>
        <v>EGSVC4</v>
      </c>
      <c r="X6" s="10"/>
      <c r="Y6" s="31" t="str">
        <f>$A$6</f>
        <v>EGSVC4</v>
      </c>
      <c r="Z6" s="10"/>
      <c r="AA6" s="31" t="str">
        <f>$A$6</f>
        <v>EGSVC4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117.6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-2147.1999999999998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-1904.1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-2445.1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3294.1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93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780.7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2177.6999999999998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1443.8</v>
      </c>
      <c r="F39" s="15"/>
      <c r="G39" s="23">
        <f>E47</f>
        <v>2240.6499999999996</v>
      </c>
      <c r="H39" s="15"/>
      <c r="I39" s="23">
        <f>G47</f>
        <v>2424.2499999999995</v>
      </c>
      <c r="J39" s="15"/>
      <c r="K39" s="23">
        <f>I47</f>
        <v>2193.3499999999995</v>
      </c>
      <c r="L39" s="15"/>
      <c r="M39" s="23">
        <f>K47</f>
        <v>2438.7499999999995</v>
      </c>
      <c r="N39" s="15"/>
      <c r="O39" s="23">
        <f>M47</f>
        <v>2388.35</v>
      </c>
      <c r="P39" s="15"/>
      <c r="Q39" s="23">
        <f>O47</f>
        <v>-2216.2999999999979</v>
      </c>
      <c r="R39" s="15"/>
      <c r="S39" s="23">
        <f>Q47</f>
        <v>2109.7000000000021</v>
      </c>
      <c r="T39" s="15"/>
      <c r="U39" s="23">
        <f>S47</f>
        <v>1740.0000000000018</v>
      </c>
      <c r="V39" s="15"/>
      <c r="W39" s="23">
        <f>U47</f>
        <v>630.30000000000246</v>
      </c>
      <c r="X39" s="15"/>
      <c r="Y39" s="23">
        <f>W47</f>
        <v>630.30000000000246</v>
      </c>
      <c r="Z39" s="15"/>
      <c r="AA39" s="23">
        <f>Y47</f>
        <v>630.30000000000246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121</v>
      </c>
      <c r="B41" s="9"/>
      <c r="C41" s="9"/>
      <c r="D41" s="9"/>
      <c r="E41" s="49">
        <f>G89-G150</f>
        <v>1593.6999999999996</v>
      </c>
      <c r="F41" s="9"/>
      <c r="G41" s="49">
        <f>K89-K150</f>
        <v>367.20000000000005</v>
      </c>
      <c r="H41" s="24"/>
      <c r="I41" s="49">
        <f>O89-O150</f>
        <v>-461.80000000000013</v>
      </c>
      <c r="J41" s="24"/>
      <c r="K41" s="49">
        <f>S89-S150</f>
        <v>490.80000000000018</v>
      </c>
      <c r="L41" s="24"/>
      <c r="M41" s="49">
        <f>W89-W150</f>
        <v>-100.79999999999956</v>
      </c>
      <c r="N41" s="24"/>
      <c r="O41" s="49">
        <f>AA89-AA150</f>
        <v>-9209.2999999999956</v>
      </c>
      <c r="P41" s="24"/>
      <c r="Q41" s="49">
        <f>AE89-AE150</f>
        <v>8652</v>
      </c>
      <c r="R41" s="24"/>
      <c r="S41" s="49">
        <f>AI89-AI150</f>
        <v>-739.40000000000055</v>
      </c>
      <c r="T41" s="24"/>
      <c r="U41" s="49">
        <f>AM89-AM150</f>
        <v>-2219.3999999999987</v>
      </c>
      <c r="V41" s="24"/>
      <c r="W41" s="49">
        <f>AQ89-AQ150</f>
        <v>0</v>
      </c>
      <c r="X41" s="24"/>
      <c r="Y41" s="49">
        <f>AU89-AU150</f>
        <v>0</v>
      </c>
      <c r="Z41" s="24"/>
      <c r="AA41" s="49">
        <f>AY89-AY150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796.8499999999998</v>
      </c>
      <c r="F45" s="9"/>
      <c r="G45" s="28">
        <f>G41*G43</f>
        <v>183.60000000000002</v>
      </c>
      <c r="H45" s="9"/>
      <c r="I45" s="28">
        <f>I41*I43</f>
        <v>-230.90000000000006</v>
      </c>
      <c r="J45" s="9"/>
      <c r="K45" s="28">
        <f>K41*K43</f>
        <v>245.40000000000009</v>
      </c>
      <c r="L45" s="9"/>
      <c r="M45" s="28">
        <f>M41*M43</f>
        <v>-50.399999999999778</v>
      </c>
      <c r="N45" s="9"/>
      <c r="O45" s="28">
        <f>O41*O43</f>
        <v>-4604.6499999999978</v>
      </c>
      <c r="P45" s="9"/>
      <c r="Q45" s="28">
        <f>Q41*Q43</f>
        <v>4326</v>
      </c>
      <c r="R45" s="9"/>
      <c r="S45" s="28">
        <f>S41*S43</f>
        <v>-369.70000000000027</v>
      </c>
      <c r="T45" s="9"/>
      <c r="U45" s="28">
        <f>U41*U43</f>
        <v>-1109.6999999999994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2240.6499999999996</v>
      </c>
      <c r="F47" s="15"/>
      <c r="G47" s="23">
        <f>G39+G45</f>
        <v>2424.2499999999995</v>
      </c>
      <c r="H47" s="15"/>
      <c r="I47" s="23">
        <f>I39+I45</f>
        <v>2193.3499999999995</v>
      </c>
      <c r="J47" s="15"/>
      <c r="K47" s="23">
        <f>K39+K45</f>
        <v>2438.7499999999995</v>
      </c>
      <c r="L47" s="15"/>
      <c r="M47" s="23">
        <f>M39+M45</f>
        <v>2388.35</v>
      </c>
      <c r="N47" s="15"/>
      <c r="O47" s="23">
        <f>O39+O45</f>
        <v>-2216.2999999999979</v>
      </c>
      <c r="P47" s="15"/>
      <c r="Q47" s="23">
        <f>Q39+Q45</f>
        <v>2109.7000000000021</v>
      </c>
      <c r="R47" s="15"/>
      <c r="S47" s="23">
        <f>S39+S45</f>
        <v>1740.0000000000018</v>
      </c>
      <c r="T47" s="15"/>
      <c r="U47" s="23">
        <f>U39+U45</f>
        <v>630.30000000000246</v>
      </c>
      <c r="V47" s="15"/>
      <c r="W47" s="23">
        <f>W39+W45</f>
        <v>630.30000000000246</v>
      </c>
      <c r="X47" s="15"/>
      <c r="Y47" s="23">
        <f>Y39+Y45</f>
        <v>630.30000000000246</v>
      </c>
      <c r="Z47" s="15"/>
      <c r="AA47" s="23">
        <f>AA39+AA45</f>
        <v>630.30000000000246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14</v>
      </c>
      <c r="F51" s="15"/>
      <c r="G51" s="25">
        <f>ROUND(G47*G49,1)</f>
        <v>15.2</v>
      </c>
      <c r="H51" s="25"/>
      <c r="I51" s="25">
        <f>ROUND(I47*I49,1)</f>
        <v>13.7</v>
      </c>
      <c r="J51" s="25"/>
      <c r="K51" s="25">
        <f>ROUND(K47*K49,1)</f>
        <v>15.2</v>
      </c>
      <c r="L51" s="25"/>
      <c r="M51" s="25">
        <f>ROUND(M47*M49,1)</f>
        <v>14.9</v>
      </c>
      <c r="N51" s="25"/>
      <c r="O51" s="25">
        <f>ROUND(O47*O49,1)</f>
        <v>-13.9</v>
      </c>
      <c r="P51" s="25"/>
      <c r="Q51" s="25">
        <f>ROUND(Q47*Q49,1)</f>
        <v>13.2</v>
      </c>
      <c r="R51" s="25"/>
      <c r="S51" s="25">
        <f>ROUND(S47*S49,1)</f>
        <v>10.9</v>
      </c>
      <c r="T51" s="25"/>
      <c r="U51" s="25">
        <f>ROUND(U47*U49,1)</f>
        <v>3.9</v>
      </c>
      <c r="V51" s="25"/>
      <c r="W51" s="25">
        <f>ROUND(W47*W49,1)</f>
        <v>3.9</v>
      </c>
      <c r="X51" s="25"/>
      <c r="Y51" s="25">
        <f>ROUND(Y47*Y49,1)</f>
        <v>3.9</v>
      </c>
      <c r="Z51" s="25"/>
      <c r="AA51" s="25">
        <f>ROUND(AA47*AA49,1)</f>
        <v>3.9</v>
      </c>
      <c r="AB51" s="25"/>
      <c r="AC51" s="25">
        <f>SUM(E51:AA51)</f>
        <v>98.800000000000026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G104-G163</f>
        <v>-9</v>
      </c>
      <c r="F54" s="39"/>
      <c r="G54" s="17">
        <f>K104-K163</f>
        <v>11.5</v>
      </c>
      <c r="H54" s="39"/>
      <c r="I54" s="17">
        <f>O104-O163</f>
        <v>-28.7</v>
      </c>
      <c r="J54" s="39"/>
      <c r="K54" s="17">
        <f>S104-S163</f>
        <v>-7.5999999999999979</v>
      </c>
      <c r="L54" s="39"/>
      <c r="M54" s="17">
        <f>W104-W163</f>
        <v>-1.3000000000000043</v>
      </c>
      <c r="N54" s="39"/>
      <c r="O54" s="17">
        <f>AA104-AA163</f>
        <v>39.200000000000003</v>
      </c>
      <c r="P54" s="39"/>
      <c r="Q54" s="17">
        <f>AE104-AE163</f>
        <v>-38.4</v>
      </c>
      <c r="R54" s="39"/>
      <c r="S54" s="17">
        <f>AI104-AI163</f>
        <v>3.9999999999999964</v>
      </c>
      <c r="T54" s="39"/>
      <c r="U54" s="17">
        <f>AM104-AM163</f>
        <v>30.3</v>
      </c>
      <c r="V54" s="39"/>
      <c r="W54" s="17">
        <f>AQ104-AQ163</f>
        <v>0</v>
      </c>
      <c r="X54" s="39"/>
      <c r="Y54" s="17">
        <f>AU104-AU163</f>
        <v>0</v>
      </c>
      <c r="Z54" s="39"/>
      <c r="AA54" s="17">
        <f>AY104-AY163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G114-G173</f>
        <v>-13.5</v>
      </c>
      <c r="F55" s="51"/>
      <c r="G55" s="34">
        <f>K114-K173</f>
        <v>-11.200000000000001</v>
      </c>
      <c r="H55" s="51"/>
      <c r="I55" s="34">
        <f>O114+O117</f>
        <v>-1.8999999999999986</v>
      </c>
      <c r="J55" s="51"/>
      <c r="K55" s="34">
        <f>S114+S117</f>
        <v>-12.799999999999999</v>
      </c>
      <c r="L55" s="51"/>
      <c r="M55" s="34">
        <f>W114+W117</f>
        <v>-0.70000000000000284</v>
      </c>
      <c r="N55" s="51"/>
      <c r="O55" s="34">
        <f>AA114+AA117</f>
        <v>10.399999999999999</v>
      </c>
      <c r="P55" s="51"/>
      <c r="Q55" s="34">
        <f>AE114+AE117</f>
        <v>-15.900000000000002</v>
      </c>
      <c r="R55" s="51"/>
      <c r="S55" s="34">
        <f>AI114+AI117</f>
        <v>-1.4999999999999964</v>
      </c>
      <c r="T55" s="51"/>
      <c r="U55" s="34">
        <f>AM114+AM117</f>
        <v>47.1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-7.1054273576010019E-15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-8.5</v>
      </c>
      <c r="F56" s="15"/>
      <c r="G56" s="57">
        <f>G51+G54+G55</f>
        <v>15.499999999999998</v>
      </c>
      <c r="H56" s="15"/>
      <c r="I56" s="57">
        <f>I51+I54+I55</f>
        <v>-16.899999999999999</v>
      </c>
      <c r="J56" s="15"/>
      <c r="K56" s="57">
        <f>K51+K54+K55</f>
        <v>-5.1999999999999975</v>
      </c>
      <c r="L56" s="15"/>
      <c r="M56" s="57">
        <f>M51+M54+M55</f>
        <v>12.899999999999993</v>
      </c>
      <c r="N56" s="15"/>
      <c r="O56" s="57">
        <f>O51+O54+O55</f>
        <v>35.700000000000003</v>
      </c>
      <c r="P56" s="15"/>
      <c r="Q56" s="57">
        <f>Q51+Q54+Q55</f>
        <v>-41.1</v>
      </c>
      <c r="R56" s="15"/>
      <c r="S56" s="57">
        <f>S51+S54+S55</f>
        <v>13.4</v>
      </c>
      <c r="T56" s="15"/>
      <c r="U56" s="57">
        <f>U51+U54+U55</f>
        <v>81.300000000000011</v>
      </c>
      <c r="V56" s="15"/>
      <c r="W56" s="57">
        <f>W51+W54+W55</f>
        <v>3.9</v>
      </c>
      <c r="X56" s="15"/>
      <c r="Y56" s="57">
        <f>Y51+Y54+Y55</f>
        <v>3.9</v>
      </c>
      <c r="Z56" s="15"/>
      <c r="AA56" s="57">
        <f>AA51+AA54+AA55</f>
        <v>3.9</v>
      </c>
      <c r="AB56" s="15"/>
      <c r="AC56" s="57">
        <f>SUM(E56:AA56)</f>
        <v>98.800000000000026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-8.5</v>
      </c>
      <c r="F58" s="9"/>
      <c r="G58" s="62">
        <f>SUM(E56:G56)</f>
        <v>6.9999999999999982</v>
      </c>
      <c r="H58" s="9"/>
      <c r="I58" s="62">
        <f>SUM(E56:I56)</f>
        <v>-9.9</v>
      </c>
      <c r="J58" s="9"/>
      <c r="K58" s="62">
        <f>SUM(E56:K56)</f>
        <v>-15.099999999999998</v>
      </c>
      <c r="L58" s="9"/>
      <c r="M58" s="62">
        <f>SUM(E56:M56)</f>
        <v>-2.2000000000000046</v>
      </c>
      <c r="N58" s="9"/>
      <c r="O58" s="62">
        <f>SUM(E56:O56)</f>
        <v>33.5</v>
      </c>
      <c r="P58" s="9"/>
      <c r="Q58" s="62">
        <f>SUM(E56:Q56)</f>
        <v>-7.6000000000000014</v>
      </c>
      <c r="R58" s="9"/>
      <c r="S58" s="62">
        <f>SUM(E56:S56)</f>
        <v>5.7999999999999989</v>
      </c>
      <c r="T58" s="9"/>
      <c r="U58" s="62">
        <f>SUM(E56:U56)</f>
        <v>87.100000000000009</v>
      </c>
      <c r="V58" s="9"/>
      <c r="W58" s="62">
        <f>SUM(E56:W56)</f>
        <v>91.000000000000014</v>
      </c>
      <c r="X58" s="9"/>
      <c r="Y58" s="62">
        <f>SUM(E56:Y56)</f>
        <v>94.90000000000002</v>
      </c>
      <c r="Z58" s="9"/>
      <c r="AA58" s="62">
        <f>SUM(E56:AA56)</f>
        <v>98.800000000000026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69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69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65">
        <f>ROUND(_xll.HPVAL($A$6,$A$7,A64,$A$8,"YTD","CORP")/1000000,1)</f>
        <v>2144.9</v>
      </c>
      <c r="D64" s="65"/>
      <c r="E64" s="65">
        <f>ROUND(_xll.HPVAL($E$6,$E$7,A64,$E$8,"YTD","CORP")/1000000,1)</f>
        <v>2205.1</v>
      </c>
      <c r="F64" s="64"/>
      <c r="G64" s="66">
        <f>C64-E64</f>
        <v>-60.199999999999818</v>
      </c>
      <c r="H64" s="67"/>
      <c r="I64" s="65">
        <f>ROUND(_xll.HPVAL($G$6,$G$7,$A$64,$G$8,"YTD","CORP")/1000000,1)</f>
        <v>2174.8000000000002</v>
      </c>
      <c r="J64" s="68"/>
      <c r="K64" s="66">
        <f>E64-I64</f>
        <v>30.299999999999727</v>
      </c>
      <c r="L64" s="64"/>
      <c r="M64" s="65">
        <f>ROUND(_xll.HPVAL($I$6,$I$7,$A$64,$I$8,"YTD","CORP")/1000000,1)</f>
        <v>1930.7</v>
      </c>
      <c r="N64" s="68"/>
      <c r="O64" s="66">
        <f>I64-M64</f>
        <v>244.10000000000014</v>
      </c>
      <c r="P64" s="64"/>
      <c r="Q64" s="65">
        <f>ROUND(_xll.HPVAL($K$6,$K$7,$A$64,$K$8,"YTD","CORP")/1000000,1)</f>
        <v>2013.7</v>
      </c>
      <c r="R64" s="68"/>
      <c r="S64" s="66">
        <f>M64-Q64</f>
        <v>-83</v>
      </c>
      <c r="U64" s="17">
        <f>ROUND(_xll.HPVAL($M$6,$M$7,$A$64,$M$8,"YTD","CORP")/1000000,1)</f>
        <v>2217</v>
      </c>
      <c r="V64" s="24"/>
      <c r="W64" s="66">
        <f>Q64-U64</f>
        <v>-203.29999999999995</v>
      </c>
      <c r="Y64" s="17">
        <f>ROUND(_xll.HPVAL($O$6,$O$7,$A$64,$O$8,"YTD","CORP")/1000000,1)</f>
        <v>1928</v>
      </c>
      <c r="Z64" s="24"/>
      <c r="AA64" s="66">
        <f>U64-Y64</f>
        <v>289</v>
      </c>
      <c r="AC64" s="17">
        <f>ROUND(_xll.HPVAL($Q$6,$Q$7,$A$64,$Q$8,"YTD","CORP")/1000000,1)</f>
        <v>1913.7</v>
      </c>
      <c r="AD64" s="24"/>
      <c r="AE64" s="66">
        <f>Y64-AC64</f>
        <v>14.299999999999955</v>
      </c>
      <c r="AG64" s="17">
        <f>ROUND(_xll.HPVAL($S$6,$S$7,$A$64,$S$8,"YTD","CORP")/1000000,1)</f>
        <v>1974.4</v>
      </c>
      <c r="AH64" s="24"/>
      <c r="AI64" s="66">
        <f>AC64-AG64</f>
        <v>-60.700000000000045</v>
      </c>
      <c r="AK64" s="17">
        <f>ROUND(_xll.HPVAL($U$6,$U$7,$A$64,$U$8,"YTD","CORP")/1000000,1)</f>
        <v>0</v>
      </c>
      <c r="AL64" s="24"/>
      <c r="AM64" s="66">
        <f>AG64-AK64</f>
        <v>1974.4</v>
      </c>
      <c r="AO64" s="17">
        <f>ROUND(_xll.HPVAL($W$6,$W$7,$A$64,$W$8,"YTD","CORP")/1000000,1)</f>
        <v>0</v>
      </c>
      <c r="AP64" s="24"/>
      <c r="AQ64" s="66">
        <f>AK64-AO64</f>
        <v>0</v>
      </c>
      <c r="AS64" s="17">
        <f>ROUND(_xll.HPVAL($Y$6,$Y$7,$A$64,$Y$8,"YTD","CORP")/1000000,1)</f>
        <v>0</v>
      </c>
      <c r="AT64" s="24"/>
      <c r="AU64" s="66">
        <f>AO64-AS64</f>
        <v>0</v>
      </c>
      <c r="AW64" s="17">
        <f>ROUND(_xll.HPVAL($AA$6,$AA$7,$A$64,$AA$8,"YTD","CORP")/1000000,1)</f>
        <v>0</v>
      </c>
      <c r="AX64" s="24"/>
      <c r="AY64" s="66">
        <f>AS64-AW64</f>
        <v>0</v>
      </c>
    </row>
    <row r="65" spans="1:51">
      <c r="A65" s="42" t="s">
        <v>44</v>
      </c>
      <c r="C65" s="65">
        <f>ROUND(_xll.HPVAL($A$6,$A$7,A65,$A$8,"YTD","CORP")/1000000,1)</f>
        <v>1941</v>
      </c>
      <c r="D65" s="65"/>
      <c r="E65" s="65">
        <f>ROUND(_xll.HPVAL($E$6,$E$7,A65,$E$8,"YTD","CORP")/1000000,1)</f>
        <v>1104.3</v>
      </c>
      <c r="F65" s="64"/>
      <c r="G65" s="66">
        <f>C65-E65</f>
        <v>836.7</v>
      </c>
      <c r="H65" s="67"/>
      <c r="I65" s="65">
        <f>ROUND(_xll.HPVAL($G$6,$G$7,$A$65,$G$8,"YTD","CORP")/1000000,1)</f>
        <v>810.3</v>
      </c>
      <c r="J65" s="68"/>
      <c r="K65" s="66">
        <f>E65-I65</f>
        <v>294</v>
      </c>
      <c r="L65" s="64"/>
      <c r="M65" s="65">
        <f>ROUND(_xll.HPVAL($I$6,$I$7,$A$65,$I$8,"YTD","CORP")/1000000,1)</f>
        <v>2826.3</v>
      </c>
      <c r="N65" s="68"/>
      <c r="O65" s="66">
        <f>I65-M65</f>
        <v>-2016.0000000000002</v>
      </c>
      <c r="P65" s="64"/>
      <c r="Q65" s="65">
        <f>ROUND(_xll.HPVAL($K$6,$K$7,$A$65,$K$8,"YTD","CORP")/1000000,1)</f>
        <v>2970.1</v>
      </c>
      <c r="R65" s="68"/>
      <c r="S65" s="66">
        <f>M65-Q65</f>
        <v>-143.79999999999973</v>
      </c>
      <c r="U65" s="17">
        <f>ROUND(_xll.HPVAL($M$6,$M$7,$A$65,$M$8,"YTD","CORP")/1000000,1)</f>
        <v>-5986.2</v>
      </c>
      <c r="V65" s="24"/>
      <c r="W65" s="66">
        <f>Q65-U65</f>
        <v>8956.2999999999993</v>
      </c>
      <c r="Y65" s="17">
        <f>ROUND(_xll.HPVAL($O$6,$O$7,$A$65,$O$8,"YTD","CORP")/1000000,1)</f>
        <v>2234.3000000000002</v>
      </c>
      <c r="Z65" s="24"/>
      <c r="AA65" s="66">
        <f>U65-Y65</f>
        <v>-8220.5</v>
      </c>
      <c r="AC65" s="17">
        <f>ROUND(_xll.HPVAL($Q$6,$Q$7,$A$65,$Q$8,"YTD","CORP")/1000000,1)</f>
        <v>2801.6</v>
      </c>
      <c r="AD65" s="24"/>
      <c r="AE65" s="66">
        <f>Y65-AC65</f>
        <v>-567.29999999999973</v>
      </c>
      <c r="AG65" s="17">
        <f>ROUND(_xll.HPVAL($S$6,$S$7,$A$65,$S$8,"YTD","CORP")/1000000,1)</f>
        <v>3581.2</v>
      </c>
      <c r="AH65" s="24"/>
      <c r="AI65" s="66">
        <f>AC65-AG65</f>
        <v>-779.59999999999991</v>
      </c>
      <c r="AK65" s="17">
        <f>ROUND(_xll.HPVAL($U$6,$U$7,$A$65,$U$8,"YTD","CORP")/1000000,1)</f>
        <v>0</v>
      </c>
      <c r="AL65" s="24"/>
      <c r="AM65" s="66">
        <f>AG65-AK65</f>
        <v>3581.2</v>
      </c>
      <c r="AO65" s="17">
        <f>ROUND(_xll.HPVAL($W$6,$W$7,$A$65,$W$8,"YTD","CORP")/1000000,1)</f>
        <v>0</v>
      </c>
      <c r="AP65" s="24"/>
      <c r="AQ65" s="66">
        <f>AK65-AO65</f>
        <v>0</v>
      </c>
      <c r="AS65" s="17">
        <f>ROUND(_xll.HPVAL($Y$6,$Y$7,$A$65,$Y$8,"YTD","CORP")/1000000,1)</f>
        <v>0</v>
      </c>
      <c r="AT65" s="24"/>
      <c r="AU65" s="66">
        <f>AO65-AS65</f>
        <v>0</v>
      </c>
      <c r="AW65" s="17">
        <f>ROUND(_xll.HPVAL($AA$6,$AA$7,$A$65,$AA$8,"YTD","CORP")/1000000,1)</f>
        <v>0</v>
      </c>
      <c r="AX65" s="24"/>
      <c r="AY65" s="66">
        <f>AS65-AW65</f>
        <v>0</v>
      </c>
    </row>
    <row r="66" spans="1:51">
      <c r="A66" s="42" t="s">
        <v>45</v>
      </c>
      <c r="C66" s="65">
        <f>ROUND(_xll.HPVAL($A$6,$A$7,A66,$A$8,"YTD","CORP")/1000000,1)</f>
        <v>0</v>
      </c>
      <c r="D66" s="65"/>
      <c r="E66" s="65">
        <f>ROUND(_xll.HPVAL($E$6,$E$7,A66,$E$8,"YTD","CORP")/1000000,1)</f>
        <v>0</v>
      </c>
      <c r="F66" s="64"/>
      <c r="G66" s="66">
        <f>C66-E66</f>
        <v>0</v>
      </c>
      <c r="H66" s="67"/>
      <c r="I66" s="65">
        <f>ROUND(_xll.HPVAL($G$6,$G$7,$A$66,$G$8,"YTD","CORP")/1000000,1)</f>
        <v>0</v>
      </c>
      <c r="J66" s="68"/>
      <c r="K66" s="66">
        <f>E66-I66</f>
        <v>0</v>
      </c>
      <c r="L66" s="64"/>
      <c r="M66" s="65">
        <f>ROUND(_xll.HPVAL($I$6,$I$7,$A$66,$I$8,"YTD","CORP")/1000000,1)</f>
        <v>0</v>
      </c>
      <c r="N66" s="68"/>
      <c r="O66" s="66">
        <f>I66-M66</f>
        <v>0</v>
      </c>
      <c r="P66" s="64"/>
      <c r="Q66" s="65">
        <f>ROUND(_xll.HPVAL($K$6,$K$7,$A$66,$K$8,"YTD","CORP")/1000000,1)</f>
        <v>0</v>
      </c>
      <c r="R66" s="68"/>
      <c r="S66" s="66">
        <f>M66-Q66</f>
        <v>0</v>
      </c>
      <c r="U66" s="17">
        <f>ROUND(_xll.HPVAL($M$6,$M$7,$A$66,$M$8,"YTD","CORP")/1000000,1)</f>
        <v>0</v>
      </c>
      <c r="V66" s="24"/>
      <c r="W66" s="66">
        <f>Q66-U66</f>
        <v>0</v>
      </c>
      <c r="Y66" s="17">
        <f>ROUND(_xll.HPVAL($O$6,$O$7,$A$66,$O$8,"YTD","CORP")/1000000,1)</f>
        <v>0</v>
      </c>
      <c r="Z66" s="24"/>
      <c r="AA66" s="66">
        <f>U66-Y66</f>
        <v>0</v>
      </c>
      <c r="AC66" s="17">
        <f>ROUND(_xll.HPVAL($Q$6,$Q$7,$A$66,$Q$8,"YTD","CORP")/1000000,1)</f>
        <v>0</v>
      </c>
      <c r="AD66" s="24"/>
      <c r="AE66" s="66">
        <f>Y66-AC66</f>
        <v>0</v>
      </c>
      <c r="AG66" s="17">
        <f>ROUND(_xll.HPVAL($S$6,$S$7,$A$66,$S$8,"YTD","CORP")/1000000,1)</f>
        <v>0</v>
      </c>
      <c r="AH66" s="24"/>
      <c r="AI66" s="66">
        <f>AC66-AG66</f>
        <v>0</v>
      </c>
      <c r="AK66" s="17">
        <f>ROUND(_xll.HPVAL($U$6,$U$7,$A$66,$U$8,"YTD","CORP")/1000000,1)</f>
        <v>0</v>
      </c>
      <c r="AL66" s="24"/>
      <c r="AM66" s="66">
        <f>AG66-AK66</f>
        <v>0</v>
      </c>
      <c r="AO66" s="17">
        <f>ROUND(_xll.HPVAL($W$6,$W$7,$A$66,$W$8,"YTD","CORP")/1000000,1)</f>
        <v>0</v>
      </c>
      <c r="AP66" s="24"/>
      <c r="AQ66" s="66">
        <f>AK66-AO66</f>
        <v>0</v>
      </c>
      <c r="AS66" s="17">
        <f>ROUND(_xll.HPVAL($Y$6,$Y$7,$A$66,$Y$8,"YTD","CORP")/1000000,1)</f>
        <v>0</v>
      </c>
      <c r="AT66" s="24"/>
      <c r="AU66" s="66">
        <f>AO66-AS66</f>
        <v>0</v>
      </c>
      <c r="AW66" s="17">
        <f>ROUND(_xll.HPVAL($AA$6,$AA$7,$A$66,$AA$8,"YTD","CORP")/1000000,1)</f>
        <v>0</v>
      </c>
      <c r="AX66" s="24"/>
      <c r="AY66" s="66">
        <f>AS66-AW66</f>
        <v>0</v>
      </c>
    </row>
    <row r="67" spans="1:51">
      <c r="A67" s="42" t="s">
        <v>46</v>
      </c>
      <c r="C67" s="65">
        <f>ROUND(_xll.HPVAL($A$6,$A$7,A67,$A$8,"YTD","CORP")/1000000,1)</f>
        <v>2451.1</v>
      </c>
      <c r="D67" s="65"/>
      <c r="E67" s="65">
        <f>ROUND(_xll.HPVAL($E$6,$E$7,A67,$E$8,"YTD","CORP")/1000000,1)</f>
        <v>2442.4</v>
      </c>
      <c r="F67" s="64"/>
      <c r="G67" s="66">
        <f>C67-E67</f>
        <v>8.6999999999998181</v>
      </c>
      <c r="H67" s="67"/>
      <c r="I67" s="65">
        <f>ROUND(_xll.HPVAL($G$6,$G$7,$A$67,$G$8,"YTD","CORP")/1000000,1)</f>
        <v>2453.1999999999998</v>
      </c>
      <c r="J67" s="68"/>
      <c r="K67" s="66">
        <f>E67-I67</f>
        <v>-10.799999999999727</v>
      </c>
      <c r="L67" s="64"/>
      <c r="M67" s="65">
        <f>ROUND(_xll.HPVAL($I$6,$I$7,$A$67,$I$8,"YTD","CORP")/1000000,1)</f>
        <v>1938.9</v>
      </c>
      <c r="N67" s="68"/>
      <c r="O67" s="66">
        <f>I67-M67</f>
        <v>514.29999999999973</v>
      </c>
      <c r="P67" s="64"/>
      <c r="Q67" s="65">
        <f>ROUND(_xll.HPVAL($K$6,$K$7,$A$67,$K$8,"YTD","CORP")/1000000,1)</f>
        <v>1946.5</v>
      </c>
      <c r="R67" s="68"/>
      <c r="S67" s="66">
        <f>M67-Q67</f>
        <v>-7.5999999999999091</v>
      </c>
      <c r="U67" s="17">
        <f>ROUND(_xll.HPVAL($M$6,$M$7,$A$67,$M$8,"YTD","CORP")/1000000,1)</f>
        <v>1935.3</v>
      </c>
      <c r="V67" s="24"/>
      <c r="W67" s="66">
        <f>Q67-U67</f>
        <v>11.200000000000045</v>
      </c>
      <c r="Y67" s="17">
        <f>ROUND(_xll.HPVAL($O$6,$O$7,$A$67,$O$8,"YTD","CORP")/1000000,1)</f>
        <v>1943.3</v>
      </c>
      <c r="Z67" s="24"/>
      <c r="AA67" s="66">
        <f>U67-Y67</f>
        <v>-8</v>
      </c>
      <c r="AC67" s="17">
        <f>ROUND(_xll.HPVAL($Q$6,$Q$7,$A$67,$Q$8,"YTD","CORP")/1000000,1)</f>
        <v>1949.1</v>
      </c>
      <c r="AD67" s="24"/>
      <c r="AE67" s="66">
        <f>Y67-AC67</f>
        <v>-5.7999999999999545</v>
      </c>
      <c r="AG67" s="17">
        <f>ROUND(_xll.HPVAL($S$6,$S$7,$A$67,$S$8,"YTD","CORP")/1000000,1)</f>
        <v>1947.8</v>
      </c>
      <c r="AH67" s="24"/>
      <c r="AI67" s="66">
        <f>AC67-AG67</f>
        <v>1.2999999999999545</v>
      </c>
      <c r="AK67" s="17">
        <f>ROUND(_xll.HPVAL($U$6,$U$7,$A$67,$U$8,"YTD","CORP")/1000000,1)</f>
        <v>0</v>
      </c>
      <c r="AL67" s="24"/>
      <c r="AM67" s="66">
        <f>AG67-AK67</f>
        <v>1947.8</v>
      </c>
      <c r="AO67" s="17">
        <f>ROUND(_xll.HPVAL($W$6,$W$7,$A$67,$W$8,"YTD","CORP")/1000000,1)</f>
        <v>0</v>
      </c>
      <c r="AP67" s="24"/>
      <c r="AQ67" s="66">
        <f>AK67-AO67</f>
        <v>0</v>
      </c>
      <c r="AS67" s="17">
        <f>ROUND(_xll.HPVAL($Y$6,$Y$7,$A$67,$Y$8,"YTD","CORP")/1000000,1)</f>
        <v>0</v>
      </c>
      <c r="AT67" s="24"/>
      <c r="AU67" s="66">
        <f>AO67-AS67</f>
        <v>0</v>
      </c>
      <c r="AW67" s="17">
        <f>ROUND(_xll.HPVAL($AA$6,$AA$7,$A$67,$AA$8,"YTD","CORP")/1000000,1)</f>
        <v>0</v>
      </c>
      <c r="AX67" s="24"/>
      <c r="AY67" s="66">
        <f>AS67-AW67</f>
        <v>0</v>
      </c>
    </row>
    <row r="68" spans="1:51">
      <c r="A68" s="42" t="s">
        <v>47</v>
      </c>
      <c r="C68" s="65">
        <f>ROUND(_xll.HPVAL($A$6,$A$7,A68,$A$8,"YTD","CORP")/1000000,1)</f>
        <v>0</v>
      </c>
      <c r="D68" s="65"/>
      <c r="E68" s="65">
        <f>ROUND(_xll.HPVAL($E$6,$E$7,A68,$E$8,"YTD","CORP")/1000000,1)</f>
        <v>0</v>
      </c>
      <c r="F68" s="64"/>
      <c r="G68" s="66">
        <f>C68-E68</f>
        <v>0</v>
      </c>
      <c r="H68" s="67"/>
      <c r="I68" s="65">
        <f>ROUND(_xll.HPVAL($G$6,$G$7,$A$68,$G$8,"YTD","CORP")/1000000,1)</f>
        <v>0</v>
      </c>
      <c r="J68" s="68"/>
      <c r="K68" s="66">
        <f>E68-I68</f>
        <v>0</v>
      </c>
      <c r="L68" s="64"/>
      <c r="M68" s="65">
        <f>ROUND(_xll.HPVAL($I$6,$I$7,$A$68,$I$8,"YTD","CORP")/1000000,1)</f>
        <v>0</v>
      </c>
      <c r="N68" s="68"/>
      <c r="O68" s="66">
        <f>I68-M68</f>
        <v>0</v>
      </c>
      <c r="P68" s="64"/>
      <c r="Q68" s="65">
        <f>ROUND(_xll.HPVAL($K$6,$K$7,$A$68,$K$8,"YTD","CORP")/1000000,1)</f>
        <v>0</v>
      </c>
      <c r="R68" s="68"/>
      <c r="S68" s="66">
        <f>M68-Q68</f>
        <v>0</v>
      </c>
      <c r="U68" s="17">
        <f>ROUND(_xll.HPVAL($M$6,$M$7,$A$68,$M$8,"YTD","CORP")/1000000,1)</f>
        <v>0</v>
      </c>
      <c r="V68" s="24"/>
      <c r="W68" s="66">
        <f>Q68-U68</f>
        <v>0</v>
      </c>
      <c r="Y68" s="17">
        <f>ROUND(_xll.HPVAL($O$6,$O$7,$A$68,$O$8,"YTD","CORP")/1000000,1)</f>
        <v>0</v>
      </c>
      <c r="Z68" s="24"/>
      <c r="AA68" s="66">
        <f>U68-Y68</f>
        <v>0</v>
      </c>
      <c r="AC68" s="17">
        <f>ROUND(_xll.HPVAL($Q$6,$Q$7,$A$68,$Q$8,"YTD","CORP")/1000000,1)</f>
        <v>0</v>
      </c>
      <c r="AD68" s="24"/>
      <c r="AE68" s="66">
        <f>Y68-AC68</f>
        <v>0</v>
      </c>
      <c r="AG68" s="17">
        <f>ROUND(_xll.HPVAL($S$6,$S$7,$A$68,$S$8,"YTD","CORP")/1000000,1)</f>
        <v>0</v>
      </c>
      <c r="AH68" s="24"/>
      <c r="AI68" s="66">
        <f>AC68-AG68</f>
        <v>0</v>
      </c>
      <c r="AK68" s="17">
        <f>ROUND(_xll.HPVAL($U$6,$U$7,$A$68,$U$8,"YTD","CORP")/1000000,1)</f>
        <v>0</v>
      </c>
      <c r="AL68" s="24"/>
      <c r="AM68" s="66">
        <f>AG68-AK68</f>
        <v>0</v>
      </c>
      <c r="AO68" s="17">
        <f>ROUND(_xll.HPVAL($W$6,$W$7,$A$68,$W$8,"YTD","CORP")/1000000,1)</f>
        <v>0</v>
      </c>
      <c r="AP68" s="24"/>
      <c r="AQ68" s="66">
        <f>AK68-AO68</f>
        <v>0</v>
      </c>
      <c r="AS68" s="17">
        <f>ROUND(_xll.HPVAL($Y$6,$Y$7,$A$68,$Y$8,"YTD","CORP")/1000000,1)</f>
        <v>0</v>
      </c>
      <c r="AT68" s="24"/>
      <c r="AU68" s="66">
        <f>AO68-AS68</f>
        <v>0</v>
      </c>
      <c r="AW68" s="17">
        <f>ROUND(_xll.HPVAL($AA$6,$AA$7,$A$68,$AA$8,"YTD","CORP")/1000000,1)</f>
        <v>0</v>
      </c>
      <c r="AX68" s="24"/>
      <c r="AY68" s="66">
        <f>AS68-AW68</f>
        <v>0</v>
      </c>
    </row>
    <row r="69" spans="1:51">
      <c r="A69" s="42" t="s">
        <v>48</v>
      </c>
      <c r="C69" s="65">
        <f>ROUND(_xll.HPVAL($A$6,$A$7,A69,$A$8,"YTD","CORP")/1000000,1)</f>
        <v>3273.9</v>
      </c>
      <c r="D69" s="65"/>
      <c r="E69" s="65">
        <f>ROUND(_xll.HPVAL($E$6,$E$7,A69,$E$8,"YTD","CORP")/1000000,1)</f>
        <v>3792.7</v>
      </c>
      <c r="F69" s="64"/>
      <c r="G69" s="66">
        <f>-C69+E69</f>
        <v>518.79999999999973</v>
      </c>
      <c r="H69" s="67"/>
      <c r="I69" s="65">
        <f>ROUND(_xll.HPVAL($G$6,$G$7,$A$69,$G$8,"YTD","CORP")/1000000,1)</f>
        <v>3330.9</v>
      </c>
      <c r="J69" s="68"/>
      <c r="K69" s="66">
        <f t="shared" ref="K69:K79" si="0">-E69+I69</f>
        <v>-461.79999999999973</v>
      </c>
      <c r="L69" s="64"/>
      <c r="M69" s="65">
        <f>ROUND(_xll.HPVAL($I$6,$I$7,$A$69,$I$8,"YTD","CORP")/1000000,1)</f>
        <v>3325.6</v>
      </c>
      <c r="N69" s="68"/>
      <c r="O69" s="66">
        <f t="shared" ref="O69:O79" si="1">-I69+M69</f>
        <v>-5.3000000000001819</v>
      </c>
      <c r="P69" s="64"/>
      <c r="Q69" s="65">
        <f>ROUND(_xll.HPVAL($K$6,$K$7,$A$69,$K$8,"YTD","CORP")/1000000,1)</f>
        <v>3201.1</v>
      </c>
      <c r="R69" s="68"/>
      <c r="S69" s="66">
        <f t="shared" ref="S69:S79" si="2">-M69+Q69</f>
        <v>-124.5</v>
      </c>
      <c r="U69" s="17">
        <f>ROUND(_xll.HPVAL($M$6,$M$7,$A$69,$M$8,"YTD","CORP")/1000000,1)</f>
        <v>3323.2</v>
      </c>
      <c r="V69" s="24"/>
      <c r="W69" s="66">
        <f t="shared" ref="W69:W79" si="3">-Q69+U69</f>
        <v>122.09999999999991</v>
      </c>
      <c r="Y69" s="17">
        <f>ROUND(_xll.HPVAL($O$6,$O$7,$A$69,$O$8,"YTD","CORP")/1000000,1)</f>
        <v>3312.8</v>
      </c>
      <c r="Z69" s="24"/>
      <c r="AA69" s="66">
        <f t="shared" ref="AA69:AA79" si="4">-U69+Y69</f>
        <v>-10.399999999999636</v>
      </c>
      <c r="AC69" s="17">
        <f>ROUND(_xll.HPVAL($Q$6,$Q$7,$A$69,$Q$8,"YTD","CORP")/1000000,1)</f>
        <v>3284.8</v>
      </c>
      <c r="AD69" s="24"/>
      <c r="AE69" s="66">
        <f t="shared" ref="AE69:AE79" si="5">-Y69+AC69</f>
        <v>-28</v>
      </c>
      <c r="AG69" s="17">
        <f>ROUND(_xll.HPVAL($S$6,$S$7,$A$69,$S$8,"YTD","CORP")/1000000,1)</f>
        <v>3337.2</v>
      </c>
      <c r="AH69" s="24"/>
      <c r="AI69" s="66">
        <f t="shared" ref="AI69:AI79" si="6">-AC69+AG69</f>
        <v>52.399999999999636</v>
      </c>
      <c r="AK69" s="17">
        <f>ROUND(_xll.HPVAL($U$6,$U$7,$A$69,$U$8,"YTD","CORP")/1000000,1)</f>
        <v>0</v>
      </c>
      <c r="AL69" s="24"/>
      <c r="AM69" s="66">
        <f t="shared" ref="AM69:AM79" si="7">-AG69+AK69</f>
        <v>-3337.2</v>
      </c>
      <c r="AO69" s="17">
        <f>ROUND(_xll.HPVAL($W$6,$W$7,$A$69,$W$8,"YTD","CORP")/1000000,1)</f>
        <v>0</v>
      </c>
      <c r="AP69" s="24"/>
      <c r="AQ69" s="66">
        <f t="shared" ref="AQ69:AQ79" si="8">-AK69+AO69</f>
        <v>0</v>
      </c>
      <c r="AS69" s="17">
        <f>ROUND(_xll.HPVAL($Y$6,$Y$7,$A$69,$Y$8,"YTD","CORP")/1000000,1)</f>
        <v>0</v>
      </c>
      <c r="AT69" s="24"/>
      <c r="AU69" s="66">
        <f t="shared" ref="AU69:AU79" si="9">-AO69+AS69</f>
        <v>0</v>
      </c>
      <c r="AW69" s="17">
        <f>ROUND(_xll.HPVAL($AA$6,$AA$7,$A$69,$AA$8,"YTD","CORP")/1000000,1)</f>
        <v>0</v>
      </c>
      <c r="AX69" s="24"/>
      <c r="AY69" s="66">
        <f t="shared" ref="AY69:AY79" si="10">-AS69+AW69</f>
        <v>0</v>
      </c>
    </row>
    <row r="70" spans="1:51">
      <c r="A70" s="42" t="s">
        <v>49</v>
      </c>
      <c r="C70" s="65">
        <f>ROUND(_xll.HPVAL($A$6,$A$7,A70,$A$8,"YTD","CORP")/1000000,1)</f>
        <v>93</v>
      </c>
      <c r="D70" s="65"/>
      <c r="E70" s="65">
        <f>ROUND(_xll.HPVAL($E$6,$E$7,A70,$E$8,"YTD","CORP")/1000000,1)</f>
        <v>9.6999999999999993</v>
      </c>
      <c r="F70" s="64"/>
      <c r="G70" s="66">
        <f>-C70+E70</f>
        <v>-83.3</v>
      </c>
      <c r="H70" s="67"/>
      <c r="I70" s="65">
        <f>ROUND(_xll.HPVAL($G$6,$G$7,$A$70,$G$8,"YTD","CORP")/1000000,1)</f>
        <v>1</v>
      </c>
      <c r="J70" s="68"/>
      <c r="K70" s="66">
        <f t="shared" si="0"/>
        <v>-8.6999999999999993</v>
      </c>
      <c r="L70" s="64"/>
      <c r="M70" s="65">
        <f>ROUND(_xll.HPVAL($I$6,$I$7,$A$70,$I$8,"YTD","CORP")/1000000,1)</f>
        <v>0.9</v>
      </c>
      <c r="N70" s="68"/>
      <c r="O70" s="66">
        <f t="shared" si="1"/>
        <v>-9.9999999999999978E-2</v>
      </c>
      <c r="P70" s="64"/>
      <c r="Q70" s="65">
        <f>ROUND(_xll.HPVAL($K$6,$K$7,$A$70,$K$8,"YTD","CORP")/1000000,1)</f>
        <v>1.3</v>
      </c>
      <c r="R70" s="68"/>
      <c r="S70" s="66">
        <f t="shared" si="2"/>
        <v>0.4</v>
      </c>
      <c r="U70" s="17">
        <f>ROUND(_xll.HPVAL($M$6,$M$7,$A$70,$M$8,"YTD","CORP")/1000000,1)</f>
        <v>-0.7</v>
      </c>
      <c r="V70" s="24"/>
      <c r="W70" s="66">
        <f t="shared" si="3"/>
        <v>-2</v>
      </c>
      <c r="Y70" s="17">
        <f>ROUND(_xll.HPVAL($O$6,$O$7,$A$70,$O$8,"YTD","CORP")/1000000,1)</f>
        <v>0</v>
      </c>
      <c r="Z70" s="24"/>
      <c r="AA70" s="66">
        <f t="shared" si="4"/>
        <v>0.7</v>
      </c>
      <c r="AC70" s="17">
        <f>ROUND(_xll.HPVAL($Q$6,$Q$7,$A$70,$Q$8,"YTD","CORP")/1000000,1)</f>
        <v>-0.6</v>
      </c>
      <c r="AD70" s="24"/>
      <c r="AE70" s="66">
        <f t="shared" si="5"/>
        <v>-0.6</v>
      </c>
      <c r="AG70" s="17">
        <f>ROUND(_xll.HPVAL($S$6,$S$7,$A$70,$S$8,"YTD","CORP")/1000000,1)</f>
        <v>-0.4</v>
      </c>
      <c r="AH70" s="24"/>
      <c r="AI70" s="66">
        <f t="shared" si="6"/>
        <v>0.19999999999999996</v>
      </c>
      <c r="AK70" s="17">
        <f>ROUND(_xll.HPVAL($U$6,$U$7,$A$70,$U$8,"YTD","CORP")/1000000,1)</f>
        <v>0</v>
      </c>
      <c r="AL70" s="24"/>
      <c r="AM70" s="66">
        <f t="shared" si="7"/>
        <v>0.4</v>
      </c>
      <c r="AO70" s="17">
        <f>ROUND(_xll.HPVAL($W$6,$W$7,$A$70,$W$8,"YTD","CORP")/1000000,1)</f>
        <v>0</v>
      </c>
      <c r="AP70" s="24"/>
      <c r="AQ70" s="66">
        <f t="shared" si="8"/>
        <v>0</v>
      </c>
      <c r="AS70" s="17">
        <f>ROUND(_xll.HPVAL($Y$6,$Y$7,$A$70,$Y$8,"YTD","CORP")/1000000,1)</f>
        <v>0</v>
      </c>
      <c r="AT70" s="24"/>
      <c r="AU70" s="66">
        <f t="shared" si="9"/>
        <v>0</v>
      </c>
      <c r="AW70" s="17">
        <f>ROUND(_xll.HPVAL($AA$6,$AA$7,$A$70,$AA$8,"YTD","CORP")/1000000,1)</f>
        <v>0</v>
      </c>
      <c r="AX70" s="24"/>
      <c r="AY70" s="66">
        <f t="shared" si="10"/>
        <v>0</v>
      </c>
    </row>
    <row r="71" spans="1:51">
      <c r="A71" s="42" t="s">
        <v>50</v>
      </c>
      <c r="C71" s="65">
        <f>ROUND(_xll.HPVAL($A$6,$A$7,A71,$A$8,"YTD","CORP")/1000000,1)</f>
        <v>0</v>
      </c>
      <c r="D71" s="65"/>
      <c r="E71" s="65">
        <f>ROUND(_xll.HPVAL($E$6,$E$7,A71,$E$8,"YTD","CORP")/1000000,1)</f>
        <v>0</v>
      </c>
      <c r="F71" s="64"/>
      <c r="G71" s="66">
        <f>-C71+E71</f>
        <v>0</v>
      </c>
      <c r="H71" s="67"/>
      <c r="I71" s="65">
        <f>ROUND(_xll.HPVAL($G$6,$G$7,$A$71,$G$8,"YTD","CORP")/1000000,1)</f>
        <v>0</v>
      </c>
      <c r="J71" s="68"/>
      <c r="K71" s="66">
        <f t="shared" si="0"/>
        <v>0</v>
      </c>
      <c r="L71" s="64"/>
      <c r="M71" s="17">
        <f>ROUND(_xll.HPVAL($I$6,$I$7,$A$71,$I$8,"YTD","CORP")/1000000,1)</f>
        <v>0</v>
      </c>
      <c r="N71" s="68"/>
      <c r="O71" s="66">
        <f t="shared" si="1"/>
        <v>0</v>
      </c>
      <c r="P71" s="64"/>
      <c r="Q71" s="65">
        <f>ROUND(_xll.HPVAL($K$6,$K$7,$A$71,$K$8,"YTD","CORP")/1000000,1)</f>
        <v>0</v>
      </c>
      <c r="R71" s="68"/>
      <c r="S71" s="66">
        <f t="shared" si="2"/>
        <v>0</v>
      </c>
      <c r="U71" s="17">
        <f>ROUND(_xll.HPVAL($M$6,$M$7,$A$71,$M$8,"YTD","CORP")/1000000,1)</f>
        <v>0</v>
      </c>
      <c r="V71" s="24"/>
      <c r="W71" s="66">
        <f t="shared" si="3"/>
        <v>0</v>
      </c>
      <c r="Y71" s="17">
        <f>ROUND(_xll.HPVAL($O$6,$O$7,$A$71,$O$8,"YTD","CORP")/1000000,1)</f>
        <v>0</v>
      </c>
      <c r="Z71" s="24"/>
      <c r="AA71" s="66">
        <f t="shared" si="4"/>
        <v>0</v>
      </c>
      <c r="AC71" s="17">
        <f>ROUND(_xll.HPVAL($Q$6,$Q$7,$A$71,$Q$8,"YTD","CORP")/1000000,1)</f>
        <v>0</v>
      </c>
      <c r="AD71" s="24"/>
      <c r="AE71" s="66">
        <f t="shared" si="5"/>
        <v>0</v>
      </c>
      <c r="AG71" s="17">
        <f>ROUND(_xll.HPVAL($S$6,$S$7,$A$71,$S$8,"YTD","CORP")/1000000,1)</f>
        <v>0</v>
      </c>
      <c r="AH71" s="24"/>
      <c r="AI71" s="66">
        <f t="shared" si="6"/>
        <v>0</v>
      </c>
      <c r="AK71" s="17">
        <f>ROUND(_xll.HPVAL($U$6,$U$7,$A$71,$U$8,"YTD","CORP")/1000000,1)</f>
        <v>0</v>
      </c>
      <c r="AL71" s="24"/>
      <c r="AM71" s="66">
        <f t="shared" si="7"/>
        <v>0</v>
      </c>
      <c r="AO71" s="17">
        <f>ROUND(_xll.HPVAL($W$6,$W$7,$A$71,$W$8,"YTD","CORP")/1000000,1)</f>
        <v>0</v>
      </c>
      <c r="AP71" s="24"/>
      <c r="AQ71" s="66">
        <f t="shared" si="8"/>
        <v>0</v>
      </c>
      <c r="AS71" s="17">
        <f>ROUND(_xll.HPVAL($Y$6,$Y$7,$A$71,$Y$8,"YTD","CORP")/1000000,1)</f>
        <v>0</v>
      </c>
      <c r="AT71" s="24"/>
      <c r="AU71" s="66">
        <f t="shared" si="9"/>
        <v>0</v>
      </c>
      <c r="AW71" s="17">
        <f>ROUND(_xll.HPVAL($AA$6,$AA$7,$A$71,$AA$8,"YTD","CORP")/1000000,1)</f>
        <v>0</v>
      </c>
      <c r="AX71" s="24"/>
      <c r="AY71" s="66">
        <f t="shared" si="10"/>
        <v>0</v>
      </c>
    </row>
    <row r="72" spans="1:51">
      <c r="A72" s="42" t="s">
        <v>51</v>
      </c>
      <c r="C72" s="65">
        <f>ROUND(_xll.HPVAL($A$6,$A$7,A72,$A$8,"YTD","CORP")/1000000,1)</f>
        <v>791.3</v>
      </c>
      <c r="D72" s="65"/>
      <c r="E72" s="65">
        <f>ROUND(_xll.HPVAL($E$6,$E$7,A72,$E$8,"YTD","CORP")/1000000,1)</f>
        <v>-196.4</v>
      </c>
      <c r="F72" s="64"/>
      <c r="G72" s="66">
        <f>-C72+E72</f>
        <v>-987.69999999999993</v>
      </c>
      <c r="H72" s="67"/>
      <c r="I72" s="65">
        <f>ROUND(_xll.HPVAL($G$6,$G$7,$A$72,$G$8,"YTD","CORP")/1000000,1)</f>
        <v>216</v>
      </c>
      <c r="J72" s="68"/>
      <c r="K72" s="66">
        <f t="shared" si="0"/>
        <v>412.4</v>
      </c>
      <c r="L72" s="64"/>
      <c r="M72" s="65">
        <f>ROUND(_xll.HPVAL($I$6,$I$7,$A$72,$I$8,"YTD","CORP")/1000000,1)</f>
        <v>743.6</v>
      </c>
      <c r="N72" s="68"/>
      <c r="O72" s="66">
        <f t="shared" si="1"/>
        <v>527.6</v>
      </c>
      <c r="P72" s="64"/>
      <c r="Q72" s="65">
        <f>ROUND(_xll.HPVAL($K$6,$K$7,$A$72,$K$8,"YTD","CORP")/1000000,1)</f>
        <v>1556.2</v>
      </c>
      <c r="R72" s="68"/>
      <c r="S72" s="66">
        <f t="shared" si="2"/>
        <v>812.6</v>
      </c>
      <c r="U72" s="17">
        <f>ROUND(_xll.HPVAL($M$6,$M$7,$A$72,$M$8,"YTD","CORP")/1000000,1)</f>
        <v>-7389.5</v>
      </c>
      <c r="V72" s="24"/>
      <c r="W72" s="66">
        <f t="shared" si="3"/>
        <v>-8945.7000000000007</v>
      </c>
      <c r="Y72" s="17">
        <f>ROUND(_xll.HPVAL($O$6,$O$7,$A$72,$O$8,"YTD","CORP")/1000000,1)</f>
        <v>-8211.4</v>
      </c>
      <c r="Z72" s="24"/>
      <c r="AA72" s="66">
        <f t="shared" si="4"/>
        <v>-821.89999999999964</v>
      </c>
      <c r="AC72" s="17">
        <f>ROUND(_xll.HPVAL($Q$6,$Q$7,$A$72,$Q$8,"YTD","CORP")/1000000,1)</f>
        <v>-251.1</v>
      </c>
      <c r="AD72" s="24"/>
      <c r="AE72" s="66">
        <f t="shared" si="5"/>
        <v>7960.2999999999993</v>
      </c>
      <c r="AG72" s="17">
        <f>ROUND(_xll.HPVAL($S$6,$S$7,$A$72,$S$8,"YTD","CORP")/1000000,1)</f>
        <v>2014.2</v>
      </c>
      <c r="AH72" s="24"/>
      <c r="AI72" s="66">
        <f t="shared" si="6"/>
        <v>2265.3000000000002</v>
      </c>
      <c r="AK72" s="17">
        <f>ROUND(_xll.HPVAL($U$6,$U$7,$A$72,$U$8,"YTD","CORP")/1000000,1)</f>
        <v>0</v>
      </c>
      <c r="AL72" s="24"/>
      <c r="AM72" s="66">
        <f t="shared" si="7"/>
        <v>-2014.2</v>
      </c>
      <c r="AO72" s="17">
        <f>ROUND(_xll.HPVAL($W$6,$W$7,$A$72,$W$8,"YTD","CORP")/1000000,1)</f>
        <v>0</v>
      </c>
      <c r="AP72" s="24"/>
      <c r="AQ72" s="66">
        <f t="shared" si="8"/>
        <v>0</v>
      </c>
      <c r="AS72" s="17">
        <f>ROUND(_xll.HPVAL($Y$6,$Y$7,$A$72,$Y$8,"YTD","CORP")/1000000,1)</f>
        <v>0</v>
      </c>
      <c r="AT72" s="24"/>
      <c r="AU72" s="66">
        <f t="shared" si="9"/>
        <v>0</v>
      </c>
      <c r="AW72" s="17">
        <f>ROUND(_xll.HPVAL($AA$6,$AA$7,$A$72,$AA$8,"YTD","CORP")/1000000,1)</f>
        <v>0</v>
      </c>
      <c r="AX72" s="24"/>
      <c r="AY72" s="66">
        <f t="shared" si="10"/>
        <v>0</v>
      </c>
    </row>
    <row r="73" spans="1:51">
      <c r="A73" s="42" t="s">
        <v>52</v>
      </c>
      <c r="C73" s="65">
        <f>ROUND(_xll.HPVAL($A$6,$A$7,A73,$A$8,"YTD","CORP")/1000000,1)</f>
        <v>0</v>
      </c>
      <c r="D73" s="65"/>
      <c r="E73" s="65">
        <f>ROUND(_xll.HPVAL($E$6,$E$7,A73,$E$8,"YTD","CORP")/1000000,1)</f>
        <v>0</v>
      </c>
      <c r="F73" s="64"/>
      <c r="G73" s="66">
        <f t="shared" ref="G73:G79" si="11">-C73+E73</f>
        <v>0</v>
      </c>
      <c r="H73" s="67"/>
      <c r="I73" s="65">
        <f>ROUND(_xll.HPVAL($G$6,$G$7,$A$73,$G$8,"YTD","CORP")/1000000,1)</f>
        <v>0</v>
      </c>
      <c r="J73" s="68"/>
      <c r="K73" s="66">
        <f t="shared" si="0"/>
        <v>0</v>
      </c>
      <c r="L73" s="64"/>
      <c r="M73" s="65">
        <f>ROUND(_xll.HPVAL($I$6,$I$7,$A$73,$I$8,"YTD","CORP")/1000000,1)</f>
        <v>0</v>
      </c>
      <c r="N73" s="68"/>
      <c r="O73" s="66">
        <f t="shared" si="1"/>
        <v>0</v>
      </c>
      <c r="P73" s="64"/>
      <c r="Q73" s="65">
        <f>ROUND(_xll.HPVAL($K$6,$K$7,$A$73,$K$8,"YTD","CORP")/1000000,1)</f>
        <v>2.1</v>
      </c>
      <c r="R73" s="68"/>
      <c r="S73" s="66">
        <f t="shared" si="2"/>
        <v>2.1</v>
      </c>
      <c r="U73" s="17">
        <f>ROUND(_xll.HPVAL($M$6,$M$7,$A$73,$M$8,"YTD","CORP")/1000000,1)</f>
        <v>3.4</v>
      </c>
      <c r="V73" s="24"/>
      <c r="W73" s="66">
        <f t="shared" si="3"/>
        <v>1.2999999999999998</v>
      </c>
      <c r="Y73" s="17">
        <f>ROUND(_xll.HPVAL($O$6,$O$7,$A$73,$O$8,"YTD","CORP")/1000000,1)</f>
        <v>4.0999999999999996</v>
      </c>
      <c r="Z73" s="24"/>
      <c r="AA73" s="66">
        <f t="shared" si="4"/>
        <v>0.69999999999999973</v>
      </c>
      <c r="AC73" s="17">
        <f>ROUND(_xll.HPVAL($Q$6,$Q$7,$A$73,$Q$8,"YTD","CORP")/1000000,1)</f>
        <v>0</v>
      </c>
      <c r="AD73" s="24"/>
      <c r="AE73" s="66">
        <f t="shared" si="5"/>
        <v>-4.0999999999999996</v>
      </c>
      <c r="AG73" s="17">
        <f>ROUND(_xll.HPVAL($S$6,$S$7,$A$73,$S$8,"YTD","CORP")/1000000,1)</f>
        <v>0</v>
      </c>
      <c r="AH73" s="24"/>
      <c r="AI73" s="66">
        <f t="shared" si="6"/>
        <v>0</v>
      </c>
      <c r="AK73" s="17">
        <f>ROUND(_xll.HPVAL($U$6,$U$7,$A$73,$U$8,"YTD","CORP")/1000000,1)</f>
        <v>0</v>
      </c>
      <c r="AL73" s="24"/>
      <c r="AM73" s="66">
        <f t="shared" si="7"/>
        <v>0</v>
      </c>
      <c r="AO73" s="17">
        <f>ROUND(_xll.HPVAL($W$6,$W$7,$A$73,$W$8,"YTD","CORP")/1000000,1)</f>
        <v>0</v>
      </c>
      <c r="AP73" s="24"/>
      <c r="AQ73" s="66">
        <f t="shared" si="8"/>
        <v>0</v>
      </c>
      <c r="AS73" s="17">
        <f>ROUND(_xll.HPVAL($Y$6,$Y$7,$A$73,$Y$8,"YTD","CORP")/1000000,1)</f>
        <v>0</v>
      </c>
      <c r="AT73" s="24"/>
      <c r="AU73" s="66">
        <f t="shared" si="9"/>
        <v>0</v>
      </c>
      <c r="AW73" s="17">
        <f>ROUND(_xll.HPVAL($AA$6,$AA$7,$A$73,$AA$8,"YTD","CORP")/1000000,1)</f>
        <v>0</v>
      </c>
      <c r="AX73" s="24"/>
      <c r="AY73" s="66">
        <f t="shared" si="10"/>
        <v>0</v>
      </c>
    </row>
    <row r="74" spans="1:51">
      <c r="A74" s="42" t="s">
        <v>53</v>
      </c>
      <c r="C74" s="65">
        <f>ROUND(_xll.HPVAL($A$6,$A$7,A74,$A$8,"YTD","CORP")/1000000,1)</f>
        <v>2177.6999999999998</v>
      </c>
      <c r="D74" s="65"/>
      <c r="E74" s="65">
        <f>ROUND(_xll.HPVAL($E$6,$E$7,A74,$E$8,"YTD","CORP")/1000000,1)</f>
        <v>2177.6999999999998</v>
      </c>
      <c r="F74" s="64"/>
      <c r="G74" s="66">
        <f t="shared" si="11"/>
        <v>0</v>
      </c>
      <c r="H74" s="67"/>
      <c r="I74" s="65">
        <f>ROUND(_xll.HPVAL($G$6,$G$7,$A$74,$G$8,"YTD","CORP")/1000000,1)</f>
        <v>2177.6999999999998</v>
      </c>
      <c r="J74" s="68"/>
      <c r="K74" s="66">
        <f t="shared" si="0"/>
        <v>0</v>
      </c>
      <c r="L74" s="64"/>
      <c r="M74" s="65">
        <f>ROUND(_xll.HPVAL($I$6,$I$7,$A$74,$I$8,"YTD","CORP")/1000000,1)</f>
        <v>2177.6999999999998</v>
      </c>
      <c r="N74" s="68"/>
      <c r="O74" s="66">
        <f t="shared" si="1"/>
        <v>0</v>
      </c>
      <c r="P74" s="64"/>
      <c r="Q74" s="65">
        <f>ROUND(_xll.HPVAL($K$6,$K$7,$A$74,$K$8,"YTD","CORP")/1000000,1)</f>
        <v>2177.6999999999998</v>
      </c>
      <c r="R74" s="68"/>
      <c r="S74" s="66">
        <f t="shared" si="2"/>
        <v>0</v>
      </c>
      <c r="U74" s="17">
        <f>ROUND(_xll.HPVAL($M$6,$M$7,$A$74,$M$8,"YTD","CORP")/1000000,1)</f>
        <v>2177.6999999999998</v>
      </c>
      <c r="V74" s="24"/>
      <c r="W74" s="66">
        <f t="shared" si="3"/>
        <v>0</v>
      </c>
      <c r="Y74" s="17">
        <f>ROUND(_xll.HPVAL($O$6,$O$7,$A$74,$O$8,"YTD","CORP")/1000000,1)</f>
        <v>2177.6999999999998</v>
      </c>
      <c r="Z74" s="24"/>
      <c r="AA74" s="66">
        <f t="shared" si="4"/>
        <v>0</v>
      </c>
      <c r="AC74" s="17">
        <f>ROUND(_xll.HPVAL($Q$6,$Q$7,$A$74,$Q$8,"YTD","CORP")/1000000,1)</f>
        <v>3197.3</v>
      </c>
      <c r="AD74" s="24"/>
      <c r="AE74" s="66">
        <f t="shared" si="5"/>
        <v>1019.6000000000004</v>
      </c>
      <c r="AG74" s="17">
        <f>ROUND(_xll.HPVAL($S$6,$S$7,$A$74,$S$8,"YTD","CORP")/1000000,1)</f>
        <v>3217.2</v>
      </c>
      <c r="AH74" s="24"/>
      <c r="AI74" s="66">
        <f t="shared" si="6"/>
        <v>19.899999999999636</v>
      </c>
      <c r="AK74" s="17">
        <f>ROUND(_xll.HPVAL($U$6,$U$7,$A$74,$U$8,"YTD","CORP")/1000000,1)</f>
        <v>0</v>
      </c>
      <c r="AL74" s="24"/>
      <c r="AM74" s="66">
        <f t="shared" si="7"/>
        <v>-3217.2</v>
      </c>
      <c r="AO74" s="17">
        <f>ROUND(_xll.HPVAL($W$6,$W$7,$A$74,$W$8,"YTD","CORP")/1000000,1)</f>
        <v>0</v>
      </c>
      <c r="AP74" s="24"/>
      <c r="AQ74" s="66">
        <f t="shared" si="8"/>
        <v>0</v>
      </c>
      <c r="AS74" s="17">
        <f>ROUND(_xll.HPVAL($Y$6,$Y$7,$A$74,$Y$8,"YTD","CORP")/1000000,1)</f>
        <v>0</v>
      </c>
      <c r="AT74" s="24"/>
      <c r="AU74" s="66">
        <f t="shared" si="9"/>
        <v>0</v>
      </c>
      <c r="AW74" s="17">
        <f>ROUND(_xll.HPVAL($AA$6,$AA$7,$A$74,$AA$8,"YTD","CORP")/1000000,1)</f>
        <v>0</v>
      </c>
      <c r="AX74" s="24"/>
      <c r="AY74" s="66">
        <f t="shared" si="10"/>
        <v>0</v>
      </c>
    </row>
    <row r="75" spans="1:51">
      <c r="A75" s="42" t="s">
        <v>54</v>
      </c>
      <c r="C75" s="65">
        <f>ROUND(_xll.HPVAL($A$6,$A$7,A75,$A$8,"YTD","CORP")/1000000,1)</f>
        <v>0</v>
      </c>
      <c r="D75" s="65"/>
      <c r="E75" s="65">
        <f>ROUND(_xll.HPVAL($E$6,$E$7,A75,$E$8,"YTD","CORP")/1000000,1)</f>
        <v>0</v>
      </c>
      <c r="F75" s="64"/>
      <c r="G75" s="66">
        <f t="shared" si="11"/>
        <v>0</v>
      </c>
      <c r="H75" s="67"/>
      <c r="I75" s="65">
        <f>ROUND(_xll.HPVAL($G$6,$G$7,$A$75,$G$8,"YTD","CORP")/1000000,1)</f>
        <v>0</v>
      </c>
      <c r="J75" s="68"/>
      <c r="K75" s="66">
        <f t="shared" si="0"/>
        <v>0</v>
      </c>
      <c r="L75" s="64"/>
      <c r="M75" s="65">
        <f>ROUND(_xll.HPVAL($I$6,$I$7,$A$75,$I$8,"YTD","CORP")/1000000,1)</f>
        <v>0</v>
      </c>
      <c r="N75" s="68"/>
      <c r="O75" s="66">
        <f t="shared" si="1"/>
        <v>0</v>
      </c>
      <c r="P75" s="64"/>
      <c r="Q75" s="65">
        <f>ROUND(_xll.HPVAL($K$6,$K$7,$A$75,$K$8,"YTD","CORP")/1000000,1)</f>
        <v>0</v>
      </c>
      <c r="R75" s="68"/>
      <c r="S75" s="66">
        <f t="shared" si="2"/>
        <v>0</v>
      </c>
      <c r="U75" s="17">
        <f>ROUND(_xll.HPVAL($M$6,$M$7,$A$75,$M$8,"YTD","CORP")/1000000,1)</f>
        <v>0</v>
      </c>
      <c r="V75" s="24"/>
      <c r="W75" s="66">
        <f t="shared" si="3"/>
        <v>0</v>
      </c>
      <c r="Y75" s="17">
        <f>ROUND(_xll.HPVAL($O$6,$O$7,$A$75,$O$8,"YTD","CORP")/1000000,1)</f>
        <v>0</v>
      </c>
      <c r="Z75" s="24"/>
      <c r="AA75" s="66">
        <f t="shared" si="4"/>
        <v>0</v>
      </c>
      <c r="AC75" s="17">
        <f>ROUND(_xll.HPVAL($Q$6,$Q$7,$A$75,$Q$8,"YTD","CORP")/1000000,1)</f>
        <v>0</v>
      </c>
      <c r="AD75" s="24"/>
      <c r="AE75" s="66">
        <f t="shared" si="5"/>
        <v>0</v>
      </c>
      <c r="AG75" s="17">
        <f>ROUND(_xll.HPVAL($S$6,$S$7,$A$75,$S$8,"YTD","CORP")/1000000,1)</f>
        <v>0</v>
      </c>
      <c r="AH75" s="24"/>
      <c r="AI75" s="66">
        <f t="shared" si="6"/>
        <v>0</v>
      </c>
      <c r="AK75" s="17">
        <f>ROUND(_xll.HPVAL($U$6,$U$7,$A$75,$U$8,"YTD","CORP")/1000000,1)</f>
        <v>0</v>
      </c>
      <c r="AL75" s="24"/>
      <c r="AM75" s="66">
        <f t="shared" si="7"/>
        <v>0</v>
      </c>
      <c r="AO75" s="17">
        <f>ROUND(_xll.HPVAL($W$6,$W$7,$A$75,$W$8,"YTD","CORP")/1000000,1)</f>
        <v>0</v>
      </c>
      <c r="AP75" s="24"/>
      <c r="AQ75" s="66">
        <f t="shared" si="8"/>
        <v>0</v>
      </c>
      <c r="AS75" s="17">
        <f>ROUND(_xll.HPVAL($Y$6,$Y$7,$A$75,$Y$8,"YTD","CORP")/1000000,1)</f>
        <v>0</v>
      </c>
      <c r="AT75" s="24"/>
      <c r="AU75" s="66">
        <f t="shared" si="9"/>
        <v>0</v>
      </c>
      <c r="AW75" s="17">
        <f>ROUND(_xll.HPVAL($AA$6,$AA$7,$A$75,$AA$8,"YTD","CORP")/1000000,1)</f>
        <v>0</v>
      </c>
      <c r="AX75" s="24"/>
      <c r="AY75" s="66">
        <f t="shared" si="10"/>
        <v>0</v>
      </c>
    </row>
    <row r="76" spans="1:51">
      <c r="A76" s="42" t="s">
        <v>55</v>
      </c>
      <c r="C76" s="65">
        <f>ROUND(_xll.HPVAL($A$6,$A$7,A76,$A$8,"YTD","CORP")/1000000,1)</f>
        <v>99.2</v>
      </c>
      <c r="D76" s="65"/>
      <c r="E76" s="65">
        <f>ROUND(_xll.HPVAL($E$6,$E$7,A76,$E$8,"YTD","CORP")/1000000,1)</f>
        <v>2544.1999999999998</v>
      </c>
      <c r="F76" s="64"/>
      <c r="G76" s="66">
        <f t="shared" si="11"/>
        <v>2445</v>
      </c>
      <c r="H76" s="67"/>
      <c r="I76" s="65">
        <f>ROUND(_xll.HPVAL($G$6,$G$7,$A$76,$G$8,"YTD","CORP")/1000000,1)</f>
        <v>2768.2</v>
      </c>
      <c r="J76" s="68"/>
      <c r="K76" s="66">
        <f t="shared" si="0"/>
        <v>224</v>
      </c>
      <c r="L76" s="64"/>
      <c r="M76" s="65">
        <f>ROUND(_xll.HPVAL($I$6,$I$7,$A$76,$I$8,"YTD","CORP")/1000000,1)</f>
        <v>2620.5</v>
      </c>
      <c r="N76" s="68"/>
      <c r="O76" s="66">
        <f t="shared" si="1"/>
        <v>-147.69999999999982</v>
      </c>
      <c r="P76" s="64"/>
      <c r="Q76" s="65">
        <f>ROUND(_xll.HPVAL($K$6,$K$7,$A$76,$K$8,"YTD","CORP")/1000000,1)</f>
        <v>2620.5</v>
      </c>
      <c r="R76" s="68"/>
      <c r="S76" s="66">
        <f t="shared" si="2"/>
        <v>0</v>
      </c>
      <c r="U76" s="17">
        <f>ROUND(_xll.HPVAL($M$6,$M$7,$A$76,$M$8,"YTD","CORP")/1000000,1)</f>
        <v>2608.9</v>
      </c>
      <c r="V76" s="24"/>
      <c r="W76" s="66">
        <f t="shared" si="3"/>
        <v>-11.599999999999909</v>
      </c>
      <c r="Y76" s="17">
        <f>ROUND(_xll.HPVAL($O$6,$O$7,$A$76,$O$8,"YTD","CORP")/1000000,1)</f>
        <v>2561.6</v>
      </c>
      <c r="Z76" s="24"/>
      <c r="AA76" s="66">
        <f t="shared" si="4"/>
        <v>-47.300000000000182</v>
      </c>
      <c r="AC76" s="17">
        <f>ROUND(_xll.HPVAL($Q$6,$Q$7,$A$76,$Q$8,"YTD","CORP")/1000000,1)</f>
        <v>-127.9</v>
      </c>
      <c r="AD76" s="24"/>
      <c r="AE76" s="66">
        <f t="shared" si="5"/>
        <v>-2689.5</v>
      </c>
      <c r="AG76" s="17">
        <f>ROUND(_xll.HPVAL($S$6,$S$7,$A$76,$S$8,"YTD","CORP")/1000000,1)</f>
        <v>-126.4</v>
      </c>
      <c r="AH76" s="24"/>
      <c r="AI76" s="66">
        <f t="shared" si="6"/>
        <v>1.5</v>
      </c>
      <c r="AK76" s="17">
        <f>ROUND(_xll.HPVAL($U$6,$U$7,$A$76,$U$8,"YTD","CORP")/1000000,1)</f>
        <v>0</v>
      </c>
      <c r="AL76" s="24"/>
      <c r="AM76" s="66">
        <f t="shared" si="7"/>
        <v>126.4</v>
      </c>
      <c r="AO76" s="17">
        <f>ROUND(_xll.HPVAL($W$6,$W$7,$A$76,$W$8,"YTD","CORP")/1000000,1)</f>
        <v>0</v>
      </c>
      <c r="AP76" s="24"/>
      <c r="AQ76" s="66">
        <f t="shared" si="8"/>
        <v>0</v>
      </c>
      <c r="AS76" s="17">
        <f>ROUND(_xll.HPVAL($Y$6,$Y$7,$A$76,$Y$8,"YTD","CORP")/1000000,1)</f>
        <v>0</v>
      </c>
      <c r="AT76" s="24"/>
      <c r="AU76" s="66">
        <f t="shared" si="9"/>
        <v>0</v>
      </c>
      <c r="AW76" s="17">
        <f>ROUND(_xll.HPVAL($AA$6,$AA$7,$A$76,$AA$8,"YTD","CORP")/1000000,1)</f>
        <v>0</v>
      </c>
      <c r="AX76" s="24"/>
      <c r="AY76" s="66">
        <f t="shared" si="10"/>
        <v>0</v>
      </c>
    </row>
    <row r="77" spans="1:51">
      <c r="A77" s="42" t="s">
        <v>56</v>
      </c>
      <c r="C77" s="65">
        <f>ROUND(_xll.HPVAL($A$6,$A$7,A77,$A$8,"YTD","CORP")/1000000,1)</f>
        <v>0</v>
      </c>
      <c r="D77" s="65"/>
      <c r="E77" s="65">
        <f>ROUND(_xll.HPVAL($E$6,$E$7,A77,$E$8,"YTD","CORP")/1000000,1)</f>
        <v>0</v>
      </c>
      <c r="F77" s="64"/>
      <c r="G77" s="66">
        <f t="shared" si="11"/>
        <v>0</v>
      </c>
      <c r="H77" s="67"/>
      <c r="I77" s="65">
        <f>ROUND(_xll.HPVAL($G$6,$G$7,$A$77,$G$8,"YTD","CORP")/1000000,1)</f>
        <v>0</v>
      </c>
      <c r="J77" s="68"/>
      <c r="K77" s="66">
        <f t="shared" si="0"/>
        <v>0</v>
      </c>
      <c r="L77" s="64"/>
      <c r="M77" s="65">
        <f>ROUND(_xll.HPVAL($I$6,$I$7,$A$77,$I$8,"YTD","CORP")/1000000,1)</f>
        <v>0</v>
      </c>
      <c r="N77" s="68"/>
      <c r="O77" s="66">
        <f t="shared" si="1"/>
        <v>0</v>
      </c>
      <c r="P77" s="64"/>
      <c r="Q77" s="65">
        <f>ROUND(_xll.HPVAL($K$6,$K$7,$A$77,$K$8,"YTD","CORP")/1000000,1)</f>
        <v>0</v>
      </c>
      <c r="R77" s="68"/>
      <c r="S77" s="66">
        <f t="shared" si="2"/>
        <v>0</v>
      </c>
      <c r="U77" s="17">
        <f>ROUND(_xll.HPVAL($M$6,$M$7,$A$77,$M$8,"YTD","CORP")/1000000,1)</f>
        <v>0</v>
      </c>
      <c r="V77" s="24"/>
      <c r="W77" s="66">
        <f t="shared" si="3"/>
        <v>0</v>
      </c>
      <c r="Y77" s="17">
        <f>ROUND(_xll.HPVAL($O$6,$O$7,$A$77,$O$8,"YTD","CORP")/1000000,1)</f>
        <v>0</v>
      </c>
      <c r="Z77" s="24"/>
      <c r="AA77" s="66">
        <f t="shared" si="4"/>
        <v>0</v>
      </c>
      <c r="AC77" s="17">
        <f>ROUND(_xll.HPVAL($Q$6,$Q$7,$A$77,$Q$8,"YTD","CORP")/1000000,1)</f>
        <v>0</v>
      </c>
      <c r="AD77" s="24"/>
      <c r="AE77" s="66">
        <f t="shared" si="5"/>
        <v>0</v>
      </c>
      <c r="AG77" s="17">
        <f>ROUND(_xll.HPVAL($S$6,$S$7,$A$77,$S$8,"YTD","CORP")/1000000,1)</f>
        <v>0</v>
      </c>
      <c r="AH77" s="24"/>
      <c r="AI77" s="66">
        <f t="shared" si="6"/>
        <v>0</v>
      </c>
      <c r="AK77" s="17">
        <f>ROUND(_xll.HPVAL($U$6,$U$7,$A$77,$U$8,"YTD","CORP")/1000000,1)</f>
        <v>0</v>
      </c>
      <c r="AL77" s="24"/>
      <c r="AM77" s="66">
        <f t="shared" si="7"/>
        <v>0</v>
      </c>
      <c r="AO77" s="17">
        <f>ROUND(_xll.HPVAL($W$6,$W$7,$A$77,$W$8,"YTD","CORP")/1000000,1)</f>
        <v>0</v>
      </c>
      <c r="AP77" s="24"/>
      <c r="AQ77" s="66">
        <f t="shared" si="8"/>
        <v>0</v>
      </c>
      <c r="AS77" s="17">
        <f>ROUND(_xll.HPVAL($Y$6,$Y$7,$A$77,$Y$8,"YTD","CORP")/1000000,1)</f>
        <v>0</v>
      </c>
      <c r="AT77" s="24"/>
      <c r="AU77" s="66">
        <f t="shared" si="9"/>
        <v>0</v>
      </c>
      <c r="AW77" s="17">
        <f>ROUND(_xll.HPVAL($AA$6,$AA$7,$A$77,$AA$8,"YTD","CORP")/1000000,1)</f>
        <v>0</v>
      </c>
      <c r="AX77" s="24"/>
      <c r="AY77" s="66">
        <f t="shared" si="10"/>
        <v>0</v>
      </c>
    </row>
    <row r="78" spans="1:51">
      <c r="A78" s="42" t="s">
        <v>57</v>
      </c>
      <c r="C78" s="65">
        <f>ROUND(_xll.HPVAL($A$6,$A$7,A78,$A$8,"YTD","CORP")/1000000,1)</f>
        <v>1937.7</v>
      </c>
      <c r="D78" s="65"/>
      <c r="E78" s="65">
        <f>ROUND(_xll.HPVAL($E$6,$E$7,A78,$E$8,"YTD","CORP")/1000000,1)</f>
        <v>1960.9</v>
      </c>
      <c r="F78" s="64"/>
      <c r="G78" s="66">
        <f t="shared" si="11"/>
        <v>23.200000000000045</v>
      </c>
      <c r="H78" s="67"/>
      <c r="I78" s="65">
        <f>ROUND(_xll.HPVAL($G$6,$G$7,$A$78,$G$8,"YTD","CORP")/1000000,1)</f>
        <v>1890.1</v>
      </c>
      <c r="J78" s="68"/>
      <c r="K78" s="66">
        <f t="shared" si="0"/>
        <v>-70.800000000000182</v>
      </c>
      <c r="L78" s="64"/>
      <c r="M78" s="65">
        <f>ROUND(_xll.HPVAL($I$6,$I$7,$A$78,$I$8,"YTD","CORP")/1000000,1)</f>
        <v>2382</v>
      </c>
      <c r="N78" s="68"/>
      <c r="O78" s="66">
        <f t="shared" si="1"/>
        <v>491.90000000000009</v>
      </c>
      <c r="P78" s="64"/>
      <c r="Q78" s="65">
        <f>ROUND(_xll.HPVAL($K$6,$K$7,$A$78,$K$8,"YTD","CORP")/1000000,1)</f>
        <v>2333.6999999999998</v>
      </c>
      <c r="R78" s="68"/>
      <c r="S78" s="66">
        <f t="shared" si="2"/>
        <v>-48.300000000000182</v>
      </c>
      <c r="U78" s="17">
        <f>ROUND(_xll.HPVAL($M$6,$M$7,$A$78,$M$8,"YTD","CORP")/1000000,1)</f>
        <v>2333.6999999999998</v>
      </c>
      <c r="V78" s="24"/>
      <c r="W78" s="66">
        <f t="shared" si="3"/>
        <v>0</v>
      </c>
      <c r="Y78" s="17">
        <f>ROUND(_xll.HPVAL($O$6,$O$7,$A$78,$O$8,"YTD","CORP")/1000000,1)</f>
        <v>1922.7</v>
      </c>
      <c r="Z78" s="24"/>
      <c r="AA78" s="66">
        <f t="shared" si="4"/>
        <v>-410.99999999999977</v>
      </c>
      <c r="AC78" s="17">
        <f>ROUND(_xll.HPVAL($Q$6,$Q$7,$A$78,$Q$8,"YTD","CORP")/1000000,1)</f>
        <v>4895</v>
      </c>
      <c r="AD78" s="24"/>
      <c r="AE78" s="66">
        <f t="shared" si="5"/>
        <v>2972.3</v>
      </c>
      <c r="AG78" s="17">
        <f>ROUND(_xll.HPVAL($S$6,$S$7,$A$78,$S$8,"YTD","CORP")/1000000,1)</f>
        <v>2591.5</v>
      </c>
      <c r="AH78" s="24"/>
      <c r="AI78" s="66">
        <f t="shared" si="6"/>
        <v>-2303.5</v>
      </c>
      <c r="AK78" s="17">
        <f>ROUND(_xll.HPVAL($U$6,$U$7,$A$78,$U$8,"YTD","CORP")/1000000,1)</f>
        <v>0</v>
      </c>
      <c r="AL78" s="24"/>
      <c r="AM78" s="66">
        <f t="shared" si="7"/>
        <v>-2591.5</v>
      </c>
      <c r="AO78" s="17">
        <f>ROUND(_xll.HPVAL($W$6,$W$7,$A$78,$W$8,"YTD","CORP")/1000000,1)</f>
        <v>0</v>
      </c>
      <c r="AP78" s="24"/>
      <c r="AQ78" s="66">
        <f t="shared" si="8"/>
        <v>0</v>
      </c>
      <c r="AS78" s="17">
        <f>ROUND(_xll.HPVAL($Y$6,$Y$7,$A$78,$Y$8,"YTD","CORP")/1000000,1)</f>
        <v>0</v>
      </c>
      <c r="AT78" s="24"/>
      <c r="AU78" s="66">
        <f t="shared" si="9"/>
        <v>0</v>
      </c>
      <c r="AW78" s="17">
        <f>ROUND(_xll.HPVAL($AA$6,$AA$7,$A$78,$AA$8,"YTD","CORP")/1000000,1)</f>
        <v>0</v>
      </c>
      <c r="AX78" s="24"/>
      <c r="AY78" s="66">
        <f t="shared" si="10"/>
        <v>0</v>
      </c>
    </row>
    <row r="79" spans="1:51">
      <c r="A79" s="42" t="s">
        <v>58</v>
      </c>
      <c r="C79" s="65">
        <f>ROUND(_xll.HPVAL($A$6,$A$7,A79,$A$8,"YTD","CORP")/1000000,1)</f>
        <v>0</v>
      </c>
      <c r="D79" s="65"/>
      <c r="E79" s="65">
        <f>ROUND(_xll.HPVAL($E$6,$E$7,A79,$E$8,"YTD","CORP")/1000000,1)</f>
        <v>0</v>
      </c>
      <c r="F79" s="64"/>
      <c r="G79" s="66">
        <f t="shared" si="11"/>
        <v>0</v>
      </c>
      <c r="H79" s="67"/>
      <c r="I79" s="65">
        <f>ROUND(_xll.HPVAL($G$6,$G$7,$A$79,$G$8,"YTD","CORP")/1000000,1)</f>
        <v>0</v>
      </c>
      <c r="J79" s="68"/>
      <c r="K79" s="66">
        <f t="shared" si="0"/>
        <v>0</v>
      </c>
      <c r="L79" s="64"/>
      <c r="M79" s="65">
        <f>ROUND(_xll.HPVAL($I$6,$I$7,$A$79,$I$8,"YTD","CORP")/1000000,1)</f>
        <v>0</v>
      </c>
      <c r="N79" s="68"/>
      <c r="O79" s="66">
        <f t="shared" si="1"/>
        <v>0</v>
      </c>
      <c r="P79" s="64"/>
      <c r="Q79" s="65">
        <f>ROUND(_xll.HPVAL($K$6,$K$7,$A$79,$K$8,"YTD","CORP")/1000000,1)</f>
        <v>0</v>
      </c>
      <c r="R79" s="68"/>
      <c r="S79" s="66">
        <f t="shared" si="2"/>
        <v>0</v>
      </c>
      <c r="U79" s="17">
        <f>ROUND(_xll.HPVAL($M$6,$M$7,$A$79,$M$8,"YTD","CORP")/1000000,1)</f>
        <v>0</v>
      </c>
      <c r="V79" s="24"/>
      <c r="W79" s="66">
        <f t="shared" si="3"/>
        <v>0</v>
      </c>
      <c r="Y79" s="17">
        <f>ROUND(_xll.HPVAL($O$6,$O$7,$A$79,$O$8,"YTD","CORP")/1000000,1)</f>
        <v>0</v>
      </c>
      <c r="Z79" s="24"/>
      <c r="AA79" s="66">
        <f t="shared" si="4"/>
        <v>0</v>
      </c>
      <c r="AC79" s="17">
        <f>ROUND(_xll.HPVAL($Q$6,$Q$7,$A$79,$Q$8,"YTD","CORP")/1000000,1)</f>
        <v>0</v>
      </c>
      <c r="AD79" s="24"/>
      <c r="AE79" s="66">
        <f t="shared" si="5"/>
        <v>0</v>
      </c>
      <c r="AG79" s="17">
        <f>ROUND(_xll.HPVAL($S$6,$S$7,$A$79,$S$8,"YTD","CORP")/1000000,1)</f>
        <v>0</v>
      </c>
      <c r="AH79" s="24"/>
      <c r="AI79" s="66">
        <f t="shared" si="6"/>
        <v>0</v>
      </c>
      <c r="AK79" s="17">
        <f>ROUND(_xll.HPVAL($U$6,$U$7,$A$79,$U$8,"YTD","CORP")/1000000,1)</f>
        <v>0</v>
      </c>
      <c r="AL79" s="24"/>
      <c r="AM79" s="66">
        <f t="shared" si="7"/>
        <v>0</v>
      </c>
      <c r="AO79" s="17">
        <f>ROUND(_xll.HPVAL($W$6,$W$7,$A$79,$W$8,"YTD","CORP")/1000000,1)</f>
        <v>0</v>
      </c>
      <c r="AP79" s="24"/>
      <c r="AQ79" s="66">
        <f t="shared" si="8"/>
        <v>0</v>
      </c>
      <c r="AS79" s="17">
        <f>ROUND(_xll.HPVAL($Y$6,$Y$7,$A$79,$Y$8,"YTD","CORP")/1000000,1)</f>
        <v>0</v>
      </c>
      <c r="AT79" s="24"/>
      <c r="AU79" s="66">
        <f t="shared" si="9"/>
        <v>0</v>
      </c>
      <c r="AW79" s="17">
        <f>ROUND(_xll.HPVAL($AA$6,$AA$7,$A$79,$AA$8,"YTD","CORP")/1000000,1)</f>
        <v>0</v>
      </c>
      <c r="AX79" s="24"/>
      <c r="AY79" s="66">
        <f t="shared" si="10"/>
        <v>0</v>
      </c>
    </row>
    <row r="80" spans="1:51">
      <c r="A80" s="42" t="s">
        <v>59</v>
      </c>
      <c r="C80" s="65">
        <f>ROUND(_xll.HPVAL($A$6,$A$7,A80,$A$8,"YTD","CORP")/1000000,1)</f>
        <v>0</v>
      </c>
      <c r="D80" s="65"/>
      <c r="E80" s="65">
        <f>ROUND(_xll.HPVAL($E$6,$E$7,A80,$E$8,"YTD","CORP")/1000000,1)</f>
        <v>0</v>
      </c>
      <c r="F80" s="64"/>
      <c r="G80" s="66">
        <f>C80-E80</f>
        <v>0</v>
      </c>
      <c r="H80" s="67"/>
      <c r="I80" s="65">
        <f>ROUND(_xll.HPVAL($G$6,$G$7,$A$80,$G$8,"YTD","CORP")/1000000,1)</f>
        <v>0</v>
      </c>
      <c r="J80" s="68"/>
      <c r="K80" s="66">
        <f>E80-I80</f>
        <v>0</v>
      </c>
      <c r="L80" s="64"/>
      <c r="M80" s="65">
        <f>ROUND(_xll.HPVAL($I$6,$I$7,$A$80,$I$8,"YTD","CORP")/1000000,1)</f>
        <v>0</v>
      </c>
      <c r="N80" s="68"/>
      <c r="O80" s="66">
        <f>I80-M80</f>
        <v>0</v>
      </c>
      <c r="P80" s="64"/>
      <c r="Q80" s="65">
        <f>ROUND(_xll.HPVAL($K$6,$K$7,$A$80,$K$8,"YTD","CORP")/1000000,1)</f>
        <v>0</v>
      </c>
      <c r="R80" s="68"/>
      <c r="S80" s="66">
        <f>M80-Q80</f>
        <v>0</v>
      </c>
      <c r="U80" s="17">
        <f>ROUND(_xll.HPVAL($M$6,$M$7,$A$80,$M$8,"YTD","CORP")/1000000,1)</f>
        <v>0</v>
      </c>
      <c r="V80" s="24"/>
      <c r="W80" s="66">
        <f>Q80-U80</f>
        <v>0</v>
      </c>
      <c r="Y80" s="17">
        <f>ROUND(_xll.HPVAL($O$6,$O$7,$A$80,$O$8,"YTD","CORP")/1000000,1)</f>
        <v>0</v>
      </c>
      <c r="Z80" s="24"/>
      <c r="AA80" s="66">
        <f>U80-Y80</f>
        <v>0</v>
      </c>
      <c r="AC80" s="17">
        <f>ROUND(_xll.HPVAL($Q$6,$Q$7,$A$80,$Q$8,"YTD","CORP")/1000000,1)</f>
        <v>0</v>
      </c>
      <c r="AD80" s="24"/>
      <c r="AE80" s="66">
        <f>Y80-AC80</f>
        <v>0</v>
      </c>
      <c r="AG80" s="17">
        <f>ROUND(_xll.HPVAL($S$6,$S$7,$A$80,$S$8,"YTD","CORP")/1000000,1)</f>
        <v>0</v>
      </c>
      <c r="AH80" s="24"/>
      <c r="AI80" s="66">
        <f>AC80-AG80</f>
        <v>0</v>
      </c>
      <c r="AK80" s="17">
        <f>ROUND(_xll.HPVAL($U$6,$U$7,$A$80,$U$8,"YTD","CORP")/1000000,1)</f>
        <v>0</v>
      </c>
      <c r="AL80" s="24"/>
      <c r="AM80" s="66">
        <f>AG80-AK80</f>
        <v>0</v>
      </c>
      <c r="AO80" s="17">
        <f>ROUND(_xll.HPVAL($W$6,$W$7,$A$80,$W$8,"YTD","CORP")/1000000,1)</f>
        <v>0</v>
      </c>
      <c r="AP80" s="24"/>
      <c r="AQ80" s="66">
        <f>AK80-AO80</f>
        <v>0</v>
      </c>
      <c r="AS80" s="17">
        <f>ROUND(_xll.HPVAL($Y$6,$Y$7,$A$80,$Y$8,"YTD","CORP")/1000000,1)</f>
        <v>0</v>
      </c>
      <c r="AT80" s="24"/>
      <c r="AU80" s="66">
        <f>AO80-AS80</f>
        <v>0</v>
      </c>
      <c r="AW80" s="17">
        <f>ROUND(_xll.HPVAL($AA$6,$AA$7,$A$80,$AA$8,"YTD","CORP")/1000000,1)</f>
        <v>0</v>
      </c>
      <c r="AX80" s="24"/>
      <c r="AY80" s="66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66">
        <f>C81-E81</f>
        <v>0</v>
      </c>
      <c r="H81" s="67"/>
      <c r="I81" s="65">
        <f>ROUND(_xll.HPVAL($G$6,$G$7,$A$81,$G$8,"YTD","CORP")/1000000,1)</f>
        <v>0</v>
      </c>
      <c r="J81" s="68"/>
      <c r="K81" s="66">
        <f>E81-I81</f>
        <v>0</v>
      </c>
      <c r="M81" s="65">
        <f>ROUND(_xll.HPVAL($I$6,$I$7,$A$81,$I$8,"YTD","CORP")/1000000,1)</f>
        <v>0</v>
      </c>
      <c r="N81" s="68"/>
      <c r="O81" s="66">
        <f>I81-M81</f>
        <v>0</v>
      </c>
      <c r="Q81" s="65">
        <f>ROUND(_xll.HPVAL($K$6,$K$7,$A$81,$K$8,"YTD","CORP")/1000000,1)</f>
        <v>0</v>
      </c>
      <c r="R81" s="68"/>
      <c r="S81" s="66">
        <f>M81-Q81</f>
        <v>0</v>
      </c>
      <c r="U81" s="65">
        <f>ROUND(_xll.HPVAL($M$6,$M$7,$A$81,$M$8,"YTD","CORP")/1000000,1)</f>
        <v>0</v>
      </c>
      <c r="V81" s="68"/>
      <c r="W81" s="66">
        <f>Q81-U81</f>
        <v>0</v>
      </c>
      <c r="Y81" s="65">
        <f>ROUND(_xll.HPVAL($O$6,$O$7,$A$81,$O$8,"YTD","CORP")/1000000,1)</f>
        <v>0</v>
      </c>
      <c r="Z81" s="68"/>
      <c r="AA81" s="66">
        <f>U81-Y81</f>
        <v>0</v>
      </c>
      <c r="AC81" s="65">
        <f>ROUND(_xll.HPVAL($Q$6,$Q$7,$A$81,$Q$8,"YTD","CORP")/1000000,1)</f>
        <v>0</v>
      </c>
      <c r="AD81" s="68"/>
      <c r="AE81" s="66">
        <f>Y81-AC81</f>
        <v>0</v>
      </c>
      <c r="AG81" s="65">
        <f>ROUND(_xll.HPVAL($S$6,$S$7,$A$81,$S$8,"YTD","CORP")/1000000,1)</f>
        <v>0</v>
      </c>
      <c r="AH81" s="68"/>
      <c r="AI81" s="66">
        <f>AC81-AG81</f>
        <v>0</v>
      </c>
      <c r="AK81" s="65">
        <f>ROUND(_xll.HPVAL($U$6,$U$7,$A$81,$U$8,"YTD","CORP")/1000000,1)</f>
        <v>0</v>
      </c>
      <c r="AL81" s="68"/>
      <c r="AM81" s="66">
        <f>AG81-AK81</f>
        <v>0</v>
      </c>
      <c r="AO81" s="65">
        <f>ROUND(_xll.HPVAL($W$6,$W$7,$A$81,$W$8,"YTD","CORP")/1000000,1)</f>
        <v>0</v>
      </c>
      <c r="AP81" s="68"/>
      <c r="AQ81" s="66">
        <f>AK81-AO81</f>
        <v>0</v>
      </c>
      <c r="AS81" s="65">
        <f>ROUND(_xll.HPVAL($Y$6,$Y$7,$A$81,$Y$8,"YTD","CORP")/1000000,1)</f>
        <v>0</v>
      </c>
      <c r="AT81" s="68"/>
      <c r="AU81" s="66">
        <f>AO81-AS81</f>
        <v>0</v>
      </c>
      <c r="AW81" s="65">
        <f>ROUND(_xll.HPVAL($AA$6,$AA$7,$A$81,$AA$8,"YTD","CORP")/1000000,1)</f>
        <v>0</v>
      </c>
      <c r="AX81" s="68"/>
      <c r="AY81" s="66">
        <f>AS81-AW81</f>
        <v>0</v>
      </c>
    </row>
    <row r="82" spans="1:51">
      <c r="A82" s="42" t="s">
        <v>60</v>
      </c>
      <c r="C82" s="65">
        <v>0</v>
      </c>
      <c r="D82" s="65"/>
      <c r="E82" s="65">
        <f>ROUND(_xll.HPVAL($E$6,$E$7,A82,$E$8,"YTD","CORP")/1000000,1)</f>
        <v>0</v>
      </c>
      <c r="F82" s="64"/>
      <c r="G82" s="66">
        <f t="shared" ref="G82:G88" si="12">-C82+E82</f>
        <v>0</v>
      </c>
      <c r="H82" s="67"/>
      <c r="I82" s="17">
        <f>ROUND(_xll.HPVAL($G$6,$G$7,$A$82,$G$8,"YTD","CORP")/1000000,1)</f>
        <v>0</v>
      </c>
      <c r="J82" s="24"/>
      <c r="K82" s="44">
        <f t="shared" ref="K82:K88" si="13">-E82+I82</f>
        <v>0</v>
      </c>
      <c r="M82" s="17">
        <f>ROUND(_xll.HPVAL($I$6,$I$7,$A$82,$I$8,"YTD","CORP")/1000000,1)</f>
        <v>0</v>
      </c>
      <c r="N82" s="24"/>
      <c r="O82" s="44">
        <f t="shared" ref="O82:O88" si="14">-I82+M82</f>
        <v>0</v>
      </c>
      <c r="Q82" s="17">
        <f>ROUND(_xll.HPVAL($K$6,$K$7,$A$82,$K$8,"YTD","CORP")/1000000,1)</f>
        <v>0</v>
      </c>
      <c r="R82" s="24"/>
      <c r="S82" s="44">
        <f t="shared" ref="S82:S88" si="15">-M82+Q82</f>
        <v>0</v>
      </c>
      <c r="U82" s="17">
        <f>ROUND(_xll.HPVAL($M$6,$M$7,$A$82,$M$8,"YTD","CORP")/1000000,1)</f>
        <v>0</v>
      </c>
      <c r="V82" s="24"/>
      <c r="W82" s="44">
        <f t="shared" ref="W82:W88" si="16">-Q82+U82</f>
        <v>0</v>
      </c>
      <c r="Y82" s="17">
        <f>ROUND(_xll.HPVAL($O$6,$O$7,$A$82,$O$8,"YTD","CORP")/1000000,1)</f>
        <v>0</v>
      </c>
      <c r="Z82" s="24"/>
      <c r="AA82" s="44">
        <f t="shared" ref="AA82:AA88" si="17">-U82+Y82</f>
        <v>0</v>
      </c>
      <c r="AC82" s="17">
        <f>ROUND(_xll.HPVAL($Q$6,$Q$7,$A$82,$Q$8,"YTD","CORP")/1000000,1)</f>
        <v>0</v>
      </c>
      <c r="AD82" s="24"/>
      <c r="AE82" s="44">
        <f t="shared" ref="AE82:AE88" si="18">-Y82+AC82</f>
        <v>0</v>
      </c>
      <c r="AG82" s="17">
        <f>ROUND(_xll.HPVAL($S$6,$S$7,$A$82,$S$8,"YTD","CORP")/1000000,1)</f>
        <v>0</v>
      </c>
      <c r="AH82" s="24"/>
      <c r="AI82" s="44">
        <f t="shared" ref="AI82:AI88" si="19">-AC82+AG82</f>
        <v>0</v>
      </c>
      <c r="AK82" s="17">
        <f>ROUND(_xll.HPVAL($U$6,$U$7,$A$82,$U$8,"YTD","CORP")/1000000,1)</f>
        <v>0</v>
      </c>
      <c r="AL82" s="24"/>
      <c r="AM82" s="44">
        <f t="shared" ref="AM82:AM88" si="20">-AG82+AK82</f>
        <v>0</v>
      </c>
      <c r="AO82" s="17">
        <f>ROUND(_xll.HPVAL($W$6,$W$7,$A$82,$W$8,"YTD","CORP")/1000000,1)</f>
        <v>0</v>
      </c>
      <c r="AP82" s="24"/>
      <c r="AQ82" s="44">
        <f t="shared" ref="AQ82:AQ88" si="21">-AK82+AO82</f>
        <v>0</v>
      </c>
      <c r="AS82" s="17">
        <f>ROUND(_xll.HPVAL($Y$6,$Y$7,$A$82,$Y$8,"YTD","CORP")/1000000,1)</f>
        <v>0</v>
      </c>
      <c r="AT82" s="24"/>
      <c r="AU82" s="44">
        <f t="shared" ref="AU82:AU88" si="22">-AO82+AS82</f>
        <v>0</v>
      </c>
      <c r="AW82" s="17">
        <f>ROUND(_xll.HPVAL($AA$6,$AA$7,$A$82,$AA$8,"YTD","CORP")/1000000,1)</f>
        <v>0</v>
      </c>
      <c r="AX82" s="24"/>
      <c r="AY82" s="44">
        <f t="shared" ref="AY82:AY88" si="23">-AS82+AW82</f>
        <v>0</v>
      </c>
    </row>
    <row r="83" spans="1:51">
      <c r="A83" s="42" t="s">
        <v>61</v>
      </c>
      <c r="C83" s="65">
        <v>0</v>
      </c>
      <c r="D83" s="65"/>
      <c r="E83" s="65">
        <f>ROUND(_xll.HPVAL($E$6,$E$7,A83,$E$8,"YTD","CORP")/1000000,1)</f>
        <v>0</v>
      </c>
      <c r="F83" s="64"/>
      <c r="G83" s="66">
        <f t="shared" si="12"/>
        <v>0</v>
      </c>
      <c r="H83" s="67"/>
      <c r="I83" s="17">
        <f>ROUND(_xll.HPVAL($G$6,$G$7,$A$83,$G$8,"YTD","CORP")/1000000,1)</f>
        <v>-28.6</v>
      </c>
      <c r="J83" s="24"/>
      <c r="K83" s="44">
        <f t="shared" si="13"/>
        <v>-28.6</v>
      </c>
      <c r="M83" s="17">
        <f>ROUND(_xll.HPVAL($I$6,$I$7,$A$83,$I$8,"YTD","CORP")/1000000,1)</f>
        <v>-112</v>
      </c>
      <c r="N83" s="24"/>
      <c r="O83" s="44">
        <f t="shared" si="14"/>
        <v>-83.4</v>
      </c>
      <c r="Q83" s="17">
        <f>ROUND(_xll.HPVAL($K$6,$K$7,$A$83,$K$8,"YTD","CORP")/1000000,1)</f>
        <v>-29.1</v>
      </c>
      <c r="R83" s="24"/>
      <c r="S83" s="44">
        <f t="shared" si="15"/>
        <v>82.9</v>
      </c>
      <c r="U83" s="17">
        <f>ROUND(_xll.HPVAL($M$6,$M$7,$A$83,$M$8,"YTD","CORP")/1000000,1)</f>
        <v>-29.1</v>
      </c>
      <c r="V83" s="24"/>
      <c r="W83" s="44">
        <f t="shared" si="16"/>
        <v>0</v>
      </c>
      <c r="Y83" s="17">
        <f>ROUND(_xll.HPVAL($O$6,$O$7,$A$83,$O$8,"YTD","CORP")/1000000,1)</f>
        <v>-19.399999999999999</v>
      </c>
      <c r="Z83" s="24"/>
      <c r="AA83" s="44">
        <f t="shared" si="17"/>
        <v>9.7000000000000028</v>
      </c>
      <c r="AC83" s="17">
        <f>ROUND(_xll.HPVAL($Q$6,$Q$7,$A$83,$Q$8,"YTD","CORP")/1000000,1)</f>
        <v>-29</v>
      </c>
      <c r="AD83" s="24"/>
      <c r="AE83" s="44">
        <f t="shared" si="18"/>
        <v>-9.6000000000000014</v>
      </c>
      <c r="AG83" s="17">
        <f>ROUND(_xll.HPVAL($S$6,$S$7,$A$83,$S$8,"YTD","CORP")/1000000,1)</f>
        <v>0</v>
      </c>
      <c r="AH83" s="24"/>
      <c r="AI83" s="44">
        <f t="shared" si="19"/>
        <v>29</v>
      </c>
      <c r="AK83" s="17">
        <f>ROUND(_xll.HPVAL($U$6,$U$7,$A$83,$U$8,"YTD","CORP")/1000000,1)</f>
        <v>0</v>
      </c>
      <c r="AL83" s="24"/>
      <c r="AM83" s="44">
        <f t="shared" si="20"/>
        <v>0</v>
      </c>
      <c r="AO83" s="17">
        <f>ROUND(_xll.HPVAL($W$6,$W$7,$A$83,$W$8,"YTD","CORP")/1000000,1)</f>
        <v>0</v>
      </c>
      <c r="AP83" s="24"/>
      <c r="AQ83" s="44">
        <f t="shared" si="21"/>
        <v>0</v>
      </c>
      <c r="AS83" s="17">
        <f>ROUND(_xll.HPVAL($Y$6,$Y$7,$A$83,$Y$8,"YTD","CORP")/1000000,1)</f>
        <v>0</v>
      </c>
      <c r="AT83" s="24"/>
      <c r="AU83" s="44">
        <f t="shared" si="22"/>
        <v>0</v>
      </c>
      <c r="AW83" s="17">
        <f>ROUND(_xll.HPVAL($AA$6,$AA$7,$A$83,$AA$8,"YTD","CORP")/1000000,1)</f>
        <v>0</v>
      </c>
      <c r="AX83" s="24"/>
      <c r="AY83" s="44">
        <f t="shared" si="23"/>
        <v>0</v>
      </c>
    </row>
    <row r="84" spans="1:51">
      <c r="A84" s="42" t="s">
        <v>120</v>
      </c>
      <c r="C84" s="65">
        <v>0</v>
      </c>
      <c r="D84" s="65"/>
      <c r="E84" s="65">
        <f>ROUND(_xll.HPVAL($E$6,$E$7,A84,$E$8,"YTD","CORP")/1000000,1)</f>
        <v>0</v>
      </c>
      <c r="F84" s="64"/>
      <c r="G84" s="66">
        <f>-C84+E84</f>
        <v>0</v>
      </c>
      <c r="H84" s="67"/>
      <c r="I84" s="17">
        <f>ROUND(_xll.HPVAL($G$6,$G$7,$A$84,$G$8,"YTD","CORP")/1000000,1)</f>
        <v>0</v>
      </c>
      <c r="J84" s="24"/>
      <c r="K84" s="44">
        <f>-E84+I84</f>
        <v>0</v>
      </c>
      <c r="M84" s="17">
        <f>ROUND(_xll.HPVAL($I$6,$I$7,$A$84,$I$8,"YTD","CORP")/1000000,1)</f>
        <v>0</v>
      </c>
      <c r="N84" s="24"/>
      <c r="O84" s="44">
        <f t="shared" si="14"/>
        <v>0</v>
      </c>
      <c r="Q84" s="17">
        <f>ROUND(_xll.HPVAL($K$6,$K$7,$A$84,$K$8,"YTD","CORP")/1000000,1)</f>
        <v>0</v>
      </c>
      <c r="R84" s="24"/>
      <c r="S84" s="44">
        <f t="shared" si="15"/>
        <v>0</v>
      </c>
      <c r="U84" s="17">
        <f>ROUND(_xll.HPVAL($M$6,$M$7,$A$83,$M$8,"YTD","CORP")/1000000,1)</f>
        <v>-29.1</v>
      </c>
      <c r="V84" s="24"/>
      <c r="W84" s="44">
        <f t="shared" si="16"/>
        <v>-29.1</v>
      </c>
      <c r="Y84" s="17">
        <f>ROUND(_xll.HPVAL($O$6,$O$7,$A$83,$O$8,"YTD","CORP")/1000000,1)</f>
        <v>-19.399999999999999</v>
      </c>
      <c r="Z84" s="24"/>
      <c r="AA84" s="44">
        <f t="shared" si="17"/>
        <v>9.7000000000000028</v>
      </c>
      <c r="AC84" s="17">
        <f>ROUND(_xll.HPVAL($Q$6,$Q$7,$A$83,$Q$8,"YTD","CORP")/1000000,1)</f>
        <v>-29</v>
      </c>
      <c r="AD84" s="24"/>
      <c r="AE84" s="44">
        <f t="shared" si="18"/>
        <v>-9.6000000000000014</v>
      </c>
      <c r="AG84" s="17">
        <f>ROUND(_xll.HPVAL($S$6,$S$7,$A$83,$S$8,"YTD","CORP")/1000000,1)</f>
        <v>0</v>
      </c>
      <c r="AH84" s="24"/>
      <c r="AI84" s="44">
        <f t="shared" si="19"/>
        <v>29</v>
      </c>
      <c r="AK84" s="17">
        <f>ROUND(_xll.HPVAL($U$6,$U$7,$A$83,$U$8,"YTD","CORP")/1000000,1)</f>
        <v>0</v>
      </c>
      <c r="AL84" s="24"/>
      <c r="AM84" s="44">
        <f t="shared" si="20"/>
        <v>0</v>
      </c>
      <c r="AO84" s="17">
        <f>ROUND(_xll.HPVAL($W$6,$W$7,$A$83,$W$8,"YTD","CORP")/1000000,1)</f>
        <v>0</v>
      </c>
      <c r="AP84" s="24"/>
      <c r="AQ84" s="44">
        <f t="shared" si="21"/>
        <v>0</v>
      </c>
      <c r="AS84" s="17">
        <f>ROUND(_xll.HPVAL($Y$6,$Y$7,$A$83,$Y$8,"YTD","CORP")/1000000,1)</f>
        <v>0</v>
      </c>
      <c r="AT84" s="24"/>
      <c r="AU84" s="44">
        <f t="shared" si="22"/>
        <v>0</v>
      </c>
      <c r="AW84" s="17">
        <f>ROUND(_xll.HPVAL($AA$6,$AA$7,$A$83,$AA$8,"YTD","CORP")/1000000,1)</f>
        <v>0</v>
      </c>
      <c r="AX84" s="24"/>
      <c r="AY84" s="44">
        <f t="shared" si="23"/>
        <v>0</v>
      </c>
    </row>
    <row r="85" spans="1:51">
      <c r="A85" s="42" t="s">
        <v>62</v>
      </c>
      <c r="C85" s="65">
        <f>ROUND(_xll.HPVAL($A$6,$A$7,A85,$A$8,"YTD","CORP")/1000000,1)</f>
        <v>-96.7</v>
      </c>
      <c r="D85" s="65"/>
      <c r="E85" s="65">
        <f>ROUND(_xll.HPVAL($E$6,$E$7,A85,$E$8,"YTD","CORP")/1000000,1)</f>
        <v>0</v>
      </c>
      <c r="F85" s="64"/>
      <c r="G85" s="66">
        <f t="shared" si="12"/>
        <v>96.7</v>
      </c>
      <c r="H85" s="9"/>
      <c r="I85" s="17">
        <f>ROUND(_xll.HPVAL($G$6,$G$7,$A$85,$G$8,"YTD","CORP")/1000000,1)</f>
        <v>-12.8</v>
      </c>
      <c r="J85" s="24"/>
      <c r="K85" s="44">
        <f t="shared" si="13"/>
        <v>-12.8</v>
      </c>
      <c r="M85" s="17">
        <f>ROUND(_xll.HPVAL($I$6,$I$7,$A$85,$I$8,"YTD","CORP")/1000000,1)</f>
        <v>0</v>
      </c>
      <c r="N85" s="24"/>
      <c r="O85" s="44">
        <f t="shared" si="14"/>
        <v>12.8</v>
      </c>
      <c r="Q85" s="17">
        <f>ROUND(_xll.HPVAL($K$6,$K$7,$A$85,$K$8,"YTD","CORP")/1000000,1)</f>
        <v>0</v>
      </c>
      <c r="R85" s="24"/>
      <c r="S85" s="44">
        <f t="shared" si="15"/>
        <v>0</v>
      </c>
      <c r="U85" s="17">
        <f>ROUND(_xll.HPVAL($M$6,$M$7,$A$85,$M$8,"YTD","CORP")/1000000,1)</f>
        <v>0</v>
      </c>
      <c r="V85" s="24"/>
      <c r="W85" s="44">
        <f t="shared" si="16"/>
        <v>0</v>
      </c>
      <c r="Y85" s="17">
        <f>ROUND(_xll.HPVAL($O$6,$O$7,$A$85,$O$8,"YTD","CORP")/1000000,1)</f>
        <v>0</v>
      </c>
      <c r="Z85" s="24"/>
      <c r="AA85" s="44">
        <f t="shared" si="17"/>
        <v>0</v>
      </c>
      <c r="AC85" s="17">
        <f>ROUND(_xll.HPVAL($Q$6,$Q$7,$A$85,$Q$8,"YTD","CORP")/1000000,1)</f>
        <v>0</v>
      </c>
      <c r="AD85" s="24"/>
      <c r="AE85" s="44">
        <f t="shared" si="18"/>
        <v>0</v>
      </c>
      <c r="AG85" s="17">
        <f>ROUND(_xll.HPVAL($S$6,$S$7,$A$85,$S$8,"YTD","CORP")/1000000,1)</f>
        <v>0</v>
      </c>
      <c r="AH85" s="24"/>
      <c r="AI85" s="44">
        <f t="shared" si="19"/>
        <v>0</v>
      </c>
      <c r="AK85" s="17">
        <f>ROUND(_xll.HPVAL($U$6,$U$7,$A$85,$U$8,"YTD","CORP")/1000000,1)</f>
        <v>0</v>
      </c>
      <c r="AL85" s="24"/>
      <c r="AM85" s="44">
        <f t="shared" si="20"/>
        <v>0</v>
      </c>
      <c r="AO85" s="17">
        <f>ROUND(_xll.HPVAL($W$6,$W$7,$A$85,$W$8,"YTD","CORP")/1000000,1)</f>
        <v>0</v>
      </c>
      <c r="AP85" s="24"/>
      <c r="AQ85" s="44">
        <f t="shared" si="21"/>
        <v>0</v>
      </c>
      <c r="AS85" s="17">
        <f>ROUND(_xll.HPVAL($Y$6,$Y$7,$A$85,$Y$8,"YTD","CORP")/1000000,1)</f>
        <v>0</v>
      </c>
      <c r="AT85" s="24"/>
      <c r="AU85" s="44">
        <f t="shared" si="22"/>
        <v>0</v>
      </c>
      <c r="AW85" s="17">
        <f>ROUND(_xll.HPVAL($AA$6,$AA$7,$A$85,$AA$8,"YTD","CORP")/1000000,1)</f>
        <v>0</v>
      </c>
      <c r="AX85" s="24"/>
      <c r="AY85" s="44">
        <f t="shared" si="23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12"/>
        <v>0</v>
      </c>
      <c r="H86" s="9"/>
      <c r="I86" s="17">
        <f>ROUND(_xll.HPVAL($G$6,$G$7,$A$86,$G$8,"YTD","CORP")/1000000,1)</f>
        <v>0</v>
      </c>
      <c r="J86" s="24"/>
      <c r="K86" s="44">
        <f t="shared" si="13"/>
        <v>0</v>
      </c>
      <c r="M86" s="17">
        <f>ROUND(_xll.HPVAL($I$6,$I$7,$A$86,$I$8,"YTD","CORP")/1000000,1)</f>
        <v>0</v>
      </c>
      <c r="N86" s="24"/>
      <c r="O86" s="44">
        <f t="shared" si="14"/>
        <v>0</v>
      </c>
      <c r="Q86" s="17">
        <f>ROUND(_xll.HPVAL($K$6,$K$7,$A$86,$K$8,"YTD","CORP")/1000000,1)</f>
        <v>0</v>
      </c>
      <c r="R86" s="24"/>
      <c r="S86" s="44">
        <f t="shared" si="15"/>
        <v>0</v>
      </c>
      <c r="U86" s="17">
        <f>ROUND(_xll.HPVAL($M$6,$M$7,$A$86,$M$8,"YTD","CORP")/1000000,1)</f>
        <v>0</v>
      </c>
      <c r="V86" s="24"/>
      <c r="W86" s="44">
        <f t="shared" si="16"/>
        <v>0</v>
      </c>
      <c r="Y86" s="17">
        <f>ROUND(_xll.HPVAL($O$6,$O$7,$A$86,$O$8,"YTD","CORP")/1000000,1)</f>
        <v>0</v>
      </c>
      <c r="Z86" s="24"/>
      <c r="AA86" s="44">
        <f t="shared" si="17"/>
        <v>0</v>
      </c>
      <c r="AC86" s="17">
        <f>ROUND(_xll.HPVAL($Q$6,$Q$7,$A$86,$Q$8,"YTD","CORP")/1000000,1)</f>
        <v>0</v>
      </c>
      <c r="AD86" s="24"/>
      <c r="AE86" s="44">
        <f t="shared" si="18"/>
        <v>0</v>
      </c>
      <c r="AG86" s="17">
        <f>ROUND(_xll.HPVAL($S$6,$S$7,$A$86,$S$8,"YTD","CORP")/1000000,1)</f>
        <v>0</v>
      </c>
      <c r="AH86" s="24"/>
      <c r="AI86" s="44">
        <f t="shared" si="19"/>
        <v>0</v>
      </c>
      <c r="AK86" s="17">
        <f>ROUND(_xll.HPVAL($U$6,$U$7,$A$86,$U$8,"YTD","CORP")/1000000,1)</f>
        <v>0</v>
      </c>
      <c r="AL86" s="24"/>
      <c r="AM86" s="44">
        <f t="shared" si="20"/>
        <v>0</v>
      </c>
      <c r="AO86" s="17">
        <f>ROUND(_xll.HPVAL($W$6,$W$7,$A$86,$W$8,"YTD","CORP")/1000000,1)</f>
        <v>0</v>
      </c>
      <c r="AP86" s="24"/>
      <c r="AQ86" s="44">
        <f t="shared" si="21"/>
        <v>0</v>
      </c>
      <c r="AS86" s="17">
        <f>ROUND(_xll.HPVAL($Y$6,$Y$7,$A$86,$Y$8,"YTD","CORP")/1000000,1)</f>
        <v>0</v>
      </c>
      <c r="AT86" s="24"/>
      <c r="AU86" s="44">
        <f t="shared" si="22"/>
        <v>0</v>
      </c>
      <c r="AW86" s="17">
        <f>ROUND(_xll.HPVAL($AA$6,$AA$7,$A$86,$AA$8,"YTD","CORP")/1000000,1)</f>
        <v>0</v>
      </c>
      <c r="AX86" s="24"/>
      <c r="AY86" s="44">
        <f t="shared" si="23"/>
        <v>0</v>
      </c>
    </row>
    <row r="87" spans="1:51">
      <c r="A87" s="42" t="s">
        <v>64</v>
      </c>
      <c r="C87" s="17">
        <f>ROUND(_xll.HPVAL($A$6,$A$7,A87,$A$8,"YTD","CORP")/1000000,1)</f>
        <v>1204.3</v>
      </c>
      <c r="D87" s="17"/>
      <c r="E87" s="17">
        <v>0</v>
      </c>
      <c r="G87" s="44">
        <f t="shared" si="12"/>
        <v>-1204.3</v>
      </c>
      <c r="H87" s="9"/>
      <c r="I87" s="17">
        <v>0</v>
      </c>
      <c r="J87" s="24"/>
      <c r="K87" s="44">
        <f t="shared" si="13"/>
        <v>0</v>
      </c>
      <c r="M87" s="17">
        <v>0</v>
      </c>
      <c r="N87" s="24"/>
      <c r="O87" s="44">
        <f t="shared" si="14"/>
        <v>0</v>
      </c>
      <c r="Q87" s="17">
        <v>0</v>
      </c>
      <c r="R87" s="24"/>
      <c r="S87" s="44">
        <f t="shared" si="15"/>
        <v>0</v>
      </c>
      <c r="U87" s="17">
        <v>0</v>
      </c>
      <c r="V87" s="24"/>
      <c r="W87" s="44">
        <f t="shared" si="16"/>
        <v>0</v>
      </c>
      <c r="Y87" s="17">
        <v>0</v>
      </c>
      <c r="Z87" s="24"/>
      <c r="AA87" s="44">
        <f t="shared" si="17"/>
        <v>0</v>
      </c>
      <c r="AC87" s="17">
        <v>0</v>
      </c>
      <c r="AD87" s="24"/>
      <c r="AE87" s="44">
        <f t="shared" si="18"/>
        <v>0</v>
      </c>
      <c r="AG87" s="17">
        <v>0</v>
      </c>
      <c r="AH87" s="24"/>
      <c r="AI87" s="44">
        <f t="shared" si="19"/>
        <v>0</v>
      </c>
      <c r="AK87" s="17">
        <v>0</v>
      </c>
      <c r="AL87" s="24"/>
      <c r="AM87" s="44">
        <f t="shared" si="20"/>
        <v>0</v>
      </c>
      <c r="AO87" s="17">
        <v>0</v>
      </c>
      <c r="AP87" s="24"/>
      <c r="AQ87" s="44">
        <f t="shared" si="21"/>
        <v>0</v>
      </c>
      <c r="AS87" s="17">
        <v>0</v>
      </c>
      <c r="AT87" s="24"/>
      <c r="AU87" s="44">
        <f t="shared" si="22"/>
        <v>0</v>
      </c>
      <c r="AW87" s="17">
        <v>0</v>
      </c>
      <c r="AX87" s="24"/>
      <c r="AY87" s="44">
        <f t="shared" si="23"/>
        <v>0</v>
      </c>
    </row>
    <row r="88" spans="1:51">
      <c r="A88" s="42" t="s">
        <v>65</v>
      </c>
      <c r="C88" s="17">
        <f>ROUND(_xll.HPVAL($A$6,$A$7,A88,$A$8,"YTD","CORP")/1000000,1)</f>
        <v>-0.1</v>
      </c>
      <c r="D88" s="17"/>
      <c r="E88" s="17">
        <v>0</v>
      </c>
      <c r="G88" s="45">
        <f t="shared" si="12"/>
        <v>0.1</v>
      </c>
      <c r="H88" s="9"/>
      <c r="I88" s="17">
        <v>0</v>
      </c>
      <c r="J88" s="24"/>
      <c r="K88" s="45">
        <f t="shared" si="13"/>
        <v>0</v>
      </c>
      <c r="M88" s="17">
        <v>0</v>
      </c>
      <c r="N88" s="24"/>
      <c r="O88" s="45">
        <f t="shared" si="14"/>
        <v>0</v>
      </c>
      <c r="Q88" s="17">
        <v>0</v>
      </c>
      <c r="R88" s="24"/>
      <c r="S88" s="45">
        <f t="shared" si="15"/>
        <v>0</v>
      </c>
      <c r="U88" s="17">
        <v>0</v>
      </c>
      <c r="V88" s="24"/>
      <c r="W88" s="45">
        <f t="shared" si="16"/>
        <v>0</v>
      </c>
      <c r="Y88" s="17">
        <v>0</v>
      </c>
      <c r="Z88" s="24"/>
      <c r="AA88" s="45">
        <f t="shared" si="17"/>
        <v>0</v>
      </c>
      <c r="AC88" s="17">
        <v>0</v>
      </c>
      <c r="AD88" s="24"/>
      <c r="AE88" s="45">
        <f t="shared" si="18"/>
        <v>0</v>
      </c>
      <c r="AG88" s="17">
        <v>0</v>
      </c>
      <c r="AH88" s="24"/>
      <c r="AI88" s="45">
        <f t="shared" si="19"/>
        <v>0</v>
      </c>
      <c r="AK88" s="17">
        <v>0</v>
      </c>
      <c r="AL88" s="24"/>
      <c r="AM88" s="45">
        <f t="shared" si="20"/>
        <v>0</v>
      </c>
      <c r="AO88" s="17">
        <v>0</v>
      </c>
      <c r="AP88" s="24"/>
      <c r="AQ88" s="45">
        <f t="shared" si="21"/>
        <v>0</v>
      </c>
      <c r="AS88" s="17">
        <v>0</v>
      </c>
      <c r="AT88" s="24"/>
      <c r="AU88" s="45">
        <f t="shared" si="22"/>
        <v>0</v>
      </c>
      <c r="AW88" s="17">
        <v>0</v>
      </c>
      <c r="AX88" s="24"/>
      <c r="AY88" s="45">
        <f t="shared" si="23"/>
        <v>0</v>
      </c>
    </row>
    <row r="89" spans="1:51" ht="13.5" thickBot="1">
      <c r="A89" s="41" t="s">
        <v>76</v>
      </c>
      <c r="C89" s="46">
        <f>(SUM(C64:C68)+C80)-(SUM(C69:C88)-C80)</f>
        <v>-2943.2999999999975</v>
      </c>
      <c r="D89" s="72"/>
      <c r="E89" s="46">
        <f>(SUM(E64:E68)+E80)-(SUM(E69:E88)-E80)</f>
        <v>-4536.9999999999982</v>
      </c>
      <c r="G89" s="46">
        <f>SUM(G64:G88)</f>
        <v>1593.6999999999996</v>
      </c>
      <c r="K89" s="46">
        <f>SUM(K64:K88)</f>
        <v>367.20000000000005</v>
      </c>
      <c r="O89" s="46">
        <f>SUM(O64:O88)</f>
        <v>-461.80000000000013</v>
      </c>
      <c r="S89" s="46">
        <f>SUM(S64:S88)</f>
        <v>490.80000000000018</v>
      </c>
      <c r="W89" s="46">
        <f>SUM(W64:W88)</f>
        <v>-100.79999999999956</v>
      </c>
      <c r="AA89" s="46">
        <f>SUM(AA64:AA88)</f>
        <v>-9209.2999999999956</v>
      </c>
      <c r="AE89" s="46">
        <f>SUM(AE64:AE88)</f>
        <v>8652</v>
      </c>
      <c r="AI89" s="46">
        <f>SUM(AI64:AI88)</f>
        <v>-745.2000000000005</v>
      </c>
      <c r="AM89" s="46">
        <f>SUM(AM64:AM88)</f>
        <v>-3529.8999999999992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3" spans="1:51">
      <c r="K93" s="43"/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-9</v>
      </c>
      <c r="G100" s="44">
        <f>E100</f>
        <v>-9</v>
      </c>
      <c r="H100" s="9"/>
      <c r="I100" s="17">
        <f>-ROUND(_xll.HPVAL($G$6,$G$7,$A$100,$G$8,"YTD","CORP")/1000000,1)</f>
        <v>2.5</v>
      </c>
      <c r="J100" s="24"/>
      <c r="K100" s="44">
        <f>I100-G100</f>
        <v>11.5</v>
      </c>
      <c r="M100" s="17">
        <f>-ROUND(_xll.HPVAL($I$6,$I$7,$A$100,$I$8,"YTD","CORP")/1000000,1)</f>
        <v>-26.2</v>
      </c>
      <c r="N100" s="24"/>
      <c r="O100" s="44">
        <f>M100-I100</f>
        <v>-28.7</v>
      </c>
      <c r="Q100" s="17">
        <f>-ROUND(_xll.HPVAL($K$6,$K$7,$A$100,$K$8,"YTD","CORP")/1000000,1)</f>
        <v>-33.799999999999997</v>
      </c>
      <c r="R100" s="24"/>
      <c r="S100" s="44">
        <f>Q100-M100</f>
        <v>-7.5999999999999979</v>
      </c>
      <c r="U100" s="17">
        <f>-ROUND(_xll.HPVAL($M$6,$M$7,$A$100,$M$8,"YTD","CORP")/1000000,1)</f>
        <v>-35.1</v>
      </c>
      <c r="V100" s="24"/>
      <c r="W100" s="44">
        <f>U100-Q100</f>
        <v>-1.3000000000000043</v>
      </c>
      <c r="Y100" s="17">
        <f>-ROUND(_xll.HPVAL($O$6,$O$7,$A$100,$O$8,"YTD","CORP")/1000000,1)</f>
        <v>4.0999999999999996</v>
      </c>
      <c r="Z100" s="24"/>
      <c r="AA100" s="44">
        <f>Y100-U100</f>
        <v>39.200000000000003</v>
      </c>
      <c r="AC100" s="17">
        <f>-ROUND(_xll.HPVAL($Q$6,$Q$7,$A$100,$Q$8,"YTD","CORP")/1000000,1)</f>
        <v>-34.299999999999997</v>
      </c>
      <c r="AD100" s="24"/>
      <c r="AE100" s="44">
        <f>AC100-Y100</f>
        <v>-38.4</v>
      </c>
      <c r="AG100" s="17">
        <f>-ROUND(_xll.HPVAL($S$6,$S$7,$A$100,$S$8,"YTD","CORP")/1000000,1)</f>
        <v>-30.3</v>
      </c>
      <c r="AH100" s="24"/>
      <c r="AI100" s="44">
        <f>AG100-AC100</f>
        <v>3.9999999999999964</v>
      </c>
      <c r="AK100" s="17">
        <f>-ROUND(_xll.HPVAL($U$6,$U$7,$A$100,$U$8,"YTD","CORP")/1000000,1)</f>
        <v>0</v>
      </c>
      <c r="AL100" s="24"/>
      <c r="AM100" s="44">
        <f>AK100-AG100</f>
        <v>30.3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-ROUND(_xll.HPVAL($W$6,$W$7,$A$101,$W$8,"YTD","CORP")/1000000,1)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-9</v>
      </c>
      <c r="H104" s="9"/>
      <c r="I104" s="17"/>
      <c r="J104" s="24"/>
      <c r="K104" s="55">
        <f>SUM(K100:K103)</f>
        <v>11.5</v>
      </c>
      <c r="M104" s="17"/>
      <c r="N104" s="24"/>
      <c r="O104" s="55">
        <f>SUM(O100:O103)</f>
        <v>-28.7</v>
      </c>
      <c r="Q104" s="17"/>
      <c r="R104" s="24"/>
      <c r="S104" s="55">
        <f>SUM(S100:S103)</f>
        <v>-7.5999999999999979</v>
      </c>
      <c r="U104" s="17"/>
      <c r="V104" s="24"/>
      <c r="W104" s="55">
        <f>SUM(W100:W103)</f>
        <v>-1.3000000000000043</v>
      </c>
      <c r="Y104" s="17"/>
      <c r="Z104" s="24"/>
      <c r="AA104" s="55">
        <f>SUM(AA100:AA103)</f>
        <v>39.200000000000003</v>
      </c>
      <c r="AC104" s="17"/>
      <c r="AD104" s="24"/>
      <c r="AE104" s="55">
        <f>SUM(AE100:AE103)</f>
        <v>-38.4</v>
      </c>
      <c r="AG104" s="17"/>
      <c r="AH104" s="24"/>
      <c r="AI104" s="55">
        <f>SUM(AI100:AI103)</f>
        <v>3.9999999999999964</v>
      </c>
      <c r="AK104" s="17"/>
      <c r="AL104" s="24"/>
      <c r="AM104" s="55">
        <f>SUM(AM100:AM103)</f>
        <v>30.3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24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25">I108-G108</f>
        <v>0</v>
      </c>
      <c r="M108" s="17">
        <f>-ROUND(_xll.HPVAL($I$6,$I$7,$A$108,$I$8,"YTD","CORP")/1000000,1)</f>
        <v>0</v>
      </c>
      <c r="N108" s="24"/>
      <c r="O108" s="44">
        <f t="shared" ref="O108:O113" si="26">M108-I108</f>
        <v>0</v>
      </c>
      <c r="Q108" s="17">
        <f>-ROUND(_xll.HPVAL($K$6,$K$7,$A$108,$K$8,"YTD","CORP")/1000000,1)</f>
        <v>0</v>
      </c>
      <c r="R108" s="24"/>
      <c r="S108" s="44">
        <f t="shared" ref="S108:S113" si="27">Q108-M108</f>
        <v>0</v>
      </c>
      <c r="U108" s="17">
        <f>-ROUND(_xll.HPVAL($M$6,$M$7,$A$108,$M$8,"YTD","CORP")/1000000,1)</f>
        <v>0</v>
      </c>
      <c r="V108" s="24"/>
      <c r="W108" s="44">
        <f t="shared" ref="W108:W113" si="28">U108-Q108</f>
        <v>0</v>
      </c>
      <c r="Y108" s="17">
        <f>-ROUND(_xll.HPVAL($O$6,$O$7,$A$108,$O$8,"YTD","CORP")/1000000,1)</f>
        <v>0</v>
      </c>
      <c r="Z108" s="24"/>
      <c r="AA108" s="44">
        <f t="shared" ref="AA108:AA113" si="29">Y108-U108</f>
        <v>0</v>
      </c>
      <c r="AC108" s="17">
        <f>-ROUND(_xll.HPVAL($Q$6,$Q$7,$A$108,$Q$8,"YTD","CORP")/1000000,1)</f>
        <v>0</v>
      </c>
      <c r="AD108" s="24"/>
      <c r="AE108" s="44">
        <f t="shared" ref="AE108:AE113" si="30">AC108-Y108</f>
        <v>0</v>
      </c>
      <c r="AG108" s="17">
        <f>-ROUND(_xll.HPVAL($S$6,$S$7,$A$108,$S$8,"YTD","CORP")/1000000,1)</f>
        <v>0</v>
      </c>
      <c r="AH108" s="24"/>
      <c r="AI108" s="44">
        <f t="shared" ref="AI108:AI113" si="31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32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33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34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35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24"/>
        <v>0</v>
      </c>
      <c r="H109" s="9"/>
      <c r="I109" s="17">
        <f>-ROUND(_xll.HPVAL($G$6,$G$7,$A$109,$G$8,"YTD","CORP")/1000000,1)</f>
        <v>0</v>
      </c>
      <c r="J109" s="24"/>
      <c r="K109" s="44">
        <f t="shared" si="25"/>
        <v>0</v>
      </c>
      <c r="M109" s="17">
        <f>-ROUND(_xll.HPVAL($I$6,$I$7,$A$109,$I$8,"YTD","CORP")/1000000,1)</f>
        <v>0</v>
      </c>
      <c r="N109" s="24"/>
      <c r="O109" s="44">
        <f t="shared" si="26"/>
        <v>0</v>
      </c>
      <c r="Q109" s="17">
        <f>-ROUND(_xll.HPVAL($K$6,$K$7,$A$109,$K$8,"YTD","CORP")/1000000,1)</f>
        <v>0</v>
      </c>
      <c r="R109" s="24"/>
      <c r="S109" s="44">
        <f t="shared" si="27"/>
        <v>0</v>
      </c>
      <c r="U109" s="17">
        <f>-ROUND(_xll.HPVAL($M$6,$M$7,$A$109,$M$8,"YTD","CORP")/1000000,1)</f>
        <v>0</v>
      </c>
      <c r="V109" s="24"/>
      <c r="W109" s="44">
        <f t="shared" si="28"/>
        <v>0</v>
      </c>
      <c r="Y109" s="17">
        <f>-ROUND(_xll.HPVAL($O$6,$O$7,$A$109,$O$8,"YTD","CORP")/1000000,1)</f>
        <v>0</v>
      </c>
      <c r="Z109" s="24"/>
      <c r="AA109" s="44">
        <f t="shared" si="29"/>
        <v>0</v>
      </c>
      <c r="AC109" s="17">
        <f>-ROUND(_xll.HPVAL($Q$6,$Q$7,$A$109,$Q$8,"YTD","CORP")/1000000,1)</f>
        <v>0</v>
      </c>
      <c r="AD109" s="24"/>
      <c r="AE109" s="44">
        <f t="shared" si="30"/>
        <v>0</v>
      </c>
      <c r="AG109" s="17">
        <f>-ROUND(_xll.HPVAL($S$6,$S$7,$A$109,$S$8,"YTD","CORP")/1000000,1)</f>
        <v>0</v>
      </c>
      <c r="AH109" s="24"/>
      <c r="AI109" s="44">
        <f t="shared" si="31"/>
        <v>0</v>
      </c>
      <c r="AK109" s="17">
        <f>-ROUND(_xll.HPVAL($U$6,$U$7,$A$109,$U$8,"YTD","CORP")/1000000,1)</f>
        <v>0</v>
      </c>
      <c r="AL109" s="24"/>
      <c r="AM109" s="44">
        <f t="shared" si="32"/>
        <v>0</v>
      </c>
      <c r="AO109" s="17">
        <f>-ROUND(_xll.HPVAL($W$6,$W$7,$A$109,$W$8,"YTD","CORP")/1000000,1)</f>
        <v>0</v>
      </c>
      <c r="AP109" s="24"/>
      <c r="AQ109" s="44">
        <f t="shared" si="33"/>
        <v>0</v>
      </c>
      <c r="AS109" s="17">
        <f>-ROUND(_xll.HPVAL($Y$6,$Y$7,$A$109,$Y$8,"YTD","CORP")/1000000,1)</f>
        <v>0</v>
      </c>
      <c r="AT109" s="24"/>
      <c r="AU109" s="44">
        <f t="shared" si="34"/>
        <v>0</v>
      </c>
      <c r="AW109" s="17">
        <f>-ROUND(_xll.HPVAL($AA$6,$AA$7,$A$109,$AA$8,"YTD","CORP")/1000000,1)</f>
        <v>0</v>
      </c>
      <c r="AX109" s="24"/>
      <c r="AY109" s="44">
        <f t="shared" si="35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-7.1</v>
      </c>
      <c r="G110" s="44">
        <f t="shared" si="24"/>
        <v>-7.1</v>
      </c>
      <c r="H110" s="9"/>
      <c r="I110" s="17">
        <f>-ROUND(_xll.HPVAL($G$6,$G$7,$A$110,$G$8,"YTD","CORP")/1000000,1)</f>
        <v>-12.4</v>
      </c>
      <c r="J110" s="24"/>
      <c r="K110" s="44">
        <f t="shared" si="25"/>
        <v>-5.3000000000000007</v>
      </c>
      <c r="M110" s="17">
        <f>-ROUND(_xll.HPVAL($I$6,$I$7,$A$110,$I$8,"YTD","CORP")/1000000,1)</f>
        <v>-14.6</v>
      </c>
      <c r="N110" s="24"/>
      <c r="O110" s="44">
        <f t="shared" si="26"/>
        <v>-2.1999999999999993</v>
      </c>
      <c r="Q110" s="17">
        <f>-ROUND(_xll.HPVAL($K$6,$K$7,$A$110,$K$8,"YTD","CORP")/1000000,1)</f>
        <v>-18.7</v>
      </c>
      <c r="R110" s="24"/>
      <c r="S110" s="44">
        <f t="shared" si="27"/>
        <v>-4.0999999999999996</v>
      </c>
      <c r="U110" s="17">
        <f>-ROUND(_xll.HPVAL($M$6,$M$7,$A$110,$M$8,"YTD","CORP")/1000000,1)</f>
        <v>18.100000000000001</v>
      </c>
      <c r="V110" s="24"/>
      <c r="W110" s="44">
        <f t="shared" si="28"/>
        <v>36.799999999999997</v>
      </c>
      <c r="Y110" s="17">
        <f>-ROUND(_xll.HPVAL($O$6,$O$7,$A$110,$O$8,"YTD","CORP")/1000000,1)</f>
        <v>-1.9</v>
      </c>
      <c r="Z110" s="24"/>
      <c r="AA110" s="44">
        <f t="shared" si="29"/>
        <v>-20</v>
      </c>
      <c r="AC110" s="17">
        <f>-ROUND(_xll.HPVAL($Q$6,$Q$7,$A$110,$Q$8,"YTD","CORP")/1000000,1)</f>
        <v>-13.4</v>
      </c>
      <c r="AD110" s="24"/>
      <c r="AE110" s="44">
        <f t="shared" si="30"/>
        <v>-11.5</v>
      </c>
      <c r="AG110" s="17">
        <f>-ROUND(_xll.HPVAL($S$6,$S$7,$A$110,$S$8,"YTD","CORP")/1000000,1)</f>
        <v>-12.1</v>
      </c>
      <c r="AH110" s="24"/>
      <c r="AI110" s="44">
        <f t="shared" si="31"/>
        <v>1.3000000000000007</v>
      </c>
      <c r="AK110" s="17">
        <f>-ROUND(_xll.HPVAL($U$6,$U$7,$A$110,$U$8,"YTD","CORP")/1000000,1)</f>
        <v>0</v>
      </c>
      <c r="AL110" s="24"/>
      <c r="AM110" s="44">
        <f t="shared" si="32"/>
        <v>12.1</v>
      </c>
      <c r="AO110" s="17">
        <f>-ROUND(_xll.HPVAL($W$6,$W$7,$A$110,$W$8,"YTD","CORP")/1000000,1)</f>
        <v>0</v>
      </c>
      <c r="AP110" s="24"/>
      <c r="AQ110" s="44">
        <f t="shared" si="33"/>
        <v>0</v>
      </c>
      <c r="AS110" s="17">
        <f>-ROUND(_xll.HPVAL($Y$6,$Y$7,$A$110,$Y$8,"YTD","CORP")/1000000,1)</f>
        <v>0</v>
      </c>
      <c r="AT110" s="24"/>
      <c r="AU110" s="44">
        <f t="shared" si="34"/>
        <v>0</v>
      </c>
      <c r="AW110" s="17">
        <f>-ROUND(_xll.HPVAL($AA$6,$AA$7,$A$110,$AA$8,"YTD","CORP")/1000000,1)</f>
        <v>0</v>
      </c>
      <c r="AX110" s="24"/>
      <c r="AY110" s="44">
        <f t="shared" si="35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-6.4</v>
      </c>
      <c r="G111" s="44">
        <f t="shared" si="24"/>
        <v>-6.4</v>
      </c>
      <c r="H111" s="9"/>
      <c r="I111" s="17">
        <f>-ROUND(_xll.HPVAL($G$6,$G$7,$A$111,$G$8,"YTD","CORP")/1000000,1)</f>
        <v>-12.3</v>
      </c>
      <c r="J111" s="24"/>
      <c r="K111" s="44">
        <f t="shared" si="25"/>
        <v>-5.9</v>
      </c>
      <c r="M111" s="17">
        <f>-ROUND(_xll.HPVAL($I$6,$I$7,$A$111,$I$8,"YTD","CORP")/1000000,1)</f>
        <v>-12</v>
      </c>
      <c r="N111" s="24"/>
      <c r="O111" s="44">
        <f t="shared" si="26"/>
        <v>0.30000000000000071</v>
      </c>
      <c r="Q111" s="17">
        <f>-ROUND(_xll.HPVAL($K$6,$K$7,$A$111,$K$8,"YTD","CORP")/1000000,1)</f>
        <v>-20.7</v>
      </c>
      <c r="R111" s="24"/>
      <c r="S111" s="44">
        <f t="shared" si="27"/>
        <v>-8.6999999999999993</v>
      </c>
      <c r="U111" s="17">
        <f>-ROUND(_xll.HPVAL($M$6,$M$7,$A$111,$M$8,"YTD","CORP")/1000000,1)</f>
        <v>-24.2</v>
      </c>
      <c r="V111" s="24"/>
      <c r="W111" s="44">
        <f t="shared" si="28"/>
        <v>-3.5</v>
      </c>
      <c r="Y111" s="17">
        <f>-ROUND(_xll.HPVAL($O$6,$O$7,$A$111,$O$8,"YTD","CORP")/1000000,1)</f>
        <v>-27.8</v>
      </c>
      <c r="Z111" s="24"/>
      <c r="AA111" s="44">
        <f t="shared" si="29"/>
        <v>-3.6000000000000014</v>
      </c>
      <c r="AC111" s="17">
        <f>-ROUND(_xll.HPVAL($Q$6,$Q$7,$A$111,$Q$8,"YTD","CORP")/1000000,1)</f>
        <v>-32.200000000000003</v>
      </c>
      <c r="AD111" s="24"/>
      <c r="AE111" s="44">
        <f t="shared" si="30"/>
        <v>-4.4000000000000021</v>
      </c>
      <c r="AG111" s="17">
        <f>-ROUND(_xll.HPVAL($S$6,$S$7,$A$111,$S$8,"YTD","CORP")/1000000,1)</f>
        <v>-35</v>
      </c>
      <c r="AH111" s="24"/>
      <c r="AI111" s="44">
        <f t="shared" si="31"/>
        <v>-2.7999999999999972</v>
      </c>
      <c r="AK111" s="17">
        <f>-ROUND(_xll.HPVAL($U$6,$U$7,$A$111,$U$8,"YTD","CORP")/1000000,1)</f>
        <v>0</v>
      </c>
      <c r="AL111" s="24"/>
      <c r="AM111" s="44">
        <f t="shared" si="32"/>
        <v>35</v>
      </c>
      <c r="AO111" s="17">
        <f>-ROUND(_xll.HPVAL($W$6,$W$7,$A$111,$W$8,"YTD","CORP")/1000000,1)</f>
        <v>0</v>
      </c>
      <c r="AP111" s="24"/>
      <c r="AQ111" s="44">
        <f t="shared" si="33"/>
        <v>0</v>
      </c>
      <c r="AS111" s="17">
        <f>-ROUND(_xll.HPVAL($Y$6,$Y$7,$A$111,$Y$8,"YTD","CORP")/1000000,1)</f>
        <v>0</v>
      </c>
      <c r="AT111" s="24"/>
      <c r="AU111" s="44">
        <f t="shared" si="34"/>
        <v>0</v>
      </c>
      <c r="AW111" s="17">
        <f>-ROUND(_xll.HPVAL($AA$6,$AA$7,$A$111,$AA$8,"YTD","CORP")/1000000,1)</f>
        <v>0</v>
      </c>
      <c r="AX111" s="24"/>
      <c r="AY111" s="44">
        <f t="shared" si="35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24"/>
        <v>0</v>
      </c>
      <c r="H112" s="9"/>
      <c r="I112" s="17">
        <f>-ROUND(_xll.HPVAL($G$6,$G$7,$A$112,$G$8,"YTD","CORP")/1000000,1)</f>
        <v>0</v>
      </c>
      <c r="J112" s="24"/>
      <c r="K112" s="44">
        <f t="shared" si="25"/>
        <v>0</v>
      </c>
      <c r="M112" s="17">
        <f>-ROUND(_xll.HPVAL($I$6,$I$7,$A$112,$I$8,"YTD","CORP")/1000000,1)</f>
        <v>0</v>
      </c>
      <c r="N112" s="24"/>
      <c r="O112" s="44">
        <f t="shared" si="26"/>
        <v>0</v>
      </c>
      <c r="Q112" s="17">
        <f>-ROUND(_xll.HPVAL($K$6,$K$7,$A$112,$K$8,"YTD","CORP")/1000000,1)</f>
        <v>0</v>
      </c>
      <c r="R112" s="24"/>
      <c r="S112" s="44">
        <f t="shared" si="27"/>
        <v>0</v>
      </c>
      <c r="U112" s="17">
        <f>-ROUND(_xll.HPVAL($M$6,$M$7,$A$112,$M$8,"YTD","CORP")/1000000,1)</f>
        <v>0</v>
      </c>
      <c r="V112" s="24"/>
      <c r="W112" s="44">
        <f t="shared" si="28"/>
        <v>0</v>
      </c>
      <c r="Y112" s="17">
        <f>-ROUND(_xll.HPVAL($O$6,$O$7,$A$112,$O$8,"YTD","CORP")/1000000,1)</f>
        <v>0</v>
      </c>
      <c r="Z112" s="24"/>
      <c r="AA112" s="44">
        <f t="shared" si="29"/>
        <v>0</v>
      </c>
      <c r="AC112" s="17">
        <f>-ROUND(_xll.HPVAL($Q$6,$Q$7,$A$112,$Q$8,"YTD","CORP")/1000000,1)</f>
        <v>0</v>
      </c>
      <c r="AD112" s="24"/>
      <c r="AE112" s="44">
        <f t="shared" si="30"/>
        <v>0</v>
      </c>
      <c r="AG112" s="17">
        <f>-ROUND(_xll.HPVAL($S$6,$S$7,$A$112,$S$8,"YTD","CORP")/1000000,1)</f>
        <v>0</v>
      </c>
      <c r="AH112" s="24"/>
      <c r="AI112" s="44">
        <f t="shared" si="31"/>
        <v>0</v>
      </c>
      <c r="AK112" s="17">
        <f>-ROUND(_xll.HPVAL($U$6,$U$7,$A$112,$U$8,"YTD","CORP")/1000000,1)</f>
        <v>0</v>
      </c>
      <c r="AL112" s="24"/>
      <c r="AM112" s="44">
        <f t="shared" si="32"/>
        <v>0</v>
      </c>
      <c r="AO112" s="17">
        <f>-ROUND(_xll.HPVAL($W$6,$W$7,$A$112,$W$8,"YTD","CORP")/1000000,1)</f>
        <v>0</v>
      </c>
      <c r="AP112" s="24"/>
      <c r="AQ112" s="44">
        <f t="shared" si="33"/>
        <v>0</v>
      </c>
      <c r="AS112" s="17">
        <f>-ROUND(_xll.HPVAL($Y$6,$Y$7,$A$112,$Y$8,"YTD","CORP")/1000000,1)</f>
        <v>0</v>
      </c>
      <c r="AT112" s="24"/>
      <c r="AU112" s="44">
        <f t="shared" si="34"/>
        <v>0</v>
      </c>
      <c r="AW112" s="17">
        <f>-ROUND(_xll.HPVAL($AA$6,$AA$7,$A$112,$AA$8,"YTD","CORP")/1000000,1)</f>
        <v>0</v>
      </c>
      <c r="AX112" s="24"/>
      <c r="AY112" s="44">
        <f t="shared" si="35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24"/>
        <v>0</v>
      </c>
      <c r="H113" s="9"/>
      <c r="I113" s="17">
        <f>-ROUND(_xll.HPVAL($G$6,$G$7,$A$113,$G$8,"YTD","CORP")/1000000,1)</f>
        <v>0</v>
      </c>
      <c r="J113" s="24"/>
      <c r="K113" s="54">
        <f t="shared" si="25"/>
        <v>0</v>
      </c>
      <c r="M113" s="17">
        <f>-ROUND(_xll.HPVAL($I$6,$I$7,$A$113,$I$8,"YTD","CORP")/1000000,1)</f>
        <v>0</v>
      </c>
      <c r="N113" s="24"/>
      <c r="O113" s="44">
        <f t="shared" si="26"/>
        <v>0</v>
      </c>
      <c r="Q113" s="17">
        <f>-ROUND(_xll.HPVAL($K$6,$K$7,$A$113,$K$8,"YTD","CORP")/1000000,1)</f>
        <v>0</v>
      </c>
      <c r="R113" s="24"/>
      <c r="S113" s="44">
        <f t="shared" si="27"/>
        <v>0</v>
      </c>
      <c r="U113" s="17">
        <f>-ROUND(_xll.HPVAL($M$6,$M$7,$A$113,$M$8,"YTD","CORP")/1000000,1)</f>
        <v>0</v>
      </c>
      <c r="V113" s="24"/>
      <c r="W113" s="44">
        <f t="shared" si="28"/>
        <v>0</v>
      </c>
      <c r="Y113" s="17">
        <f>-ROUND(_xll.HPVAL($O$6,$O$7,$A$113,$O$8,"YTD","CORP")/1000000,1)</f>
        <v>0</v>
      </c>
      <c r="Z113" s="24"/>
      <c r="AA113" s="44">
        <f t="shared" si="29"/>
        <v>0</v>
      </c>
      <c r="AC113" s="17">
        <f>-ROUND(_xll.HPVAL($Q$6,$Q$7,$A$113,$Q$8,"YTD","CORP")/1000000,1)</f>
        <v>0</v>
      </c>
      <c r="AD113" s="24"/>
      <c r="AE113" s="44">
        <f t="shared" si="30"/>
        <v>0</v>
      </c>
      <c r="AG113" s="17">
        <f>-ROUND(_xll.HPVAL($S$6,$S$7,$A$113,$S$8,"YTD","CORP")/1000000,1)</f>
        <v>0</v>
      </c>
      <c r="AH113" s="24"/>
      <c r="AI113" s="44">
        <f t="shared" si="31"/>
        <v>0</v>
      </c>
      <c r="AK113" s="17">
        <f>-ROUND(_xll.HPVAL($U$6,$U$7,$A$113,$U$8,"YTD","CORP")/1000000,1)</f>
        <v>0</v>
      </c>
      <c r="AL113" s="24"/>
      <c r="AM113" s="44">
        <f t="shared" si="32"/>
        <v>0</v>
      </c>
      <c r="AO113" s="17">
        <f>-ROUND(_xll.HPVAL($W$6,$W$7,$A$113,$W$8,"YTD","CORP")/1000000,1)</f>
        <v>0</v>
      </c>
      <c r="AP113" s="24"/>
      <c r="AQ113" s="44">
        <f t="shared" si="33"/>
        <v>0</v>
      </c>
      <c r="AS113" s="17">
        <f>-ROUND(_xll.HPVAL($Y$6,$Y$7,$A$113,$Y$8,"YTD","CORP")/1000000,1)</f>
        <v>0</v>
      </c>
      <c r="AT113" s="24"/>
      <c r="AU113" s="44">
        <f t="shared" si="34"/>
        <v>0</v>
      </c>
      <c r="AW113" s="17">
        <f>-ROUND(_xll.HPVAL($AA$6,$AA$7,$A$113,$AA$8,"YTD","CORP")/1000000,1)</f>
        <v>0</v>
      </c>
      <c r="AX113" s="24"/>
      <c r="AY113" s="44">
        <f t="shared" si="35"/>
        <v>0</v>
      </c>
    </row>
    <row r="114" spans="1:51" ht="13.5" thickBot="1">
      <c r="A114" s="41" t="s">
        <v>76</v>
      </c>
      <c r="G114" s="46">
        <f>SUM(G108:G113)</f>
        <v>-13.5</v>
      </c>
      <c r="K114" s="46">
        <f>SUM(K108:K113)</f>
        <v>-11.200000000000001</v>
      </c>
      <c r="O114" s="46">
        <f>SUM(O108:O113)</f>
        <v>-1.8999999999999986</v>
      </c>
      <c r="S114" s="46">
        <f>SUM(S108:S113)</f>
        <v>-12.799999999999999</v>
      </c>
      <c r="W114" s="46">
        <f>SUM(W108:W113)</f>
        <v>33.299999999999997</v>
      </c>
      <c r="AA114" s="46">
        <f>SUM(AA108:AA113)</f>
        <v>-23.6</v>
      </c>
      <c r="AE114" s="46">
        <f>SUM(AE108:AE113)</f>
        <v>-15.900000000000002</v>
      </c>
      <c r="AI114" s="46">
        <f>SUM(AI108:AI113)</f>
        <v>-1.4999999999999964</v>
      </c>
      <c r="AM114" s="46">
        <f>SUM(AM108:AM113)</f>
        <v>47.1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-34</v>
      </c>
      <c r="W117" s="44">
        <f>U117-Q117</f>
        <v>-34</v>
      </c>
      <c r="Y117" s="76">
        <v>0</v>
      </c>
      <c r="AA117" s="44">
        <f>Y117-U117</f>
        <v>34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  <row r="118" spans="1:51">
      <c r="A118" s="52"/>
      <c r="M118" s="76"/>
      <c r="N118" s="76"/>
      <c r="O118" s="76"/>
      <c r="P118" s="76"/>
      <c r="Q118" s="76"/>
      <c r="R118" s="76"/>
      <c r="S118" s="76"/>
      <c r="T118" s="76"/>
      <c r="U118" s="76"/>
      <c r="W118" s="44"/>
      <c r="Y118" s="76"/>
      <c r="AA118" s="44"/>
      <c r="AC118" s="76"/>
      <c r="AE118" s="44"/>
      <c r="AG118" s="76"/>
      <c r="AI118" s="44"/>
      <c r="AK118" s="76"/>
      <c r="AM118" s="44"/>
      <c r="AO118" s="76"/>
      <c r="AQ118" s="44"/>
      <c r="AS118" s="76"/>
      <c r="AU118" s="44"/>
      <c r="AW118" s="76"/>
      <c r="AY118" s="44"/>
    </row>
    <row r="122" spans="1:51" ht="13.5" thickBot="1">
      <c r="A122" s="60" t="s">
        <v>102</v>
      </c>
      <c r="B122" s="61"/>
      <c r="C122" s="61"/>
    </row>
    <row r="123" spans="1:51">
      <c r="E123" s="38"/>
      <c r="F123" s="38"/>
      <c r="G123" s="38" t="s">
        <v>40</v>
      </c>
      <c r="H123" s="38"/>
      <c r="I123" s="38"/>
      <c r="J123" s="38"/>
      <c r="K123" s="38" t="s">
        <v>41</v>
      </c>
      <c r="L123" s="38"/>
      <c r="M123" s="38"/>
      <c r="N123" s="38"/>
      <c r="O123" s="38" t="s">
        <v>67</v>
      </c>
      <c r="P123" s="38"/>
      <c r="Q123" s="38"/>
      <c r="R123" s="38"/>
      <c r="S123" s="38" t="s">
        <v>68</v>
      </c>
      <c r="T123" s="38"/>
      <c r="U123" s="38"/>
      <c r="V123" s="38"/>
      <c r="W123" s="38" t="s">
        <v>69</v>
      </c>
      <c r="X123" s="38"/>
      <c r="Y123" s="38"/>
      <c r="Z123" s="38"/>
      <c r="AA123" s="38" t="s">
        <v>70</v>
      </c>
      <c r="AB123" s="38"/>
      <c r="AC123" s="38"/>
      <c r="AD123" s="38"/>
      <c r="AE123" s="38" t="s">
        <v>71</v>
      </c>
      <c r="AF123" s="38"/>
      <c r="AG123" s="38"/>
      <c r="AH123" s="38"/>
      <c r="AI123" s="38" t="s">
        <v>72</v>
      </c>
      <c r="AJ123" s="38"/>
      <c r="AK123" s="38"/>
      <c r="AL123" s="38"/>
      <c r="AM123" s="38" t="s">
        <v>73</v>
      </c>
      <c r="AN123" s="38"/>
      <c r="AO123" s="38"/>
      <c r="AP123" s="38"/>
      <c r="AQ123" s="38" t="s">
        <v>74</v>
      </c>
      <c r="AR123" s="38"/>
      <c r="AS123" s="38"/>
      <c r="AT123" s="38"/>
      <c r="AU123" s="38" t="s">
        <v>75</v>
      </c>
      <c r="AV123" s="38"/>
      <c r="AW123" s="38"/>
      <c r="AX123" s="38"/>
      <c r="AY123" s="38" t="s">
        <v>42</v>
      </c>
    </row>
    <row r="124" spans="1:51">
      <c r="C124" s="30">
        <v>36861</v>
      </c>
      <c r="D124" s="30"/>
      <c r="E124" s="48">
        <v>36892</v>
      </c>
      <c r="F124" s="38"/>
      <c r="G124" s="37" t="s">
        <v>66</v>
      </c>
      <c r="H124" s="38"/>
      <c r="I124" s="48">
        <v>36923</v>
      </c>
      <c r="J124" s="38"/>
      <c r="K124" s="37" t="s">
        <v>66</v>
      </c>
      <c r="L124" s="38"/>
      <c r="M124" s="48">
        <v>36951</v>
      </c>
      <c r="N124" s="38"/>
      <c r="O124" s="37" t="s">
        <v>66</v>
      </c>
      <c r="P124" s="38"/>
      <c r="Q124" s="48">
        <v>36982</v>
      </c>
      <c r="R124" s="38"/>
      <c r="S124" s="37" t="s">
        <v>66</v>
      </c>
      <c r="T124" s="38"/>
      <c r="U124" s="48">
        <v>37012</v>
      </c>
      <c r="V124" s="38"/>
      <c r="W124" s="37" t="s">
        <v>66</v>
      </c>
      <c r="X124" s="38"/>
      <c r="Y124" s="48">
        <v>37043</v>
      </c>
      <c r="Z124" s="38"/>
      <c r="AA124" s="37" t="s">
        <v>66</v>
      </c>
      <c r="AB124" s="38"/>
      <c r="AC124" s="48">
        <v>37073</v>
      </c>
      <c r="AD124" s="38"/>
      <c r="AE124" s="37" t="s">
        <v>66</v>
      </c>
      <c r="AF124" s="38"/>
      <c r="AG124" s="48">
        <v>37104</v>
      </c>
      <c r="AH124" s="38"/>
      <c r="AI124" s="37" t="s">
        <v>66</v>
      </c>
      <c r="AJ124" s="38"/>
      <c r="AK124" s="48">
        <v>37135</v>
      </c>
      <c r="AL124" s="38"/>
      <c r="AM124" s="37" t="s">
        <v>66</v>
      </c>
      <c r="AN124" s="38"/>
      <c r="AO124" s="48">
        <v>37165</v>
      </c>
      <c r="AP124" s="38"/>
      <c r="AQ124" s="37" t="s">
        <v>66</v>
      </c>
      <c r="AR124" s="38"/>
      <c r="AS124" s="48">
        <v>37196</v>
      </c>
      <c r="AT124" s="38"/>
      <c r="AU124" s="37" t="s">
        <v>66</v>
      </c>
      <c r="AV124" s="38"/>
      <c r="AW124" s="48">
        <v>37226</v>
      </c>
      <c r="AX124" s="38"/>
      <c r="AY124" s="37" t="s">
        <v>66</v>
      </c>
    </row>
    <row r="125" spans="1:51">
      <c r="A125" s="41" t="s">
        <v>32</v>
      </c>
      <c r="C125" s="17">
        <f>ROUND(_xll.HPVAL($A$122,$A$7,A125,$A$8,"YTD","CORP")/1000000,1)</f>
        <v>0</v>
      </c>
      <c r="D125" s="17"/>
      <c r="E125" s="17">
        <f>ROUND(_xll.HPVAL($A$122,$E$7,A125,$E$8,"YTD","CORP")/1000000,1)</f>
        <v>0</v>
      </c>
      <c r="G125" s="66">
        <f>C125-E125</f>
        <v>0</v>
      </c>
      <c r="H125" s="9"/>
      <c r="I125" s="17">
        <f>ROUND(_xll.HPVAL($A$122,$G$7,$A$64,$G$8,"YTD","CORP")/1000000,1)</f>
        <v>0</v>
      </c>
      <c r="J125" s="24"/>
      <c r="K125" s="66">
        <f>E125-I125</f>
        <v>0</v>
      </c>
      <c r="M125" s="17">
        <f>ROUND(_xll.HPVAL($A$122,$I$7,$A$64,$I$8,"YTD","CORP")/1000000,1)</f>
        <v>0</v>
      </c>
      <c r="N125" s="24"/>
      <c r="O125" s="66">
        <f>I125-M125</f>
        <v>0</v>
      </c>
      <c r="Q125" s="17">
        <f>ROUND(_xll.HPVAL($A$122,$K$7,$A$64,$K$8,"YTD","CORP")/1000000,1)</f>
        <v>0</v>
      </c>
      <c r="R125" s="24"/>
      <c r="S125" s="66">
        <f>M125-Q125</f>
        <v>0</v>
      </c>
      <c r="U125" s="17">
        <f>ROUND(_xll.HPVAL($A$122,$M$7,$A$64,$M$8,"YTD","CORP")/1000000,1)</f>
        <v>0</v>
      </c>
      <c r="V125" s="24"/>
      <c r="W125" s="66">
        <f>Q125-U125</f>
        <v>0</v>
      </c>
      <c r="Y125" s="17">
        <f>ROUND(_xll.HPVAL($A$122,$O$7,$A$64,$O$8,"YTD","CORP")/1000000,1)</f>
        <v>0</v>
      </c>
      <c r="Z125" s="24"/>
      <c r="AA125" s="66">
        <f>U125-Y125</f>
        <v>0</v>
      </c>
      <c r="AC125" s="17">
        <f>ROUND(_xll.HPVAL($A$122,$Q$7,$A$64,$Q$8,"YTD","CORP")/1000000,1)</f>
        <v>0</v>
      </c>
      <c r="AD125" s="24"/>
      <c r="AE125" s="66">
        <f>Y125-AC125</f>
        <v>0</v>
      </c>
      <c r="AG125" s="17">
        <f>ROUND(_xll.HPVAL($A$122,$S$7,$A$64,$S$8,"YTD","CORP")/1000000,1)</f>
        <v>0</v>
      </c>
      <c r="AH125" s="24"/>
      <c r="AI125" s="66">
        <f>AC125-AG125</f>
        <v>0</v>
      </c>
      <c r="AK125" s="17">
        <f>ROUND(_xll.HPVAL($A$122,$U$7,$A$64,$U$8,"YTD","CORP")/1000000,1)</f>
        <v>0</v>
      </c>
      <c r="AL125" s="24"/>
      <c r="AM125" s="66">
        <f>AG125-AK125</f>
        <v>0</v>
      </c>
      <c r="AO125" s="17">
        <f>ROUND(_xll.HPVAL($A$122,$W$7,$A$64,$W$8,"YTD","CORP")/1000000,1)</f>
        <v>0</v>
      </c>
      <c r="AP125" s="24"/>
      <c r="AQ125" s="66">
        <f>AK125-AO125</f>
        <v>0</v>
      </c>
      <c r="AS125" s="17">
        <f>ROUND(_xll.HPVAL($A$122,$Y$7,$A$64,$Y$8,"YTD","CORP")/1000000,1)</f>
        <v>0</v>
      </c>
      <c r="AT125" s="24"/>
      <c r="AU125" s="66">
        <f>AO125-AS125</f>
        <v>0</v>
      </c>
      <c r="AW125" s="17">
        <f>ROUND(_xll.HPVAL($A$122,$AA$7,$A$64,$AA$8,"YTD","CORP")/1000000,1)</f>
        <v>0</v>
      </c>
      <c r="AX125" s="24"/>
      <c r="AY125" s="66">
        <f>AS125-AW125</f>
        <v>0</v>
      </c>
    </row>
    <row r="126" spans="1:51">
      <c r="A126" s="42" t="s">
        <v>44</v>
      </c>
      <c r="C126" s="17">
        <f>ROUND(_xll.HPVAL($A$122,$A$7,A126,$A$8,"YTD","CORP")/1000000,1)</f>
        <v>-1.6</v>
      </c>
      <c r="D126" s="17"/>
      <c r="E126" s="17">
        <f>ROUND(_xll.HPVAL($A$122,$E$7,A126,$E$8,"YTD","CORP")/1000000,1)</f>
        <v>-1.6</v>
      </c>
      <c r="G126" s="66">
        <f>C126-E126</f>
        <v>0</v>
      </c>
      <c r="H126" s="9"/>
      <c r="I126" s="17">
        <f>ROUND(_xll.HPVAL($A$122,$G$7,$A$65,$G$8,"YTD","CORP")/1000000,1)</f>
        <v>-1.6</v>
      </c>
      <c r="J126" s="24"/>
      <c r="K126" s="66">
        <f>E126-I126</f>
        <v>0</v>
      </c>
      <c r="M126" s="17">
        <f>ROUND(_xll.HPVAL($A$122,$I$7,$A$65,$I$8,"YTD","CORP")/1000000,1)</f>
        <v>-1.6</v>
      </c>
      <c r="N126" s="24"/>
      <c r="O126" s="66">
        <f>I126-M126</f>
        <v>0</v>
      </c>
      <c r="Q126" s="17">
        <f>ROUND(_xll.HPVAL($A$122,$K$7,$A$65,$K$8,"YTD","CORP")/1000000,1)</f>
        <v>-1.6</v>
      </c>
      <c r="R126" s="24"/>
      <c r="S126" s="66">
        <f>M126-Q126</f>
        <v>0</v>
      </c>
      <c r="U126" s="17">
        <f>ROUND(_xll.HPVAL($A$122,$M$7,$A$65,$M$8,"YTD","CORP")/1000000,1)</f>
        <v>-1.6</v>
      </c>
      <c r="V126" s="24"/>
      <c r="W126" s="66">
        <f>Q126-U126</f>
        <v>0</v>
      </c>
      <c r="Y126" s="17">
        <f>ROUND(_xll.HPVAL($A$122,$O$7,$A$65,$O$8,"YTD","CORP")/1000000,1)</f>
        <v>-1.6</v>
      </c>
      <c r="Z126" s="24"/>
      <c r="AA126" s="66">
        <f>U126-Y126</f>
        <v>0</v>
      </c>
      <c r="AC126" s="17">
        <f>ROUND(_xll.HPVAL($A$122,$Q$7,$A$65,$Q$8,"YTD","CORP")/1000000,1)</f>
        <v>-1.6</v>
      </c>
      <c r="AD126" s="24"/>
      <c r="AE126" s="66">
        <f>Y126-AC126</f>
        <v>0</v>
      </c>
      <c r="AG126" s="17">
        <f>ROUND(_xll.HPVAL($A$122,$S$7,$A$65,$S$8,"YTD","CORP")/1000000,1)</f>
        <v>-1.6</v>
      </c>
      <c r="AH126" s="24"/>
      <c r="AI126" s="66">
        <f>AC126-AG126</f>
        <v>0</v>
      </c>
      <c r="AK126" s="17">
        <f>ROUND(_xll.HPVAL($A$122,$U$7,$A$65,$U$8,"YTD","CORP")/1000000,1)</f>
        <v>0</v>
      </c>
      <c r="AL126" s="24"/>
      <c r="AM126" s="66">
        <f>AG126-AK126</f>
        <v>-1.6</v>
      </c>
      <c r="AO126" s="17">
        <f>ROUND(_xll.HPVAL($A$122,$W$7,$A$65,$W$8,"YTD","CORP")/1000000,1)</f>
        <v>0</v>
      </c>
      <c r="AP126" s="24"/>
      <c r="AQ126" s="66">
        <f>AK126-AO126</f>
        <v>0</v>
      </c>
      <c r="AS126" s="17">
        <f>ROUND(_xll.HPVAL($A$122,$Y$7,$A$65,$Y$8,"YTD","CORP")/1000000,1)</f>
        <v>0</v>
      </c>
      <c r="AT126" s="24"/>
      <c r="AU126" s="66">
        <f>AO126-AS126</f>
        <v>0</v>
      </c>
      <c r="AW126" s="17">
        <f>ROUND(_xll.HPVAL($A$122,$AA$7,$A$65,$AA$8,"YTD","CORP")/1000000,1)</f>
        <v>0</v>
      </c>
      <c r="AX126" s="24"/>
      <c r="AY126" s="66">
        <f>AS126-AW126</f>
        <v>0</v>
      </c>
    </row>
    <row r="127" spans="1:51">
      <c r="A127" s="42" t="s">
        <v>45</v>
      </c>
      <c r="C127" s="17">
        <f>ROUND(_xll.HPVAL($A$122,$A$7,A127,$A$8,"YTD","CORP")/1000000,1)</f>
        <v>0</v>
      </c>
      <c r="D127" s="17"/>
      <c r="E127" s="17">
        <f>ROUND(_xll.HPVAL($A$122,$E$7,A127,$E$8,"YTD","CORP")/1000000,1)</f>
        <v>0</v>
      </c>
      <c r="G127" s="66">
        <f>C127-E127</f>
        <v>0</v>
      </c>
      <c r="H127" s="9"/>
      <c r="I127" s="17">
        <f>ROUND(_xll.HPVAL($A$122,$G$7,$A$66,$G$8,"YTD","CORP")/1000000,1)</f>
        <v>0</v>
      </c>
      <c r="J127" s="24"/>
      <c r="K127" s="66">
        <f>E127-I127</f>
        <v>0</v>
      </c>
      <c r="M127" s="17">
        <f>ROUND(_xll.HPVAL($A$122,$I$7,$A$66,$I$8,"YTD","CORP")/1000000,1)</f>
        <v>0</v>
      </c>
      <c r="N127" s="24"/>
      <c r="O127" s="66">
        <f>I127-M127</f>
        <v>0</v>
      </c>
      <c r="Q127" s="17">
        <f>ROUND(_xll.HPVAL($A$122,$K$7,$A$66,$K$8,"YTD","CORP")/1000000,1)</f>
        <v>0</v>
      </c>
      <c r="R127" s="24"/>
      <c r="S127" s="66">
        <f>M127-Q127</f>
        <v>0</v>
      </c>
      <c r="U127" s="17">
        <f>ROUND(_xll.HPVAL($A$122,$M$7,$A$66,$M$8,"YTD","CORP")/1000000,1)</f>
        <v>0</v>
      </c>
      <c r="V127" s="24"/>
      <c r="W127" s="66">
        <f>Q127-U127</f>
        <v>0</v>
      </c>
      <c r="Y127" s="17">
        <f>ROUND(_xll.HPVAL($A$122,$O$7,$A$66,$O$8,"YTD","CORP")/1000000,1)</f>
        <v>0</v>
      </c>
      <c r="Z127" s="24"/>
      <c r="AA127" s="66">
        <f>U127-Y127</f>
        <v>0</v>
      </c>
      <c r="AC127" s="17">
        <f>ROUND(_xll.HPVAL($A$122,$Q$7,$A$66,$Q$8,"YTD","CORP")/1000000,1)</f>
        <v>0</v>
      </c>
      <c r="AD127" s="24"/>
      <c r="AE127" s="66">
        <f>Y127-AC127</f>
        <v>0</v>
      </c>
      <c r="AG127" s="17">
        <f>ROUND(_xll.HPVAL($A$122,$S$7,$A$66,$S$8,"YTD","CORP")/1000000,1)</f>
        <v>0</v>
      </c>
      <c r="AH127" s="24"/>
      <c r="AI127" s="66">
        <f>AC127-AG127</f>
        <v>0</v>
      </c>
      <c r="AK127" s="17">
        <f>ROUND(_xll.HPVAL($A$122,$U$7,$A$66,$U$8,"YTD","CORP")/1000000,1)</f>
        <v>0</v>
      </c>
      <c r="AL127" s="24"/>
      <c r="AM127" s="66">
        <f>AG127-AK127</f>
        <v>0</v>
      </c>
      <c r="AO127" s="17">
        <f>ROUND(_xll.HPVAL($A$122,$W$7,$A$66,$W$8,"YTD","CORP")/1000000,1)</f>
        <v>0</v>
      </c>
      <c r="AP127" s="24"/>
      <c r="AQ127" s="66">
        <f>AK127-AO127</f>
        <v>0</v>
      </c>
      <c r="AS127" s="17">
        <f>ROUND(_xll.HPVAL($A$122,$Y$7,$A$66,$Y$8,"YTD","CORP")/1000000,1)</f>
        <v>0</v>
      </c>
      <c r="AT127" s="24"/>
      <c r="AU127" s="66">
        <f>AO127-AS127</f>
        <v>0</v>
      </c>
      <c r="AW127" s="17">
        <f>ROUND(_xll.HPVAL($A$122,$AA$7,$A$66,$AA$8,"YTD","CORP")/1000000,1)</f>
        <v>0</v>
      </c>
      <c r="AX127" s="24"/>
      <c r="AY127" s="66">
        <f>AS127-AW127</f>
        <v>0</v>
      </c>
    </row>
    <row r="128" spans="1:51">
      <c r="A128" s="42" t="s">
        <v>46</v>
      </c>
      <c r="C128" s="17">
        <f>ROUND(_xll.HPVAL($A$122,$A$7,A128,$A$8,"YTD","CORP")/1000000,1)</f>
        <v>0</v>
      </c>
      <c r="D128" s="17"/>
      <c r="E128" s="17">
        <f>ROUND(_xll.HPVAL($A$122,$E$7,A128,$E$8,"YTD","CORP")/1000000,1)</f>
        <v>0</v>
      </c>
      <c r="G128" s="66">
        <f>C128-E128</f>
        <v>0</v>
      </c>
      <c r="H128" s="9"/>
      <c r="I128" s="17">
        <f>ROUND(_xll.HPVAL($A$122,$G$7,$A$67,$G$8,"YTD","CORP")/1000000,1)</f>
        <v>0</v>
      </c>
      <c r="J128" s="24"/>
      <c r="K128" s="66">
        <f>E128-I128</f>
        <v>0</v>
      </c>
      <c r="M128" s="17">
        <f>ROUND(_xll.HPVAL($A$122,$I$7,$A$67,$I$8,"YTD","CORP")/1000000,1)</f>
        <v>0</v>
      </c>
      <c r="N128" s="24"/>
      <c r="O128" s="66">
        <f>I128-M128</f>
        <v>0</v>
      </c>
      <c r="Q128" s="17">
        <f>ROUND(_xll.HPVAL($A$122,$K$7,$A$67,$K$8,"YTD","CORP")/1000000,1)</f>
        <v>0</v>
      </c>
      <c r="R128" s="24"/>
      <c r="S128" s="66">
        <f>M128-Q128</f>
        <v>0</v>
      </c>
      <c r="U128" s="17">
        <f>ROUND(_xll.HPVAL($A$122,$M$7,$A$67,$M$8,"YTD","CORP")/1000000,1)</f>
        <v>0</v>
      </c>
      <c r="V128" s="24"/>
      <c r="W128" s="66">
        <f>Q128-U128</f>
        <v>0</v>
      </c>
      <c r="Y128" s="17">
        <f>ROUND(_xll.HPVAL($A$122,$O$7,$A$67,$O$8,"YTD","CORP")/1000000,1)</f>
        <v>0</v>
      </c>
      <c r="Z128" s="24"/>
      <c r="AA128" s="66">
        <f>U128-Y128</f>
        <v>0</v>
      </c>
      <c r="AC128" s="17">
        <f>ROUND(_xll.HPVAL($A$122,$Q$7,$A$67,$Q$8,"YTD","CORP")/1000000,1)</f>
        <v>0</v>
      </c>
      <c r="AD128" s="24"/>
      <c r="AE128" s="66">
        <f>Y128-AC128</f>
        <v>0</v>
      </c>
      <c r="AG128" s="17">
        <f>ROUND(_xll.HPVAL($A$122,$S$7,$A$67,$S$8,"YTD","CORP")/1000000,1)</f>
        <v>0</v>
      </c>
      <c r="AH128" s="24"/>
      <c r="AI128" s="66">
        <f>AC128-AG128</f>
        <v>0</v>
      </c>
      <c r="AK128" s="17">
        <f>ROUND(_xll.HPVAL($A$122,$U$7,$A$67,$U$8,"YTD","CORP")/1000000,1)</f>
        <v>0</v>
      </c>
      <c r="AL128" s="24"/>
      <c r="AM128" s="66">
        <f>AG128-AK128</f>
        <v>0</v>
      </c>
      <c r="AO128" s="17">
        <f>-ROUND(_xll.HPVAL($A$122,$W$7,$A$67,$W$8,"YTD","CORP")/1000000,1)</f>
        <v>0</v>
      </c>
      <c r="AP128" s="24"/>
      <c r="AQ128" s="66">
        <f>AK128-AO128</f>
        <v>0</v>
      </c>
      <c r="AS128" s="17">
        <f>ROUND(_xll.HPVAL($A$122,$Y$7,$A$67,$Y$8,"YTD","CORP")/1000000,1)</f>
        <v>0</v>
      </c>
      <c r="AT128" s="24"/>
      <c r="AU128" s="66">
        <f>AO128-AS128</f>
        <v>0</v>
      </c>
      <c r="AW128" s="17">
        <f>ROUND(_xll.HPVAL($A$122,$AA$7,$A$67,$AA$8,"YTD","CORP")/1000000,1)</f>
        <v>0</v>
      </c>
      <c r="AX128" s="24"/>
      <c r="AY128" s="66">
        <f>AS128-AW128</f>
        <v>0</v>
      </c>
    </row>
    <row r="129" spans="1:51">
      <c r="A129" s="42" t="s">
        <v>47</v>
      </c>
      <c r="C129" s="17">
        <f>ROUND(_xll.HPVAL($A$122,$A$7,A129,$A$8,"YTD","CORP")/1000000,1)</f>
        <v>0</v>
      </c>
      <c r="D129" s="17"/>
      <c r="E129" s="17">
        <f>ROUND(_xll.HPVAL($A$122,$E$7,A129,$E$8,"YTD","CORP")/1000000,1)</f>
        <v>0</v>
      </c>
      <c r="G129" s="66">
        <f>C129-E129</f>
        <v>0</v>
      </c>
      <c r="H129" s="9"/>
      <c r="I129" s="17">
        <f>ROUND(_xll.HPVAL($A$122,$G$7,$A$68,$G$8,"YTD","CORP")/1000000,1)</f>
        <v>0</v>
      </c>
      <c r="J129" s="24"/>
      <c r="K129" s="66">
        <f>E129-I129</f>
        <v>0</v>
      </c>
      <c r="M129" s="17">
        <f>ROUND(_xll.HPVAL($A$122,$I$7,$A$68,$I$8,"YTD","CORP")/1000000,1)</f>
        <v>0</v>
      </c>
      <c r="N129" s="24"/>
      <c r="O129" s="66">
        <f>I129-M129</f>
        <v>0</v>
      </c>
      <c r="Q129" s="17">
        <f>ROUND(_xll.HPVAL($A$122,$K$7,$A$68,$K$8,"YTD","CORP")/1000000,1)</f>
        <v>0</v>
      </c>
      <c r="R129" s="24"/>
      <c r="S129" s="66">
        <f>M129-Q129</f>
        <v>0</v>
      </c>
      <c r="U129" s="17">
        <f>ROUND(_xll.HPVAL($A$122,$M$7,$A$68,$M$8,"YTD","CORP")/1000000,1)</f>
        <v>0</v>
      </c>
      <c r="V129" s="24"/>
      <c r="W129" s="66">
        <f>Q129-U129</f>
        <v>0</v>
      </c>
      <c r="Y129" s="17">
        <f>ROUND(_xll.HPVAL($A$122,$O$7,$A$68,$O$8,"YTD","CORP")/1000000,1)</f>
        <v>0</v>
      </c>
      <c r="Z129" s="24"/>
      <c r="AA129" s="66">
        <f>U129-Y129</f>
        <v>0</v>
      </c>
      <c r="AC129" s="17">
        <f>ROUND(_xll.HPVAL($A$122,$Q$7,$A$68,$Q$8,"YTD","CORP")/1000000,1)</f>
        <v>0</v>
      </c>
      <c r="AD129" s="24"/>
      <c r="AE129" s="66">
        <f>Y129-AC129</f>
        <v>0</v>
      </c>
      <c r="AG129" s="17">
        <f>ROUND(_xll.HPVAL($A$122,$S$7,$A$68,$S$8,"YTD","CORP")/1000000,1)</f>
        <v>0</v>
      </c>
      <c r="AH129" s="24"/>
      <c r="AI129" s="66">
        <f>AC129-AG129</f>
        <v>0</v>
      </c>
      <c r="AK129" s="17">
        <f>ROUND(_xll.HPVAL($A$122,$U$7,$A$68,$U$8,"YTD","CORP")/1000000,1)</f>
        <v>0</v>
      </c>
      <c r="AL129" s="24"/>
      <c r="AM129" s="66">
        <f>AG129-AK129</f>
        <v>0</v>
      </c>
      <c r="AO129" s="17">
        <f>ROUND(_xll.HPVAL($A$122,$W$7,$A$68,$W$8,"YTD","CORP")/1000000,1)</f>
        <v>0</v>
      </c>
      <c r="AP129" s="24"/>
      <c r="AQ129" s="66">
        <f>AK129-AO129</f>
        <v>0</v>
      </c>
      <c r="AS129" s="17">
        <f>ROUND(_xll.HPVAL($A$122,$Y$7,$A$68,$Y$8,"YTD","CORP")/1000000,1)</f>
        <v>0</v>
      </c>
      <c r="AT129" s="24"/>
      <c r="AU129" s="66">
        <f>AO129-AS129</f>
        <v>0</v>
      </c>
      <c r="AW129" s="17">
        <f>ROUND(_xll.HPVAL($A$122,$AA$7,$A$68,$AA$8,"YTD","CORP")/1000000,1)</f>
        <v>0</v>
      </c>
      <c r="AX129" s="24"/>
      <c r="AY129" s="66">
        <f>AS129-AW129</f>
        <v>0</v>
      </c>
    </row>
    <row r="130" spans="1:51">
      <c r="A130" s="42" t="s">
        <v>48</v>
      </c>
      <c r="C130" s="17">
        <f>ROUND(_xll.HPVAL($A$122,$A$7,A130,$A$8,"YTD","CORP")/1000000,1)</f>
        <v>0</v>
      </c>
      <c r="D130" s="17"/>
      <c r="E130" s="17">
        <f>ROUND(_xll.HPVAL($A$122,$E$7,A130,$E$8,"YTD","CORP")/1000000,1)</f>
        <v>0</v>
      </c>
      <c r="G130" s="66">
        <f>-C130+E130</f>
        <v>0</v>
      </c>
      <c r="H130" s="9"/>
      <c r="I130" s="17">
        <f>ROUND(_xll.HPVAL($A$122,$G$7,$A$69,$G$8,"YTD","CORP")/1000000,1)</f>
        <v>0</v>
      </c>
      <c r="J130" s="24"/>
      <c r="K130" s="66">
        <f t="shared" ref="K130:K140" si="36">-E130+I130</f>
        <v>0</v>
      </c>
      <c r="M130" s="17">
        <f>ROUND(_xll.HPVAL($A$122,$I$7,$A$69,$I$8,"YTD","CORP")/1000000,1)</f>
        <v>0</v>
      </c>
      <c r="N130" s="24"/>
      <c r="O130" s="66">
        <f t="shared" ref="O130:O140" si="37">-I130+M130</f>
        <v>0</v>
      </c>
      <c r="Q130" s="17">
        <f>ROUND(_xll.HPVAL($A$122,$K$7,$A$69,$K$8,"YTD","CORP")/1000000,1)</f>
        <v>0</v>
      </c>
      <c r="R130" s="24"/>
      <c r="S130" s="66">
        <f t="shared" ref="S130:S140" si="38">-M130+Q130</f>
        <v>0</v>
      </c>
      <c r="U130" s="17">
        <f>ROUND(_xll.HPVAL($A$122,$M$7,$A$69,$M$8,"YTD","CORP")/1000000,1)</f>
        <v>0</v>
      </c>
      <c r="V130" s="24"/>
      <c r="W130" s="66">
        <f t="shared" ref="W130:W140" si="39">-Q130+U130</f>
        <v>0</v>
      </c>
      <c r="Y130" s="17">
        <f>ROUND(_xll.HPVAL($A$122,$O$7,$A$69,$O$8,"YTD","CORP")/1000000,1)</f>
        <v>0</v>
      </c>
      <c r="Z130" s="24"/>
      <c r="AA130" s="66">
        <f t="shared" ref="AA130:AA140" si="40">-U130+Y130</f>
        <v>0</v>
      </c>
      <c r="AC130" s="17">
        <f>ROUND(_xll.HPVAL($A$122,$Q$7,$A$69,$Q$8,"YTD","CORP")/1000000,1)</f>
        <v>0</v>
      </c>
      <c r="AD130" s="24"/>
      <c r="AE130" s="66">
        <f t="shared" ref="AE130:AE140" si="41">-Y130+AC130</f>
        <v>0</v>
      </c>
      <c r="AG130" s="17">
        <f>ROUND(_xll.HPVAL($A$122,$S$7,$A$69,$S$8,"YTD","CORP")/1000000,1)</f>
        <v>0</v>
      </c>
      <c r="AH130" s="24"/>
      <c r="AI130" s="66">
        <f t="shared" ref="AI130:AI140" si="42">-AC130+AG130</f>
        <v>0</v>
      </c>
      <c r="AK130" s="17">
        <f>ROUND(_xll.HPVAL($A$122,$U$7,$A$69,$U$8,"YTD","CORP")/1000000,1)</f>
        <v>0</v>
      </c>
      <c r="AL130" s="24"/>
      <c r="AM130" s="66">
        <f t="shared" ref="AM130:AM140" si="43">-AG130+AK130</f>
        <v>0</v>
      </c>
      <c r="AO130" s="17">
        <f>ROUND(_xll.HPVAL($A$122,$W$7,$A$69,$W$8,"YTD","CORP")/1000000,1)</f>
        <v>0</v>
      </c>
      <c r="AP130" s="24"/>
      <c r="AQ130" s="66">
        <f t="shared" ref="AQ130:AQ140" si="44">-AK130+AO130</f>
        <v>0</v>
      </c>
      <c r="AS130" s="17">
        <f>ROUND(_xll.HPVAL($A$122,$Y$7,$A$69,$Y$8,"YTD","CORP")/1000000,1)</f>
        <v>0</v>
      </c>
      <c r="AT130" s="24"/>
      <c r="AU130" s="66">
        <f t="shared" ref="AU130:AU140" si="45">-AO130+AS130</f>
        <v>0</v>
      </c>
      <c r="AW130" s="17">
        <f>ROUND(_xll.HPVAL($A$122,$AA$7,$A$69,$AA$8,"YTD","CORP")/1000000,1)</f>
        <v>0</v>
      </c>
      <c r="AX130" s="24"/>
      <c r="AY130" s="66">
        <f t="shared" ref="AY130:AY140" si="46">-AS130+AW130</f>
        <v>0</v>
      </c>
    </row>
    <row r="131" spans="1:51">
      <c r="A131" s="42" t="s">
        <v>49</v>
      </c>
      <c r="C131" s="17">
        <f>ROUND(_xll.HPVAL($A$122,$A$7,A131,$A$8,"YTD","CORP")/1000000,1)</f>
        <v>0</v>
      </c>
      <c r="D131" s="17"/>
      <c r="E131" s="17">
        <f>ROUND(_xll.HPVAL($A$122,$E$7,A131,$E$8,"YTD","CORP")/1000000,1)</f>
        <v>0</v>
      </c>
      <c r="G131" s="66">
        <f>-C131+E131</f>
        <v>0</v>
      </c>
      <c r="H131" s="9"/>
      <c r="I131" s="17">
        <f>ROUND(_xll.HPVAL($A$122,$G$7,$A$70,$G$8,"YTD","CORP")/1000000,1)</f>
        <v>0</v>
      </c>
      <c r="J131" s="24"/>
      <c r="K131" s="66">
        <f t="shared" si="36"/>
        <v>0</v>
      </c>
      <c r="M131" s="17">
        <f>ROUND(_xll.HPVAL($A$122,$I$7,$A$70,$I$8,"YTD","CORP")/1000000,1)</f>
        <v>0</v>
      </c>
      <c r="N131" s="24"/>
      <c r="O131" s="66">
        <f t="shared" si="37"/>
        <v>0</v>
      </c>
      <c r="Q131" s="17">
        <f>ROUND(_xll.HPVAL($A$122,$K$7,$A$70,$K$8,"YTD","CORP")/1000000,1)</f>
        <v>0</v>
      </c>
      <c r="R131" s="24"/>
      <c r="S131" s="66">
        <f t="shared" si="38"/>
        <v>0</v>
      </c>
      <c r="U131" s="17">
        <f>ROUND(_xll.HPVAL($A$122,$M$7,$A$70,$M$8,"YTD","CORP")/1000000,1)</f>
        <v>0</v>
      </c>
      <c r="V131" s="24"/>
      <c r="W131" s="66">
        <f t="shared" si="39"/>
        <v>0</v>
      </c>
      <c r="Y131" s="17">
        <f>ROUND(_xll.HPVAL($A$122,$O$7,$A$70,$O$8,"YTD","CORP")/1000000,1)</f>
        <v>0</v>
      </c>
      <c r="Z131" s="24"/>
      <c r="AA131" s="66">
        <f t="shared" si="40"/>
        <v>0</v>
      </c>
      <c r="AC131" s="17">
        <f>ROUND(_xll.HPVAL($A$122,$Q$7,$A$70,$Q$8,"YTD","CORP")/1000000,1)</f>
        <v>0</v>
      </c>
      <c r="AD131" s="24"/>
      <c r="AE131" s="66">
        <f t="shared" si="41"/>
        <v>0</v>
      </c>
      <c r="AG131" s="17">
        <f>ROUND(_xll.HPVAL($A$122,$S$7,$A$70,$S$8,"YTD","CORP")/1000000,1)</f>
        <v>0</v>
      </c>
      <c r="AH131" s="24"/>
      <c r="AI131" s="66">
        <f t="shared" si="42"/>
        <v>0</v>
      </c>
      <c r="AK131" s="17">
        <f>ROUND(_xll.HPVAL($A$122,$U$7,$A$70,$U$8,"YTD","CORP")/1000000,1)</f>
        <v>0</v>
      </c>
      <c r="AL131" s="24"/>
      <c r="AM131" s="66">
        <f t="shared" si="43"/>
        <v>0</v>
      </c>
      <c r="AO131" s="17">
        <f>ROUND(_xll.HPVAL($A$122,$W$7,$A$70,$W$8,"YTD","CORP")/1000000,1)</f>
        <v>0</v>
      </c>
      <c r="AP131" s="24"/>
      <c r="AQ131" s="66">
        <f t="shared" si="44"/>
        <v>0</v>
      </c>
      <c r="AS131" s="17">
        <f>ROUND(_xll.HPVAL($A$122,$Y$7,$A$70,$Y$8,"YTD","CORP")/1000000,1)</f>
        <v>0</v>
      </c>
      <c r="AT131" s="24"/>
      <c r="AU131" s="66">
        <f t="shared" si="45"/>
        <v>0</v>
      </c>
      <c r="AW131" s="17">
        <f>ROUND(_xll.HPVAL($A$122,$AA$7,$A$70,$AA$8,"YTD","CORP")/1000000,1)</f>
        <v>0</v>
      </c>
      <c r="AX131" s="24"/>
      <c r="AY131" s="66">
        <f t="shared" si="46"/>
        <v>0</v>
      </c>
    </row>
    <row r="132" spans="1:51">
      <c r="A132" s="42" t="s">
        <v>50</v>
      </c>
      <c r="C132" s="17">
        <f>ROUND(_xll.HPVAL($A$122,$A$7,A132,$A$8,"YTD","CORP")/1000000,1)</f>
        <v>0</v>
      </c>
      <c r="D132" s="17"/>
      <c r="E132" s="17">
        <f>ROUND(_xll.HPVAL($A$122,$E$7,A132,$E$8,"YTD","CORP")/1000000,1)</f>
        <v>0</v>
      </c>
      <c r="G132" s="66">
        <f>-C132+E132</f>
        <v>0</v>
      </c>
      <c r="H132" s="9"/>
      <c r="I132" s="17">
        <f>ROUND(_xll.HPVAL($A$122,$G$7,$A$71,$G$8,"YTD","CORP")/1000000,1)</f>
        <v>0</v>
      </c>
      <c r="J132" s="24"/>
      <c r="K132" s="66">
        <f t="shared" si="36"/>
        <v>0</v>
      </c>
      <c r="M132" s="17">
        <f>ROUND(_xll.HPVAL($A$122,$I$7,$A$71,$I$8,"YTD","CORP")/1000000,1)</f>
        <v>0</v>
      </c>
      <c r="N132" s="24"/>
      <c r="O132" s="66">
        <f t="shared" si="37"/>
        <v>0</v>
      </c>
      <c r="Q132" s="17">
        <f>ROUND(_xll.HPVAL($A$122,$K$7,$A$71,$K$8,"YTD","CORP")/1000000,1)</f>
        <v>0</v>
      </c>
      <c r="R132" s="24"/>
      <c r="S132" s="66">
        <f t="shared" si="38"/>
        <v>0</v>
      </c>
      <c r="U132" s="17">
        <f>ROUND(_xll.HPVAL($A$122,$M$7,$A$71,$M$8,"YTD","CORP")/1000000,1)</f>
        <v>0</v>
      </c>
      <c r="V132" s="24"/>
      <c r="W132" s="66">
        <f t="shared" si="39"/>
        <v>0</v>
      </c>
      <c r="Y132" s="17">
        <f>ROUND(_xll.HPVAL($A$122,$O$7,$A$71,$O$8,"YTD","CORP")/1000000,1)</f>
        <v>0</v>
      </c>
      <c r="Z132" s="24"/>
      <c r="AA132" s="66">
        <f t="shared" si="40"/>
        <v>0</v>
      </c>
      <c r="AC132" s="17">
        <f>ROUND(_xll.HPVAL($A$122,$Q$7,$A$71,$Q$8,"YTD","CORP")/1000000,1)</f>
        <v>0</v>
      </c>
      <c r="AD132" s="24"/>
      <c r="AE132" s="66">
        <f t="shared" si="41"/>
        <v>0</v>
      </c>
      <c r="AG132" s="17">
        <f>ROUND(_xll.HPVAL($A$122,$S$7,$A$71,$S$8,"YTD","CORP")/1000000,1)</f>
        <v>0</v>
      </c>
      <c r="AH132" s="24"/>
      <c r="AI132" s="66">
        <f t="shared" si="42"/>
        <v>0</v>
      </c>
      <c r="AK132" s="17">
        <f>ROUND(_xll.HPVAL($A$122,$U$7,$A$71,$U$8,"YTD","CORP")/1000000,1)</f>
        <v>0</v>
      </c>
      <c r="AL132" s="24"/>
      <c r="AM132" s="66">
        <f t="shared" si="43"/>
        <v>0</v>
      </c>
      <c r="AO132" s="17">
        <f>ROUND(_xll.HPVAL($A$122,$W$7,$A$71,$W$8,"YTD","CORP")/1000000,1)</f>
        <v>0</v>
      </c>
      <c r="AP132" s="24"/>
      <c r="AQ132" s="66">
        <f t="shared" si="44"/>
        <v>0</v>
      </c>
      <c r="AS132" s="17">
        <f>ROUND(_xll.HPVAL($A$122,$Y$7,$A$71,$Y$8,"YTD","CORP")/1000000,1)</f>
        <v>0</v>
      </c>
      <c r="AT132" s="24"/>
      <c r="AU132" s="66">
        <f t="shared" si="45"/>
        <v>0</v>
      </c>
      <c r="AW132" s="17">
        <f>ROUND(_xll.HPVAL($A$122,$AA$7,$A$71,$AA$8,"YTD","CORP")/1000000,1)</f>
        <v>0</v>
      </c>
      <c r="AX132" s="24"/>
      <c r="AY132" s="66">
        <f t="shared" si="46"/>
        <v>0</v>
      </c>
    </row>
    <row r="133" spans="1:51">
      <c r="A133" s="42" t="s">
        <v>51</v>
      </c>
      <c r="C133" s="17">
        <f>ROUND(_xll.HPVAL($A$122,$A$7,A133,$A$8,"YTD","CORP")/1000000,1)</f>
        <v>3.1</v>
      </c>
      <c r="D133" s="17"/>
      <c r="E133" s="17">
        <f>ROUND(_xll.HPVAL($A$122,$E$7,A133,$E$8,"YTD","CORP")/1000000,1)</f>
        <v>3.1</v>
      </c>
      <c r="G133" s="66">
        <f>-C133+E133</f>
        <v>0</v>
      </c>
      <c r="H133" s="9"/>
      <c r="I133" s="17">
        <f>ROUND(_xll.HPVAL($A$122,$G$7,$A$72,$G$8,"YTD","CORP")/1000000,1)</f>
        <v>3.1</v>
      </c>
      <c r="J133" s="24"/>
      <c r="K133" s="66">
        <f t="shared" si="36"/>
        <v>0</v>
      </c>
      <c r="M133" s="17">
        <f>ROUND(_xll.HPVAL($A$122,$I$7,$A$72,$I$8,"YTD","CORP")/1000000,1)</f>
        <v>3.1</v>
      </c>
      <c r="N133" s="24"/>
      <c r="O133" s="66">
        <f t="shared" si="37"/>
        <v>0</v>
      </c>
      <c r="Q133" s="17">
        <f>ROUND(_xll.HPVAL($A$122,$K$7,$A$72,$K$8,"YTD","CORP")/1000000,1)</f>
        <v>3.1</v>
      </c>
      <c r="R133" s="24"/>
      <c r="S133" s="66">
        <f t="shared" si="38"/>
        <v>0</v>
      </c>
      <c r="U133" s="17">
        <f>ROUND(_xll.HPVAL($A$122,$M$7,$A$72,$M$8,"YTD","CORP")/1000000,1)</f>
        <v>3.1</v>
      </c>
      <c r="V133" s="24"/>
      <c r="W133" s="66">
        <f t="shared" si="39"/>
        <v>0</v>
      </c>
      <c r="Y133" s="17">
        <f>ROUND(_xll.HPVAL($A$122,$O$7,$A$72,$O$8,"YTD","CORP")/1000000,1)</f>
        <v>3.1</v>
      </c>
      <c r="Z133" s="24"/>
      <c r="AA133" s="66">
        <f t="shared" si="40"/>
        <v>0</v>
      </c>
      <c r="AC133" s="17">
        <f>ROUND(_xll.HPVAL($A$122,$Q$7,$A$72,$Q$8,"YTD","CORP")/1000000,1)</f>
        <v>3.1</v>
      </c>
      <c r="AD133" s="24"/>
      <c r="AE133" s="66">
        <f t="shared" si="41"/>
        <v>0</v>
      </c>
      <c r="AG133" s="17">
        <f>ROUND(_xll.HPVAL($A$122,$S$7,$A$72,$S$8,"YTD","CORP")/1000000,1)</f>
        <v>-2.7</v>
      </c>
      <c r="AH133" s="24"/>
      <c r="AI133" s="66">
        <f t="shared" si="42"/>
        <v>-5.8000000000000007</v>
      </c>
      <c r="AK133" s="17">
        <f>ROUND(_xll.HPVAL($A$122,$U$7,$A$72,$U$8,"YTD","CORP")/1000000,1)</f>
        <v>0</v>
      </c>
      <c r="AL133" s="24"/>
      <c r="AM133" s="66">
        <f t="shared" si="43"/>
        <v>2.7</v>
      </c>
      <c r="AO133" s="17">
        <f>ROUND(_xll.HPVAL($A$122,$W$7,$A$72,$W$8,"YTD","CORP")/1000000,1)</f>
        <v>0</v>
      </c>
      <c r="AP133" s="24"/>
      <c r="AQ133" s="66">
        <f t="shared" si="44"/>
        <v>0</v>
      </c>
      <c r="AS133" s="17">
        <f>ROUND(_xll.HPVAL($A$122,$Y$7,$A$72,$Y$8,"YTD","CORP")/1000000,1)</f>
        <v>0</v>
      </c>
      <c r="AT133" s="24"/>
      <c r="AU133" s="66">
        <f t="shared" si="45"/>
        <v>0</v>
      </c>
      <c r="AW133" s="17">
        <f>ROUND(_xll.HPVAL($A$122,$AA$7,$A$72,$AA$8,"YTD","CORP")/1000000,1)</f>
        <v>0</v>
      </c>
      <c r="AX133" s="24"/>
      <c r="AY133" s="66">
        <f t="shared" si="46"/>
        <v>0</v>
      </c>
    </row>
    <row r="134" spans="1:51">
      <c r="A134" s="42" t="s">
        <v>52</v>
      </c>
      <c r="C134" s="17">
        <f>ROUND(_xll.HPVAL($A$122,$A$7,A134,$A$8,"YTD","CORP")/1000000,1)</f>
        <v>0</v>
      </c>
      <c r="D134" s="17"/>
      <c r="E134" s="17">
        <f>ROUND(_xll.HPVAL($A$122,$E$7,A134,$E$8,"YTD","CORP")/1000000,1)</f>
        <v>0</v>
      </c>
      <c r="G134" s="66">
        <f t="shared" ref="G134:G140" si="47">-C134+E134</f>
        <v>0</v>
      </c>
      <c r="H134" s="9"/>
      <c r="I134" s="17">
        <f>ROUND(_xll.HPVAL($A$122,$G$7,$A$73,$G$8,"YTD","CORP")/1000000,1)</f>
        <v>0</v>
      </c>
      <c r="J134" s="24"/>
      <c r="K134" s="66">
        <f t="shared" si="36"/>
        <v>0</v>
      </c>
      <c r="M134" s="17">
        <f>ROUND(_xll.HPVAL($A$122,$I$7,$A$73,$I$8,"YTD","CORP")/1000000,1)</f>
        <v>0</v>
      </c>
      <c r="N134" s="24"/>
      <c r="O134" s="66">
        <f t="shared" si="37"/>
        <v>0</v>
      </c>
      <c r="Q134" s="17">
        <f>ROUND(_xll.HPVAL($A$122,$K$7,$A$73,$K$8,"YTD","CORP")/1000000,1)</f>
        <v>0</v>
      </c>
      <c r="R134" s="24"/>
      <c r="S134" s="66">
        <f t="shared" si="38"/>
        <v>0</v>
      </c>
      <c r="U134" s="17">
        <f>ROUND(_xll.HPVAL($A$122,$M$7,$A$73,$M$8,"YTD","CORP")/1000000,1)</f>
        <v>0</v>
      </c>
      <c r="V134" s="24"/>
      <c r="W134" s="66">
        <f t="shared" si="39"/>
        <v>0</v>
      </c>
      <c r="Y134" s="17">
        <f>ROUND(_xll.HPVAL($A$122,$O$7,$A$73,$O$8,"YTD","CORP")/1000000,1)</f>
        <v>0</v>
      </c>
      <c r="Z134" s="24"/>
      <c r="AA134" s="66">
        <f t="shared" si="40"/>
        <v>0</v>
      </c>
      <c r="AC134" s="17">
        <f>ROUND(_xll.HPVAL($A$122,$Q$7,$A$73,$Q$8,"YTD","CORP")/1000000,1)</f>
        <v>0</v>
      </c>
      <c r="AD134" s="24"/>
      <c r="AE134" s="66">
        <f t="shared" si="41"/>
        <v>0</v>
      </c>
      <c r="AG134" s="17">
        <f>ROUND(_xll.HPVAL($A$122,$S$7,$A$73,$S$8,"YTD","CORP")/1000000,1)</f>
        <v>0</v>
      </c>
      <c r="AH134" s="24"/>
      <c r="AI134" s="66">
        <f t="shared" si="42"/>
        <v>0</v>
      </c>
      <c r="AK134" s="17">
        <f>ROUND(_xll.HPVAL($A$122,$U$7,$A$73,$U$8,"YTD","CORP")/1000000,1)</f>
        <v>0</v>
      </c>
      <c r="AL134" s="24"/>
      <c r="AM134" s="66">
        <f t="shared" si="43"/>
        <v>0</v>
      </c>
      <c r="AO134" s="17">
        <f>ROUND(_xll.HPVAL($A$122,$W$7,$A$73,$W$8,"YTD","CORP")/1000000,1)</f>
        <v>0</v>
      </c>
      <c r="AP134" s="24"/>
      <c r="AQ134" s="66">
        <f t="shared" si="44"/>
        <v>0</v>
      </c>
      <c r="AS134" s="17">
        <f>ROUND(_xll.HPVAL($A$122,$Y$7,$A$73,$Y$8,"YTD","CORP")/1000000,1)</f>
        <v>0</v>
      </c>
      <c r="AT134" s="24"/>
      <c r="AU134" s="66">
        <f t="shared" si="45"/>
        <v>0</v>
      </c>
      <c r="AW134" s="17">
        <f>ROUND(_xll.HPVAL($A$122,$AA$7,$A$73,$AA$8,"YTD","CORP")/1000000,1)</f>
        <v>0</v>
      </c>
      <c r="AX134" s="24"/>
      <c r="AY134" s="66">
        <f t="shared" si="46"/>
        <v>0</v>
      </c>
    </row>
    <row r="135" spans="1:51">
      <c r="A135" s="42" t="s">
        <v>53</v>
      </c>
      <c r="C135" s="17">
        <f>ROUND(_xll.HPVAL($A$122,$A$7,A135,$A$8,"YTD","CORP")/1000000,1)</f>
        <v>0</v>
      </c>
      <c r="D135" s="17"/>
      <c r="E135" s="17">
        <f>ROUND(_xll.HPVAL($A$122,$E$7,A135,$E$8,"YTD","CORP")/1000000,1)</f>
        <v>0</v>
      </c>
      <c r="G135" s="66">
        <f t="shared" si="47"/>
        <v>0</v>
      </c>
      <c r="H135" s="9"/>
      <c r="I135" s="17">
        <f>ROUND(_xll.HPVAL($A$122,$G$7,$A$74,$G$8,"YTD","CORP")/1000000,1)</f>
        <v>0</v>
      </c>
      <c r="J135" s="24"/>
      <c r="K135" s="66">
        <f t="shared" si="36"/>
        <v>0</v>
      </c>
      <c r="M135" s="17">
        <f>ROUND(_xll.HPVAL($A$122,$I$7,$A$74,$I$8,"YTD","CORP")/1000000,1)</f>
        <v>0</v>
      </c>
      <c r="N135" s="24"/>
      <c r="O135" s="66">
        <f t="shared" si="37"/>
        <v>0</v>
      </c>
      <c r="Q135" s="17">
        <f>ROUND(_xll.HPVAL($A$122,$K$7,$A$74,$K$8,"YTD","CORP")/1000000,1)</f>
        <v>0</v>
      </c>
      <c r="R135" s="24"/>
      <c r="S135" s="66">
        <f t="shared" si="38"/>
        <v>0</v>
      </c>
      <c r="U135" s="17">
        <f>ROUND(_xll.HPVAL($A$122,$M$7,$A$74,$M$8,"YTD","CORP")/1000000,1)</f>
        <v>0</v>
      </c>
      <c r="V135" s="24"/>
      <c r="W135" s="66">
        <f t="shared" si="39"/>
        <v>0</v>
      </c>
      <c r="Y135" s="17">
        <f>ROUND(_xll.HPVAL($A$122,$O$7,$A$74,$O$8,"YTD","CORP")/1000000,1)</f>
        <v>0</v>
      </c>
      <c r="Z135" s="24"/>
      <c r="AA135" s="66">
        <f t="shared" si="40"/>
        <v>0</v>
      </c>
      <c r="AC135" s="17">
        <f>ROUND(_xll.HPVAL($A$122,$Q$7,$A$74,$Q$8,"YTD","CORP")/1000000,1)</f>
        <v>0</v>
      </c>
      <c r="AD135" s="24"/>
      <c r="AE135" s="66">
        <f t="shared" si="41"/>
        <v>0</v>
      </c>
      <c r="AG135" s="17">
        <f>ROUND(_xll.HPVAL($A$122,$S$7,$A$74,$S$8,"YTD","CORP")/1000000,1)</f>
        <v>0</v>
      </c>
      <c r="AH135" s="24"/>
      <c r="AI135" s="66">
        <f t="shared" si="42"/>
        <v>0</v>
      </c>
      <c r="AK135" s="17">
        <f>ROUND(_xll.HPVAL($A$122,$U$7,$A$74,$U$8,"YTD","CORP")/1000000,1)</f>
        <v>0</v>
      </c>
      <c r="AL135" s="24"/>
      <c r="AM135" s="66">
        <f t="shared" si="43"/>
        <v>0</v>
      </c>
      <c r="AO135" s="17">
        <f>ROUND(_xll.HPVAL($A$122,$W$7,$A$74,$W$8,"YTD","CORP")/1000000,1)</f>
        <v>0</v>
      </c>
      <c r="AP135" s="24"/>
      <c r="AQ135" s="66">
        <f t="shared" si="44"/>
        <v>0</v>
      </c>
      <c r="AS135" s="17">
        <f>ROUND(_xll.HPVAL($A$122,$Y$7,$A$74,$Y$8,"YTD","CORP")/1000000,1)</f>
        <v>0</v>
      </c>
      <c r="AT135" s="24"/>
      <c r="AU135" s="66">
        <f t="shared" si="45"/>
        <v>0</v>
      </c>
      <c r="AW135" s="17">
        <f>ROUND(_xll.HPVAL($A$122,$AA$7,$A$74,$AA$8,"YTD","CORP")/1000000,1)</f>
        <v>0</v>
      </c>
      <c r="AX135" s="24"/>
      <c r="AY135" s="66">
        <f t="shared" si="46"/>
        <v>0</v>
      </c>
    </row>
    <row r="136" spans="1:51">
      <c r="A136" s="42" t="s">
        <v>54</v>
      </c>
      <c r="C136" s="17">
        <f>ROUND(_xll.HPVAL($A$122,$A$7,A136,$A$8,"YTD","CORP")/1000000,1)</f>
        <v>0</v>
      </c>
      <c r="D136" s="17"/>
      <c r="E136" s="17">
        <f>ROUND(_xll.HPVAL($A$122,$E$7,A136,$E$8,"YTD","CORP")/1000000,1)</f>
        <v>0</v>
      </c>
      <c r="G136" s="66">
        <f t="shared" si="47"/>
        <v>0</v>
      </c>
      <c r="H136" s="9"/>
      <c r="I136" s="17">
        <f>ROUND(_xll.HPVAL($A$122,$G$7,$A$75,$G$8,"YTD","CORP")/1000000,1)</f>
        <v>0</v>
      </c>
      <c r="J136" s="24"/>
      <c r="K136" s="66">
        <f t="shared" si="36"/>
        <v>0</v>
      </c>
      <c r="M136" s="17">
        <f>ROUND(_xll.HPVAL($A$122,$I$7,$A$75,$I$8,"YTD","CORP")/1000000,1)</f>
        <v>0</v>
      </c>
      <c r="N136" s="24"/>
      <c r="O136" s="66">
        <f t="shared" si="37"/>
        <v>0</v>
      </c>
      <c r="Q136" s="17">
        <f>ROUND(_xll.HPVAL($A$122,$K$7,$A$75,$K$8,"YTD","CORP")/1000000,1)</f>
        <v>0</v>
      </c>
      <c r="R136" s="24"/>
      <c r="S136" s="66">
        <f t="shared" si="38"/>
        <v>0</v>
      </c>
      <c r="U136" s="17">
        <f>ROUND(_xll.HPVAL($A$122,$M$7,$A$75,$M$8,"YTD","CORP")/1000000,1)</f>
        <v>0</v>
      </c>
      <c r="V136" s="24"/>
      <c r="W136" s="66">
        <f t="shared" si="39"/>
        <v>0</v>
      </c>
      <c r="Y136" s="17">
        <f>ROUND(_xll.HPVAL($A$122,$O$7,$A$75,$O$8,"YTD","CORP")/1000000,1)</f>
        <v>0</v>
      </c>
      <c r="Z136" s="24"/>
      <c r="AA136" s="66">
        <f t="shared" si="40"/>
        <v>0</v>
      </c>
      <c r="AC136" s="17">
        <f>ROUND(_xll.HPVAL($A$122,$Q$7,$A$75,$Q$8,"YTD","CORP")/1000000,1)</f>
        <v>0</v>
      </c>
      <c r="AD136" s="24"/>
      <c r="AE136" s="66">
        <f t="shared" si="41"/>
        <v>0</v>
      </c>
      <c r="AG136" s="17">
        <f>ROUND(_xll.HPVAL($A$122,$S$7,$A$75,$S$8,"YTD","CORP")/1000000,1)</f>
        <v>0</v>
      </c>
      <c r="AH136" s="24"/>
      <c r="AI136" s="66">
        <f t="shared" si="42"/>
        <v>0</v>
      </c>
      <c r="AK136" s="17">
        <f>ROUND(_xll.HPVAL($A$122,$U$7,$A$75,$U$8,"YTD","CORP")/1000000,1)</f>
        <v>0</v>
      </c>
      <c r="AL136" s="24"/>
      <c r="AM136" s="66">
        <f t="shared" si="43"/>
        <v>0</v>
      </c>
      <c r="AO136" s="17">
        <f>ROUND(_xll.HPVAL($A$122,$W$7,$A$75,$W$8,"YTD","CORP")/1000000,1)</f>
        <v>0</v>
      </c>
      <c r="AP136" s="24"/>
      <c r="AQ136" s="66">
        <f t="shared" si="44"/>
        <v>0</v>
      </c>
      <c r="AS136" s="17">
        <f>ROUND(_xll.HPVAL($A$122,$Y$7,$A$75,$Y$8,"YTD","CORP")/1000000,1)</f>
        <v>0</v>
      </c>
      <c r="AT136" s="24"/>
      <c r="AU136" s="66">
        <f t="shared" si="45"/>
        <v>0</v>
      </c>
      <c r="AW136" s="17">
        <f>ROUND(_xll.HPVAL($A$122,$AA$7,$A$75,$AA$8,"YTD","CORP")/1000000,1)</f>
        <v>0</v>
      </c>
      <c r="AX136" s="24"/>
      <c r="AY136" s="66">
        <f t="shared" si="46"/>
        <v>0</v>
      </c>
    </row>
    <row r="137" spans="1:51">
      <c r="A137" s="42" t="s">
        <v>55</v>
      </c>
      <c r="C137" s="17">
        <f>ROUND(_xll.HPVAL($A$122,$A$7,A137,$A$8,"YTD","CORP")/1000000,1)</f>
        <v>2223.4</v>
      </c>
      <c r="D137" s="17"/>
      <c r="E137" s="17">
        <f>ROUND(_xll.HPVAL($A$122,$E$7,A137,$E$8,"YTD","CORP")/1000000,1)</f>
        <v>2223.4</v>
      </c>
      <c r="G137" s="66">
        <f t="shared" si="47"/>
        <v>0</v>
      </c>
      <c r="H137" s="9"/>
      <c r="I137" s="17">
        <f>ROUND(_xll.HPVAL($A$122,$G$7,$A$76,$G$8,"YTD","CORP")/1000000,1)</f>
        <v>2223.4</v>
      </c>
      <c r="J137" s="24"/>
      <c r="K137" s="66">
        <f t="shared" si="36"/>
        <v>0</v>
      </c>
      <c r="M137" s="17">
        <f>ROUND(_xll.HPVAL($A$122,$I$7,$A$76,$I$8,"YTD","CORP")/1000000,1)</f>
        <v>2223.4</v>
      </c>
      <c r="N137" s="24"/>
      <c r="O137" s="66">
        <f t="shared" si="37"/>
        <v>0</v>
      </c>
      <c r="Q137" s="17">
        <f>ROUND(_xll.HPVAL($A$122,$K$7,$A$76,$K$8,"YTD","CORP")/1000000,1)</f>
        <v>2223.4</v>
      </c>
      <c r="R137" s="24"/>
      <c r="S137" s="66">
        <f t="shared" si="38"/>
        <v>0</v>
      </c>
      <c r="U137" s="17">
        <f>ROUND(_xll.HPVAL($A$122,$M$7,$A$76,$M$8,"YTD","CORP")/1000000,1)</f>
        <v>2223.4</v>
      </c>
      <c r="V137" s="24"/>
      <c r="W137" s="66">
        <f t="shared" si="39"/>
        <v>0</v>
      </c>
      <c r="Y137" s="17">
        <f>ROUND(_xll.HPVAL($A$122,$O$7,$A$76,$O$8,"YTD","CORP")/1000000,1)</f>
        <v>2223.4</v>
      </c>
      <c r="Z137" s="24"/>
      <c r="AA137" s="66">
        <f t="shared" si="40"/>
        <v>0</v>
      </c>
      <c r="AC137" s="17">
        <f>ROUND(_xll.HPVAL($A$122,$Q$7,$A$76,$Q$8,"YTD","CORP")/1000000,1)</f>
        <v>2223.4</v>
      </c>
      <c r="AD137" s="24"/>
      <c r="AE137" s="66">
        <f t="shared" si="41"/>
        <v>0</v>
      </c>
      <c r="AG137" s="17">
        <f>ROUND(_xll.HPVAL($A$122,$S$7,$A$76,$S$8,"YTD","CORP")/1000000,1)</f>
        <v>2223.4</v>
      </c>
      <c r="AH137" s="24"/>
      <c r="AI137" s="66">
        <f t="shared" si="42"/>
        <v>0</v>
      </c>
      <c r="AK137" s="17">
        <f>ROUND(_xll.HPVAL($A$122,$U$7,$A$76,$U$8,"YTD","CORP")/1000000,1)</f>
        <v>0</v>
      </c>
      <c r="AL137" s="24"/>
      <c r="AM137" s="66">
        <f t="shared" si="43"/>
        <v>-2223.4</v>
      </c>
      <c r="AO137" s="17">
        <f>ROUND(_xll.HPVAL($A$122,$W$7,$A$76,$W$8,"YTD","CORP")/1000000,1)</f>
        <v>0</v>
      </c>
      <c r="AP137" s="24"/>
      <c r="AQ137" s="66">
        <f t="shared" si="44"/>
        <v>0</v>
      </c>
      <c r="AS137" s="17">
        <f>ROUND(_xll.HPVAL($A$122,$Y$7,$A$76,$Y$8,"YTD","CORP")/1000000,1)</f>
        <v>0</v>
      </c>
      <c r="AT137" s="24"/>
      <c r="AU137" s="66">
        <f t="shared" si="45"/>
        <v>0</v>
      </c>
      <c r="AW137" s="17">
        <f>ROUND(_xll.HPVAL($A$122,$AA$7,$A$76,$AA$8,"YTD","CORP")/1000000,1)</f>
        <v>0</v>
      </c>
      <c r="AX137" s="24"/>
      <c r="AY137" s="66">
        <f t="shared" si="46"/>
        <v>0</v>
      </c>
    </row>
    <row r="138" spans="1:51">
      <c r="A138" s="42" t="s">
        <v>56</v>
      </c>
      <c r="C138" s="17">
        <f>ROUND(_xll.HPVAL($A$122,$A$7,A138,$A$8,"YTD","CORP")/1000000,1)</f>
        <v>0</v>
      </c>
      <c r="D138" s="17"/>
      <c r="E138" s="17">
        <f>ROUND(_xll.HPVAL($A$122,$E$7,A138,$E$8,"YTD","CORP")/1000000,1)</f>
        <v>0</v>
      </c>
      <c r="G138" s="66">
        <f t="shared" si="47"/>
        <v>0</v>
      </c>
      <c r="H138" s="9"/>
      <c r="I138" s="17">
        <f>ROUND(_xll.HPVAL($A$122,$G$7,$A$77,$G$8,"YTD","CORP")/1000000,1)</f>
        <v>0</v>
      </c>
      <c r="J138" s="24"/>
      <c r="K138" s="66">
        <f t="shared" si="36"/>
        <v>0</v>
      </c>
      <c r="M138" s="17">
        <f>ROUND(_xll.HPVAL($A$122,$I$7,$A$77,$I$8,"YTD","CORP")/1000000,1)</f>
        <v>0</v>
      </c>
      <c r="N138" s="24"/>
      <c r="O138" s="66">
        <f t="shared" si="37"/>
        <v>0</v>
      </c>
      <c r="Q138" s="17">
        <f>ROUND(_xll.HPVAL($A$122,$K$7,$A$77,$K$8,"YTD","CORP")/1000000,1)</f>
        <v>0</v>
      </c>
      <c r="R138" s="24"/>
      <c r="S138" s="66">
        <f t="shared" si="38"/>
        <v>0</v>
      </c>
      <c r="U138" s="17">
        <f>ROUND(_xll.HPVAL($A$122,$M$7,$A$77,$M$8,"YTD","CORP")/1000000,1)</f>
        <v>0</v>
      </c>
      <c r="V138" s="24"/>
      <c r="W138" s="66">
        <f t="shared" si="39"/>
        <v>0</v>
      </c>
      <c r="Y138" s="17">
        <f>ROUND(_xll.HPVAL($A$122,$O$7,$A$77,$O$8,"YTD","CORP")/1000000,1)</f>
        <v>0</v>
      </c>
      <c r="Z138" s="24"/>
      <c r="AA138" s="66">
        <f t="shared" si="40"/>
        <v>0</v>
      </c>
      <c r="AC138" s="17">
        <f>ROUND(_xll.HPVAL($A$122,$Q$7,$A$77,$Q$8,"YTD","CORP")/1000000,1)</f>
        <v>0</v>
      </c>
      <c r="AD138" s="24"/>
      <c r="AE138" s="66">
        <f t="shared" si="41"/>
        <v>0</v>
      </c>
      <c r="AG138" s="17">
        <f>ROUND(_xll.HPVAL($A$122,$S$7,$A$77,$S$8,"YTD","CORP")/1000000,1)</f>
        <v>0</v>
      </c>
      <c r="AH138" s="24"/>
      <c r="AI138" s="66">
        <f t="shared" si="42"/>
        <v>0</v>
      </c>
      <c r="AK138" s="17">
        <f>ROUND(_xll.HPVAL($A$122,$U$7,$A$77,$U$8,"YTD","CORP")/1000000,1)</f>
        <v>0</v>
      </c>
      <c r="AL138" s="24"/>
      <c r="AM138" s="66">
        <f t="shared" si="43"/>
        <v>0</v>
      </c>
      <c r="AO138" s="17">
        <f>ROUND(_xll.HPVAL($A$122,$W$7,$A$77,$W$8,"YTD","CORP")/1000000,1)</f>
        <v>0</v>
      </c>
      <c r="AP138" s="24"/>
      <c r="AQ138" s="66">
        <f t="shared" si="44"/>
        <v>0</v>
      </c>
      <c r="AS138" s="17">
        <f>ROUND(_xll.HPVAL($A$122,$Y$7,$A$77,$Y$8,"YTD","CORP")/1000000,1)</f>
        <v>0</v>
      </c>
      <c r="AT138" s="24"/>
      <c r="AU138" s="66">
        <f t="shared" si="45"/>
        <v>0</v>
      </c>
      <c r="AW138" s="17">
        <f>ROUND(_xll.HPVAL($A$122,$AA$7,$A$77,$AA$8,"YTD","CORP")/1000000,1)</f>
        <v>0</v>
      </c>
      <c r="AX138" s="24"/>
      <c r="AY138" s="66">
        <f t="shared" si="46"/>
        <v>0</v>
      </c>
    </row>
    <row r="139" spans="1:51">
      <c r="A139" s="42" t="s">
        <v>57</v>
      </c>
      <c r="C139" s="17">
        <f>ROUND(_xll.HPVAL($A$122,$A$7,A139,$A$8,"YTD","CORP")/1000000,1)</f>
        <v>-893.3</v>
      </c>
      <c r="D139" s="17"/>
      <c r="E139" s="17">
        <f>ROUND(_xll.HPVAL($A$122,$E$7,A139,$E$8,"YTD","CORP")/1000000,1)</f>
        <v>-911.8</v>
      </c>
      <c r="G139" s="66">
        <f t="shared" si="47"/>
        <v>-18.5</v>
      </c>
      <c r="H139" s="9"/>
      <c r="I139" s="17">
        <f>ROUND(_xll.HPVAL($A$122,$G$7,$A$78,$G$8,"YTD","CORP")/1000000,1)</f>
        <v>-911.8</v>
      </c>
      <c r="J139" s="24"/>
      <c r="K139" s="66">
        <f t="shared" si="36"/>
        <v>0</v>
      </c>
      <c r="M139" s="17">
        <f>ROUND(_xll.HPVAL($A$122,$I$7,$A$78,$I$8,"YTD","CORP")/1000000,1)</f>
        <v>-911.8</v>
      </c>
      <c r="N139" s="24"/>
      <c r="O139" s="66">
        <f t="shared" si="37"/>
        <v>0</v>
      </c>
      <c r="Q139" s="17">
        <f>ROUND(_xll.HPVAL($A$122,$K$7,$A$78,$K$8,"YTD","CORP")/1000000,1)</f>
        <v>-911.8</v>
      </c>
      <c r="R139" s="24"/>
      <c r="S139" s="66">
        <f t="shared" si="38"/>
        <v>0</v>
      </c>
      <c r="U139" s="17">
        <f>ROUND(_xll.HPVAL($A$122,$M$7,$A$78,$M$8,"YTD","CORP")/1000000,1)</f>
        <v>-911.8</v>
      </c>
      <c r="V139" s="24"/>
      <c r="W139" s="66">
        <f t="shared" si="39"/>
        <v>0</v>
      </c>
      <c r="Y139" s="17">
        <f>ROUND(_xll.HPVAL($A$122,$O$7,$A$78,$O$8,"YTD","CORP")/1000000,1)</f>
        <v>-911.8</v>
      </c>
      <c r="Z139" s="24"/>
      <c r="AA139" s="66">
        <f t="shared" si="40"/>
        <v>0</v>
      </c>
      <c r="AC139" s="17">
        <f>ROUND(_xll.HPVAL($A$122,$Q$7,$A$78,$Q$8,"YTD","CORP")/1000000,1)</f>
        <v>-911.8</v>
      </c>
      <c r="AD139" s="24"/>
      <c r="AE139" s="66">
        <f t="shared" si="41"/>
        <v>0</v>
      </c>
      <c r="AG139" s="17">
        <f>ROUND(_xll.HPVAL($A$122,$S$7,$A$78,$S$8,"YTD","CORP")/1000000,1)</f>
        <v>-911.8</v>
      </c>
      <c r="AH139" s="24"/>
      <c r="AI139" s="66">
        <f t="shared" si="42"/>
        <v>0</v>
      </c>
      <c r="AK139" s="17">
        <f>ROUND(_xll.HPVAL($A$122,$U$7,$A$78,$U$8,"YTD","CORP")/1000000,1)</f>
        <v>0</v>
      </c>
      <c r="AL139" s="24"/>
      <c r="AM139" s="66">
        <f t="shared" si="43"/>
        <v>911.8</v>
      </c>
      <c r="AO139" s="17">
        <f>ROUND(_xll.HPVAL($A$122,$W$7,$A$78,$W$8,"YTD","CORP")/1000000,1)</f>
        <v>0</v>
      </c>
      <c r="AP139" s="24"/>
      <c r="AQ139" s="66">
        <f t="shared" si="44"/>
        <v>0</v>
      </c>
      <c r="AS139" s="17">
        <f>ROUND(_xll.HPVAL($A$122,$Y$7,$A$78,$Y$8,"YTD","CORP")/1000000,1)</f>
        <v>0</v>
      </c>
      <c r="AT139" s="24"/>
      <c r="AU139" s="66">
        <f t="shared" si="45"/>
        <v>0</v>
      </c>
      <c r="AW139" s="17">
        <f>ROUND(_xll.HPVAL($A$122,$AA$7,$A$78,$AA$8,"YTD","CORP")/1000000,1)</f>
        <v>0</v>
      </c>
      <c r="AX139" s="24"/>
      <c r="AY139" s="66">
        <f t="shared" si="46"/>
        <v>0</v>
      </c>
    </row>
    <row r="140" spans="1:51">
      <c r="A140" s="42" t="s">
        <v>58</v>
      </c>
      <c r="C140" s="17">
        <f>ROUND(_xll.HPVAL($A$122,$A$7,A140,$A$8,"YTD","CORP")/1000000,1)</f>
        <v>0</v>
      </c>
      <c r="D140" s="17"/>
      <c r="E140" s="17">
        <f>ROUND(_xll.HPVAL($A$122,$E$7,A140,$E$8,"YTD","CORP")/1000000,1)</f>
        <v>0</v>
      </c>
      <c r="G140" s="66">
        <f t="shared" si="47"/>
        <v>0</v>
      </c>
      <c r="H140" s="9"/>
      <c r="I140" s="17">
        <f>ROUND(_xll.HPVAL($A$122,$G$7,$A$79,$G$8,"YTD","CORP")/1000000,1)</f>
        <v>0</v>
      </c>
      <c r="J140" s="24"/>
      <c r="K140" s="66">
        <f t="shared" si="36"/>
        <v>0</v>
      </c>
      <c r="M140" s="17">
        <f>ROUND(_xll.HPVAL($A$122,$I$7,$A$79,$I$8,"YTD","CORP")/1000000,1)</f>
        <v>0</v>
      </c>
      <c r="N140" s="24"/>
      <c r="O140" s="66">
        <f t="shared" si="37"/>
        <v>0</v>
      </c>
      <c r="Q140" s="17">
        <f>ROUND(_xll.HPVAL($A$122,$K$7,$A$79,$K$8,"YTD","CORP")/1000000,1)</f>
        <v>0</v>
      </c>
      <c r="R140" s="24"/>
      <c r="S140" s="66">
        <f t="shared" si="38"/>
        <v>0</v>
      </c>
      <c r="U140" s="17">
        <f>ROUND(_xll.HPVAL($A$122,$M$7,$A$79,$M$8,"YTD","CORP")/1000000,1)</f>
        <v>0</v>
      </c>
      <c r="V140" s="24"/>
      <c r="W140" s="66">
        <f t="shared" si="39"/>
        <v>0</v>
      </c>
      <c r="Y140" s="17">
        <f>ROUND(_xll.HPVAL($A$122,$O$7,$A$79,$O$8,"YTD","CORP")/1000000,1)</f>
        <v>0</v>
      </c>
      <c r="Z140" s="24"/>
      <c r="AA140" s="66">
        <f t="shared" si="40"/>
        <v>0</v>
      </c>
      <c r="AC140" s="17">
        <f>ROUND(_xll.HPVAL($A$122,$Q$7,$A$79,$Q$8,"YTD","CORP")/1000000,1)</f>
        <v>0</v>
      </c>
      <c r="AD140" s="24"/>
      <c r="AE140" s="66">
        <f t="shared" si="41"/>
        <v>0</v>
      </c>
      <c r="AG140" s="17">
        <f>ROUND(_xll.HPVAL($A$122,$S$7,$A$79,$S$8,"YTD","CORP")/1000000,1)</f>
        <v>0</v>
      </c>
      <c r="AH140" s="24"/>
      <c r="AI140" s="66">
        <f t="shared" si="42"/>
        <v>0</v>
      </c>
      <c r="AK140" s="17">
        <f>ROUND(_xll.HPVAL($A$122,$U$7,$A$79,$U$8,"YTD","CORP")/1000000,1)</f>
        <v>0</v>
      </c>
      <c r="AL140" s="24"/>
      <c r="AM140" s="66">
        <f t="shared" si="43"/>
        <v>0</v>
      </c>
      <c r="AO140" s="17">
        <f>ROUND(_xll.HPVAL($A$122,$W$7,$A$79,$W$8,"YTD","CORP")/1000000,1)</f>
        <v>0</v>
      </c>
      <c r="AP140" s="24"/>
      <c r="AQ140" s="66">
        <f t="shared" si="44"/>
        <v>0</v>
      </c>
      <c r="AS140" s="17">
        <f>ROUND(_xll.HPVAL($A$122,$Y$7,$A$79,$Y$8,"YTD","CORP")/1000000,1)</f>
        <v>0</v>
      </c>
      <c r="AT140" s="24"/>
      <c r="AU140" s="66">
        <f t="shared" si="45"/>
        <v>0</v>
      </c>
      <c r="AW140" s="17">
        <f>ROUND(_xll.HPVAL($A$122,$AA$7,$A$79,$AA$8,"YTD","CORP")/1000000,1)</f>
        <v>0</v>
      </c>
      <c r="AX140" s="24"/>
      <c r="AY140" s="66">
        <f t="shared" si="46"/>
        <v>0</v>
      </c>
    </row>
    <row r="141" spans="1:51">
      <c r="A141" s="42" t="s">
        <v>59</v>
      </c>
      <c r="C141" s="17">
        <f>ROUND(_xll.HPVAL($A$122,$A$7,A141,$A$8,"YTD","CORP")/1000000,1)</f>
        <v>0</v>
      </c>
      <c r="D141" s="17"/>
      <c r="E141" s="17">
        <f>ROUND(_xll.HPVAL($A$122,$E$7,A141,$E$8,"YTD","CORP")/1000000,1)</f>
        <v>0</v>
      </c>
      <c r="G141" s="66">
        <f>C141-E141</f>
        <v>0</v>
      </c>
      <c r="H141" s="9"/>
      <c r="I141" s="17">
        <f>ROUND(_xll.HPVAL($A$122,$G$7,$A$80,$G$8,"YTD","CORP")/1000000,1)</f>
        <v>0</v>
      </c>
      <c r="J141" s="24"/>
      <c r="K141" s="66">
        <f>E141-I141</f>
        <v>0</v>
      </c>
      <c r="M141" s="17">
        <f>ROUND(_xll.HPVAL($A$122,$I$7,$A$80,$I$8,"YTD","CORP")/1000000,1)</f>
        <v>0</v>
      </c>
      <c r="N141" s="24"/>
      <c r="O141" s="66">
        <f>I141-M141</f>
        <v>0</v>
      </c>
      <c r="Q141" s="17">
        <f>ROUND(_xll.HPVAL($A$122,$K$7,$A$80,$K$8,"YTD","CORP")/1000000,1)</f>
        <v>0</v>
      </c>
      <c r="R141" s="24"/>
      <c r="S141" s="66">
        <f>M141-Q141</f>
        <v>0</v>
      </c>
      <c r="U141" s="17">
        <f>ROUND(_xll.HPVAL($A$122,$M$7,$A$80,$M$8,"YTD","CORP")/1000000,1)</f>
        <v>0</v>
      </c>
      <c r="V141" s="24"/>
      <c r="W141" s="66">
        <f>Q141-U141</f>
        <v>0</v>
      </c>
      <c r="Y141" s="17">
        <f>ROUND(_xll.HPVAL($A$122,$O$7,$A$80,$O$8,"YTD","CORP")/1000000,1)</f>
        <v>0</v>
      </c>
      <c r="Z141" s="24"/>
      <c r="AA141" s="66">
        <f>U141-Y141</f>
        <v>0</v>
      </c>
      <c r="AC141" s="17">
        <f>ROUND(_xll.HPVAL($A$122,$Q$7,$A$80,$Q$8,"YTD","CORP")/1000000,1)</f>
        <v>0</v>
      </c>
      <c r="AD141" s="24"/>
      <c r="AE141" s="66">
        <f>Y141-AC141</f>
        <v>0</v>
      </c>
      <c r="AG141" s="17">
        <f>ROUND(_xll.HPVAL($A$122,$S$7,$A$80,$S$8,"YTD","CORP")/1000000,1)</f>
        <v>0</v>
      </c>
      <c r="AH141" s="24"/>
      <c r="AI141" s="66">
        <f>AC141-AG141</f>
        <v>0</v>
      </c>
      <c r="AK141" s="17">
        <f>ROUND(_xll.HPVAL($A$122,$U$7,$A$80,$U$8,"YTD","CORP")/1000000,1)</f>
        <v>0</v>
      </c>
      <c r="AL141" s="24"/>
      <c r="AM141" s="66">
        <f>AG141-AK141</f>
        <v>0</v>
      </c>
      <c r="AO141" s="17">
        <f>ROUND(_xll.HPVAL($A$122,$W$7,$A$80,$W$8,"YTD","CORP")/1000000,1)</f>
        <v>0</v>
      </c>
      <c r="AP141" s="24"/>
      <c r="AQ141" s="66">
        <f>AK141-AO141</f>
        <v>0</v>
      </c>
      <c r="AS141" s="17">
        <f>ROUND(_xll.HPVAL($A$122,$Y$7,$A$80,$Y$8,"YTD","CORP")/1000000,1)</f>
        <v>0</v>
      </c>
      <c r="AT141" s="24"/>
      <c r="AU141" s="66">
        <f>AO141-AS141</f>
        <v>0</v>
      </c>
      <c r="AW141" s="17">
        <f>ROUND(_xll.HPVAL($A$122,$AA$7,$A$80,$AA$8,"YTD","CORP")/1000000,1)</f>
        <v>0</v>
      </c>
      <c r="AX141" s="24"/>
      <c r="AY141" s="66">
        <f>AS141-AW141</f>
        <v>0</v>
      </c>
    </row>
    <row r="142" spans="1:51">
      <c r="A142" s="42" t="s">
        <v>119</v>
      </c>
      <c r="C142" s="17">
        <f>ROUND(_xll.HPVAL($A$122,$A$7,A142,$A$8,"YTD","CORP")/1000000,1)</f>
        <v>0</v>
      </c>
      <c r="D142" s="17"/>
      <c r="E142" s="17">
        <f>ROUND(_xll.HPVAL($A$122,$E$7,A142,$E$8,"YTD","CORP")/1000000,1)</f>
        <v>0</v>
      </c>
      <c r="G142" s="66">
        <f>C142-E142</f>
        <v>0</v>
      </c>
      <c r="H142" s="9"/>
      <c r="I142" s="17">
        <f>ROUND(_xll.HPVAL($A$122,$G$7,$A$81,$G$8,"YTD","CORP")/1000000,1)</f>
        <v>0</v>
      </c>
      <c r="J142" s="24"/>
      <c r="K142" s="66">
        <f>E142-I142</f>
        <v>0</v>
      </c>
      <c r="M142" s="17">
        <f>ROUND(_xll.HPVAL($A$122,$I$7,$A$81,$I$8,"YTD","CORP")/1000000,1)</f>
        <v>0</v>
      </c>
      <c r="N142" s="24"/>
      <c r="O142" s="66">
        <f>I142-M142</f>
        <v>0</v>
      </c>
      <c r="Q142" s="17">
        <f>ROUND(_xll.HPVAL($A$122,$K$7,$A$81,$K$8,"YTD","CORP")/1000000,1)</f>
        <v>0</v>
      </c>
      <c r="R142" s="24"/>
      <c r="S142" s="66">
        <f>M142-Q142</f>
        <v>0</v>
      </c>
      <c r="U142" s="17">
        <f>ROUND(_xll.HPVAL($A$122,$M$7,$A$81,$M$8,"YTD","CORP")/1000000,1)</f>
        <v>0</v>
      </c>
      <c r="V142" s="24"/>
      <c r="W142" s="66">
        <f>Q142-U142</f>
        <v>0</v>
      </c>
      <c r="Y142" s="17">
        <f>ROUND(_xll.HPVAL($A$122,$O$7,$A$81,$O$8,"YTD","CORP")/1000000,1)</f>
        <v>0</v>
      </c>
      <c r="Z142" s="24"/>
      <c r="AA142" s="66">
        <f>U142-Y142</f>
        <v>0</v>
      </c>
      <c r="AC142" s="17">
        <f>ROUND(_xll.HPVAL($A$122,$Q$7,$A$81,$Q$8,"YTD","CORP")/1000000,1)</f>
        <v>0</v>
      </c>
      <c r="AD142" s="24"/>
      <c r="AE142" s="66">
        <f>Y142-AC142</f>
        <v>0</v>
      </c>
      <c r="AG142" s="17">
        <f>ROUND(_xll.HPVAL($A$122,$S$7,$A$81,$S$8,"YTD","CORP")/1000000,1)</f>
        <v>0</v>
      </c>
      <c r="AH142" s="24"/>
      <c r="AI142" s="66">
        <f>AC142-AG142</f>
        <v>0</v>
      </c>
      <c r="AK142" s="17">
        <f>ROUND(_xll.HPVAL($A$122,$U$7,$A$81,$U$8,"YTD","CORP")/1000000,1)</f>
        <v>0</v>
      </c>
      <c r="AL142" s="24"/>
      <c r="AM142" s="66">
        <f>AG142-AK142</f>
        <v>0</v>
      </c>
      <c r="AO142" s="17">
        <f>ROUND(_xll.HPVAL($A$122,$W$7,$A$81,$W$8,"YTD","CORP")/1000000,1)</f>
        <v>0</v>
      </c>
      <c r="AP142" s="24"/>
      <c r="AQ142" s="66">
        <f>AK142-AO142</f>
        <v>0</v>
      </c>
      <c r="AS142" s="17">
        <f>ROUND(_xll.HPVAL($A$122,$Y$7,$A$81,$Y$8,"YTD","CORP")/1000000,1)</f>
        <v>0</v>
      </c>
      <c r="AT142" s="24"/>
      <c r="AU142" s="66">
        <f>AO142-AS142</f>
        <v>0</v>
      </c>
      <c r="AW142" s="17">
        <f>ROUND(_xll.HPVAL($A$122,$AA$7,$A$81,$AA$8,"YTD","CORP")/1000000,1)</f>
        <v>0</v>
      </c>
      <c r="AX142" s="24"/>
      <c r="AY142" s="66">
        <f>AS142-AW142</f>
        <v>0</v>
      </c>
    </row>
    <row r="143" spans="1:51">
      <c r="A143" s="42" t="s">
        <v>60</v>
      </c>
      <c r="C143" s="17">
        <f>ROUND(_xll.HPVAL($A$122,$A$7,A143,$A$8,"YTD","CORP")/1000000,1)</f>
        <v>0</v>
      </c>
      <c r="D143" s="17"/>
      <c r="E143" s="17">
        <f>ROUND(_xll.HPVAL($A$122,$E$7,A143,$E$8,"YTD","CORP")/1000000,1)</f>
        <v>0</v>
      </c>
      <c r="G143" s="66">
        <f t="shared" ref="G143:G149" si="48">-C143+E143</f>
        <v>0</v>
      </c>
      <c r="H143" s="9"/>
      <c r="I143" s="17">
        <f>ROUND(_xll.HPVAL($A$122,$G$7,$A$82,$G$8,"YTD","CORP")/1000000,1)</f>
        <v>0</v>
      </c>
      <c r="J143" s="24"/>
      <c r="K143" s="44">
        <f t="shared" ref="K143:K149" si="49">-E143+I143</f>
        <v>0</v>
      </c>
      <c r="M143" s="17">
        <f>ROUND(_xll.HPVAL($A$122,$I$7,$A$82,$I$8,"YTD","CORP")/1000000,1)</f>
        <v>0</v>
      </c>
      <c r="N143" s="24"/>
      <c r="O143" s="44">
        <f t="shared" ref="O143:O149" si="50">-I143+M143</f>
        <v>0</v>
      </c>
      <c r="Q143" s="17">
        <f>ROUND(_xll.HPVAL($A$122,$K$7,$A$82,$K$8,"YTD","CORP")/1000000,1)</f>
        <v>0</v>
      </c>
      <c r="R143" s="24"/>
      <c r="S143" s="44">
        <f t="shared" ref="S143:S149" si="51">-M143+Q143</f>
        <v>0</v>
      </c>
      <c r="U143" s="17">
        <f>ROUND(_xll.HPVAL($A$122,$M$7,$A$82,$M$8,"YTD","CORP")/1000000,1)</f>
        <v>0</v>
      </c>
      <c r="V143" s="24"/>
      <c r="W143" s="44">
        <f t="shared" ref="W143:W149" si="52">-Q143+U143</f>
        <v>0</v>
      </c>
      <c r="Y143" s="17">
        <f>ROUND(_xll.HPVAL($A$122,$O$7,$A$82,$O$8,"YTD","CORP")/1000000,1)</f>
        <v>0</v>
      </c>
      <c r="Z143" s="24"/>
      <c r="AA143" s="44">
        <f t="shared" ref="AA143:AA149" si="53">-U143+Y143</f>
        <v>0</v>
      </c>
      <c r="AC143" s="17">
        <f>ROUND(_xll.HPVAL($A$122,$Q$7,$A$82,$Q$8,"YTD","CORP")/1000000,1)</f>
        <v>0</v>
      </c>
      <c r="AD143" s="24"/>
      <c r="AE143" s="44">
        <f t="shared" ref="AE143:AE149" si="54">-Y143+AC143</f>
        <v>0</v>
      </c>
      <c r="AG143" s="17">
        <f>ROUND(_xll.HPVAL($A$122,$S$7,$A$82,$S$8,"YTD","CORP")/1000000,1)</f>
        <v>0</v>
      </c>
      <c r="AH143" s="24"/>
      <c r="AI143" s="44">
        <f t="shared" ref="AI143:AI149" si="55">-AC143+AG143</f>
        <v>0</v>
      </c>
      <c r="AK143" s="17">
        <f>ROUND(_xll.HPVAL($A$122,$U$7,$A$82,$U$8,"YTD","CORP")/1000000,1)</f>
        <v>0</v>
      </c>
      <c r="AL143" s="24"/>
      <c r="AM143" s="44">
        <f t="shared" ref="AM143:AM149" si="56">-AG143+AK143</f>
        <v>0</v>
      </c>
      <c r="AO143" s="17">
        <f>ROUND(_xll.HPVAL($A$122,$W$7,$A$82,$W$8,"YTD","CORP")/1000000,1)</f>
        <v>0</v>
      </c>
      <c r="AP143" s="24"/>
      <c r="AQ143" s="44">
        <f t="shared" ref="AQ143:AQ149" si="57">-AK143+AO143</f>
        <v>0</v>
      </c>
      <c r="AS143" s="17">
        <f>ROUND(_xll.HPVAL($A$122,$Y$7,$A$82,$Y$8,"YTD","CORP")/1000000,1)</f>
        <v>0</v>
      </c>
      <c r="AT143" s="24"/>
      <c r="AU143" s="44">
        <f t="shared" ref="AU143:AU149" si="58">-AO143+AS143</f>
        <v>0</v>
      </c>
      <c r="AW143" s="17">
        <f>ROUND(_xll.HPVAL($A$122,$AA$7,$A$82,$AA$8,"YTD","CORP")/1000000,1)</f>
        <v>0</v>
      </c>
      <c r="AX143" s="24"/>
      <c r="AY143" s="44">
        <f t="shared" ref="AY143:AY149" si="59">-AS143+AW143</f>
        <v>0</v>
      </c>
    </row>
    <row r="144" spans="1:51">
      <c r="A144" s="42" t="s">
        <v>61</v>
      </c>
      <c r="C144" s="17">
        <f>ROUND(_xll.HPVAL($A$122,$A$7,A144,$A$8,"YTD","CORP")/1000000,1)</f>
        <v>0</v>
      </c>
      <c r="D144" s="17"/>
      <c r="E144" s="17">
        <f>ROUND(_xll.HPVAL($A$122,$E$7,A144,$E$8,"YTD","CORP")/1000000,1)</f>
        <v>0</v>
      </c>
      <c r="G144" s="66">
        <f t="shared" si="48"/>
        <v>0</v>
      </c>
      <c r="H144" s="9"/>
      <c r="I144" s="17">
        <f>ROUND(_xll.HPVAL($A$122,$G$7,$A$83,$G$8,"YTD","CORP")/1000000,1)</f>
        <v>0</v>
      </c>
      <c r="J144" s="24"/>
      <c r="K144" s="44">
        <f t="shared" si="49"/>
        <v>0</v>
      </c>
      <c r="M144" s="17">
        <f>ROUND(_xll.HPVAL($A$122,$I$7,$A$83,$I$8,"YTD","CORP")/1000000,1)</f>
        <v>0</v>
      </c>
      <c r="N144" s="24"/>
      <c r="O144" s="44">
        <f t="shared" si="50"/>
        <v>0</v>
      </c>
      <c r="Q144" s="17">
        <f>ROUND(_xll.HPVAL($A$122,$K$7,$A$83,$K$8,"YTD","CORP")/1000000,1)</f>
        <v>0</v>
      </c>
      <c r="R144" s="24"/>
      <c r="S144" s="44">
        <f t="shared" si="51"/>
        <v>0</v>
      </c>
      <c r="U144" s="17">
        <f>ROUND(_xll.HPVAL($A$122,$M$7,$A$83,$M$8,"YTD","CORP")/1000000,1)</f>
        <v>0</v>
      </c>
      <c r="V144" s="24"/>
      <c r="W144" s="44">
        <f t="shared" si="52"/>
        <v>0</v>
      </c>
      <c r="Y144" s="17">
        <f>ROUND(_xll.HPVAL($A$122,$O$7,$A$83,$O$8,"YTD","CORP")/1000000,1)</f>
        <v>0</v>
      </c>
      <c r="Z144" s="24"/>
      <c r="AA144" s="44">
        <f t="shared" si="53"/>
        <v>0</v>
      </c>
      <c r="AC144" s="17">
        <f>ROUND(_xll.HPVAL($A$122,$Q$7,$A$83,$Q$8,"YTD","CORP")/1000000,1)</f>
        <v>0</v>
      </c>
      <c r="AD144" s="24"/>
      <c r="AE144" s="44">
        <f t="shared" si="54"/>
        <v>0</v>
      </c>
      <c r="AG144" s="17">
        <f>ROUND(_xll.HPVAL($A$122,$S$7,$A$83,$S$8,"YTD","CORP")/1000000,1)</f>
        <v>0</v>
      </c>
      <c r="AH144" s="24"/>
      <c r="AI144" s="44">
        <f t="shared" si="55"/>
        <v>0</v>
      </c>
      <c r="AK144" s="17">
        <f>ROUND(_xll.HPVAL($A$122,$U$7,$A$83,$U$8,"YTD","CORP")/1000000,1)</f>
        <v>0</v>
      </c>
      <c r="AL144" s="24"/>
      <c r="AM144" s="44">
        <f t="shared" si="56"/>
        <v>0</v>
      </c>
      <c r="AO144" s="17">
        <f>ROUND(_xll.HPVAL($A$122,$W$7,$A$83,$W$8,"YTD","CORP")/1000000,1)</f>
        <v>0</v>
      </c>
      <c r="AP144" s="24"/>
      <c r="AQ144" s="44">
        <f t="shared" si="57"/>
        <v>0</v>
      </c>
      <c r="AS144" s="17">
        <f>ROUND(_xll.HPVAL($A$122,$Y$7,$A$83,$Y$8,"YTD","CORP")/1000000,1)</f>
        <v>0</v>
      </c>
      <c r="AT144" s="24"/>
      <c r="AU144" s="44">
        <f t="shared" si="58"/>
        <v>0</v>
      </c>
      <c r="AW144" s="17">
        <f>ROUND(_xll.HPVAL($A$122,$AA$7,$A$83,$AA$8,"YTD","CORP")/1000000,1)</f>
        <v>0</v>
      </c>
      <c r="AX144" s="24"/>
      <c r="AY144" s="44">
        <f t="shared" si="59"/>
        <v>0</v>
      </c>
    </row>
    <row r="145" spans="1:51">
      <c r="A145" s="42" t="s">
        <v>120</v>
      </c>
      <c r="C145" s="17">
        <f>ROUND(_xll.HPVAL($A$122,$A$7,A145,$A$8,"YTD","CORP")/1000000,1)</f>
        <v>0</v>
      </c>
      <c r="D145" s="17"/>
      <c r="E145" s="17">
        <f>ROUND(_xll.HPVAL($A$122,$E$7,A145,$E$8,"YTD","CORP")/1000000,1)</f>
        <v>0</v>
      </c>
      <c r="G145" s="66">
        <f>-C145+E145</f>
        <v>0</v>
      </c>
      <c r="H145" s="9"/>
      <c r="I145" s="17">
        <f>ROUND(_xll.HPVAL($A$122,$G$7,$A$84,$G$8,"YTD","CORP")/1000000,1)</f>
        <v>0</v>
      </c>
      <c r="J145" s="24"/>
      <c r="K145" s="44">
        <f>-E145+I145</f>
        <v>0</v>
      </c>
      <c r="M145" s="17">
        <f>ROUND(_xll.HPVAL($A$122,$I$7,$A$84,$I$8,"YTD","CORP")/1000000,1)</f>
        <v>0</v>
      </c>
      <c r="N145" s="24"/>
      <c r="O145" s="44">
        <f>-I145+M145</f>
        <v>0</v>
      </c>
      <c r="Q145" s="17">
        <f>ROUND(_xll.HPVAL($A$122,$K$7,$A$84,$K$8,"YTD","CORP")/1000000,1)</f>
        <v>0</v>
      </c>
      <c r="R145" s="24"/>
      <c r="S145" s="44">
        <f>-M145+Q145</f>
        <v>0</v>
      </c>
      <c r="U145" s="17">
        <f>ROUND(_xll.HPVAL($A$122,$M$7,$A$84,$M$8,"YTD","CORP")/1000000,1)</f>
        <v>0</v>
      </c>
      <c r="V145" s="24"/>
      <c r="W145" s="44">
        <f>-Q145+U145</f>
        <v>0</v>
      </c>
      <c r="Y145" s="17">
        <f>ROUND(_xll.HPVAL($A$122,$O$7,$A$84,$O$8,"YTD","CORP")/1000000,1)</f>
        <v>0</v>
      </c>
      <c r="Z145" s="24"/>
      <c r="AA145" s="44">
        <f>-U145+Y145</f>
        <v>0</v>
      </c>
      <c r="AC145" s="17">
        <f>ROUND(_xll.HPVAL($A$122,$Q$7,$A$84,$Q$8,"YTD","CORP")/1000000,1)</f>
        <v>0</v>
      </c>
      <c r="AD145" s="24"/>
      <c r="AE145" s="44">
        <f>-Y145+AC145</f>
        <v>0</v>
      </c>
      <c r="AG145" s="17">
        <f>ROUND(_xll.HPVAL($A$122,$S$7,$A$84,$S$8,"YTD","CORP")/1000000,1)</f>
        <v>0</v>
      </c>
      <c r="AH145" s="24"/>
      <c r="AI145" s="44">
        <f>-AC145+AG145</f>
        <v>0</v>
      </c>
      <c r="AK145" s="17">
        <f>ROUND(_xll.HPVAL($A$122,$U$7,$A$84,$U$8,"YTD","CORP")/1000000,1)</f>
        <v>0</v>
      </c>
      <c r="AL145" s="24"/>
      <c r="AM145" s="44">
        <f>-AG145+AK145</f>
        <v>0</v>
      </c>
      <c r="AO145" s="17">
        <f>ROUND(_xll.HPVAL($A$122,$W$7,$A$84,$W$8,"YTD","CORP")/1000000,1)</f>
        <v>0</v>
      </c>
      <c r="AP145" s="24"/>
      <c r="AQ145" s="44">
        <f>-AK145+AO145</f>
        <v>0</v>
      </c>
      <c r="AS145" s="17">
        <f>ROUND(_xll.HPVAL($A$122,$Y$7,$A$84,$Y$8,"YTD","CORP")/1000000,1)</f>
        <v>0</v>
      </c>
      <c r="AT145" s="24"/>
      <c r="AU145" s="44">
        <f>-AO145+AS145</f>
        <v>0</v>
      </c>
      <c r="AW145" s="17">
        <f>ROUND(_xll.HPVAL($A$122,$AA$7,$A$84,$AA$8,"YTD","CORP")/1000000,1)</f>
        <v>0</v>
      </c>
      <c r="AX145" s="24"/>
      <c r="AY145" s="44">
        <f>-AS145+AW145</f>
        <v>0</v>
      </c>
    </row>
    <row r="146" spans="1:51">
      <c r="A146" s="42" t="s">
        <v>62</v>
      </c>
      <c r="C146" s="17">
        <f>ROUND(_xll.HPVAL($A$122,$A$7,A146,$A$8,"YTD","CORP")/1000000,1)</f>
        <v>0</v>
      </c>
      <c r="D146" s="17"/>
      <c r="E146" s="17">
        <f>ROUND(_xll.HPVAL($A$122,$E$7,A146,$E$8,"YTD","CORP")/1000000,1)</f>
        <v>0</v>
      </c>
      <c r="G146" s="66">
        <f t="shared" si="48"/>
        <v>0</v>
      </c>
      <c r="H146" s="9"/>
      <c r="I146" s="17">
        <f>ROUND(_xll.HPVAL($A$122,$G$7,$A$85,$G$8,"YTD","CORP")/1000000,1)</f>
        <v>0</v>
      </c>
      <c r="J146" s="24"/>
      <c r="K146" s="44">
        <f t="shared" si="49"/>
        <v>0</v>
      </c>
      <c r="M146" s="17">
        <f>ROUND(_xll.HPVAL($A$122,$I$7,$A$85,$I$8,"YTD","CORP")/1000000,1)</f>
        <v>0</v>
      </c>
      <c r="N146" s="24"/>
      <c r="O146" s="44">
        <f t="shared" si="50"/>
        <v>0</v>
      </c>
      <c r="Q146" s="17">
        <f>ROUND(_xll.HPVAL($A$122,$K$7,$A$85,$K$8,"YTD","CORP")/1000000,1)</f>
        <v>0</v>
      </c>
      <c r="R146" s="24"/>
      <c r="S146" s="44">
        <f t="shared" si="51"/>
        <v>0</v>
      </c>
      <c r="U146" s="17">
        <f>ROUND(_xll.HPVAL($A$122,$M$7,$A$85,$M$8,"YTD","CORP")/1000000,1)</f>
        <v>0</v>
      </c>
      <c r="V146" s="24"/>
      <c r="W146" s="44">
        <f t="shared" si="52"/>
        <v>0</v>
      </c>
      <c r="Y146" s="17">
        <f>ROUND(_xll.HPVAL($A$122,$O$7,$A$85,$O$8,"YTD","CORP")/1000000,1)</f>
        <v>0</v>
      </c>
      <c r="Z146" s="24"/>
      <c r="AA146" s="44">
        <f t="shared" si="53"/>
        <v>0</v>
      </c>
      <c r="AC146" s="17">
        <f>ROUND(_xll.HPVAL($A$122,$Q$7,$A$85,$Q$8,"YTD","CORP")/1000000,1)</f>
        <v>0</v>
      </c>
      <c r="AD146" s="24"/>
      <c r="AE146" s="44">
        <f t="shared" si="54"/>
        <v>0</v>
      </c>
      <c r="AG146" s="17">
        <f>ROUND(_xll.HPVAL($A$122,$S$7,$A$85,$S$8,"YTD","CORP")/1000000,1)</f>
        <v>0</v>
      </c>
      <c r="AH146" s="24"/>
      <c r="AI146" s="44">
        <f t="shared" si="55"/>
        <v>0</v>
      </c>
      <c r="AK146" s="17">
        <f>ROUND(_xll.HPVAL($A$122,$U$7,$A$85,$U$8,"YTD","CORP")/1000000,1)</f>
        <v>0</v>
      </c>
      <c r="AL146" s="24"/>
      <c r="AM146" s="44">
        <f t="shared" si="56"/>
        <v>0</v>
      </c>
      <c r="AO146" s="17">
        <f>ROUND(_xll.HPVAL($A$122,$W$7,$A$85,$W$8,"YTD","CORP")/1000000,1)</f>
        <v>0</v>
      </c>
      <c r="AP146" s="24"/>
      <c r="AQ146" s="44">
        <f t="shared" si="57"/>
        <v>0</v>
      </c>
      <c r="AS146" s="17">
        <f>ROUND(_xll.HPVAL($A$122,$Y$7,$A$85,$Y$8,"YTD","CORP")/1000000,1)</f>
        <v>0</v>
      </c>
      <c r="AT146" s="24"/>
      <c r="AU146" s="44">
        <f t="shared" si="58"/>
        <v>0</v>
      </c>
      <c r="AW146" s="17">
        <f>ROUND(_xll.HPVAL($A$122,$AA$7,$A$85,$AA$8,"YTD","CORP")/1000000,1)</f>
        <v>0</v>
      </c>
      <c r="AX146" s="24"/>
      <c r="AY146" s="44">
        <f t="shared" si="59"/>
        <v>0</v>
      </c>
    </row>
    <row r="147" spans="1:51">
      <c r="A147" s="42" t="s">
        <v>63</v>
      </c>
      <c r="C147" s="17">
        <f>ROUND(_xll.HPVAL($A$122,$A$7,A147,$A$8,"YTD","CORP")/1000000,1)</f>
        <v>0</v>
      </c>
      <c r="D147" s="17"/>
      <c r="E147" s="17">
        <f>ROUND(_xll.HPVAL($A$122,$E$7,A147,$E$8,"YTD","CORP")/1000000,1)</f>
        <v>0</v>
      </c>
      <c r="G147" s="44">
        <f t="shared" si="48"/>
        <v>0</v>
      </c>
      <c r="H147" s="9"/>
      <c r="I147" s="17">
        <f>ROUND(_xll.HPVAL($A$122,$G$7,$A$86,$G$8,"YTD","CORP")/1000000,1)</f>
        <v>0</v>
      </c>
      <c r="J147" s="24"/>
      <c r="K147" s="44">
        <f t="shared" si="49"/>
        <v>0</v>
      </c>
      <c r="M147" s="17">
        <f>ROUND(_xll.HPVAL($A$122,$I$7,$A$86,$I$8,"YTD","CORP")/1000000,1)</f>
        <v>0</v>
      </c>
      <c r="N147" s="24"/>
      <c r="O147" s="44">
        <f t="shared" si="50"/>
        <v>0</v>
      </c>
      <c r="Q147" s="17">
        <f>ROUND(_xll.HPVAL($A$122,$K$7,$A$86,$K$8,"YTD","CORP")/1000000,1)</f>
        <v>0</v>
      </c>
      <c r="R147" s="24"/>
      <c r="S147" s="44">
        <f t="shared" si="51"/>
        <v>0</v>
      </c>
      <c r="U147" s="17">
        <f>ROUND(_xll.HPVAL($A$122,$M$7,$A$86,$M$8,"YTD","CORP")/1000000,1)</f>
        <v>0</v>
      </c>
      <c r="V147" s="24"/>
      <c r="W147" s="44">
        <f t="shared" si="52"/>
        <v>0</v>
      </c>
      <c r="Y147" s="17">
        <f>ROUND(_xll.HPVAL($A$122,$O$7,$A$86,$O$8,"YTD","CORP")/1000000,1)</f>
        <v>0</v>
      </c>
      <c r="Z147" s="24"/>
      <c r="AA147" s="44">
        <f t="shared" si="53"/>
        <v>0</v>
      </c>
      <c r="AC147" s="17">
        <f>ROUND(_xll.HPVAL($A$122,$Q$7,$A$86,$Q$8,"YTD","CORP")/1000000,1)</f>
        <v>0</v>
      </c>
      <c r="AD147" s="24"/>
      <c r="AE147" s="44">
        <f t="shared" si="54"/>
        <v>0</v>
      </c>
      <c r="AG147" s="17">
        <f>ROUND(_xll.HPVAL($A$122,$S$7,$A$86,$S$8,"YTD","CORP")/1000000,1)</f>
        <v>0</v>
      </c>
      <c r="AH147" s="24"/>
      <c r="AI147" s="44">
        <f t="shared" si="55"/>
        <v>0</v>
      </c>
      <c r="AK147" s="17">
        <f>ROUND(_xll.HPVAL($A$122,$U$7,$A$86,$U$8,"YTD","CORP")/1000000,1)</f>
        <v>0</v>
      </c>
      <c r="AL147" s="24"/>
      <c r="AM147" s="44">
        <f t="shared" si="56"/>
        <v>0</v>
      </c>
      <c r="AO147" s="17">
        <f>ROUND(_xll.HPVAL($A$122,$W$7,$A$86,$W$8,"YTD","CORP")/1000000,1)</f>
        <v>0</v>
      </c>
      <c r="AP147" s="24"/>
      <c r="AQ147" s="44">
        <f t="shared" si="57"/>
        <v>0</v>
      </c>
      <c r="AS147" s="17">
        <f>ROUND(_xll.HPVAL($A$122,$Y$7,$A$86,$Y$8,"YTD","CORP")/1000000,1)</f>
        <v>0</v>
      </c>
      <c r="AT147" s="24"/>
      <c r="AU147" s="44">
        <f t="shared" si="58"/>
        <v>0</v>
      </c>
      <c r="AW147" s="17">
        <f>ROUND(_xll.HPVAL($A$122,$AA$7,$A$86,$AA$8,"YTD","CORP")/1000000,1)</f>
        <v>0</v>
      </c>
      <c r="AX147" s="24"/>
      <c r="AY147" s="44">
        <f t="shared" si="59"/>
        <v>0</v>
      </c>
    </row>
    <row r="148" spans="1:51">
      <c r="A148" s="42" t="s">
        <v>64</v>
      </c>
      <c r="C148" s="17">
        <f>ROUND(_xll.HPVAL($A$122,$A$7,A148,$A$8,"YTD","CORP")/1000000,1)</f>
        <v>-18.5</v>
      </c>
      <c r="D148" s="17"/>
      <c r="E148" s="17">
        <v>0</v>
      </c>
      <c r="G148" s="44">
        <f t="shared" si="48"/>
        <v>18.5</v>
      </c>
      <c r="H148" s="9"/>
      <c r="I148" s="17">
        <v>0</v>
      </c>
      <c r="J148" s="24"/>
      <c r="K148" s="44">
        <f t="shared" si="49"/>
        <v>0</v>
      </c>
      <c r="M148" s="17">
        <v>0</v>
      </c>
      <c r="N148" s="24"/>
      <c r="O148" s="44">
        <f t="shared" si="50"/>
        <v>0</v>
      </c>
      <c r="Q148" s="17">
        <v>0</v>
      </c>
      <c r="R148" s="24"/>
      <c r="S148" s="44">
        <f t="shared" si="51"/>
        <v>0</v>
      </c>
      <c r="U148" s="17">
        <v>0</v>
      </c>
      <c r="V148" s="24"/>
      <c r="W148" s="44">
        <f t="shared" si="52"/>
        <v>0</v>
      </c>
      <c r="Y148" s="17">
        <v>0</v>
      </c>
      <c r="Z148" s="24"/>
      <c r="AA148" s="44">
        <f t="shared" si="53"/>
        <v>0</v>
      </c>
      <c r="AC148" s="17">
        <v>0</v>
      </c>
      <c r="AD148" s="24"/>
      <c r="AE148" s="44">
        <f t="shared" si="54"/>
        <v>0</v>
      </c>
      <c r="AG148" s="17">
        <v>0</v>
      </c>
      <c r="AH148" s="24"/>
      <c r="AI148" s="44">
        <f t="shared" si="55"/>
        <v>0</v>
      </c>
      <c r="AK148" s="17">
        <v>0</v>
      </c>
      <c r="AL148" s="24"/>
      <c r="AM148" s="44">
        <f t="shared" si="56"/>
        <v>0</v>
      </c>
      <c r="AO148" s="17">
        <v>0</v>
      </c>
      <c r="AP148" s="24"/>
      <c r="AQ148" s="44">
        <f t="shared" si="57"/>
        <v>0</v>
      </c>
      <c r="AS148" s="17">
        <v>0</v>
      </c>
      <c r="AT148" s="24"/>
      <c r="AU148" s="44">
        <f t="shared" si="58"/>
        <v>0</v>
      </c>
      <c r="AW148" s="17">
        <v>0</v>
      </c>
      <c r="AX148" s="24"/>
      <c r="AY148" s="44">
        <f t="shared" si="59"/>
        <v>0</v>
      </c>
    </row>
    <row r="149" spans="1:51">
      <c r="A149" s="42" t="s">
        <v>65</v>
      </c>
      <c r="C149" s="17">
        <f>ROUND(_xll.HPVAL($A$122,$A$7,A149,$A$8,"YTD","CORP")/1000000,1)</f>
        <v>0</v>
      </c>
      <c r="D149" s="17"/>
      <c r="E149" s="17">
        <f>ROUND(_xll.HPVAL($A$122,$E$7,A149,$E$8,"YTD","CORP")/1000000,1)</f>
        <v>0</v>
      </c>
      <c r="G149" s="45">
        <f t="shared" si="48"/>
        <v>0</v>
      </c>
      <c r="H149" s="9"/>
      <c r="I149" s="17">
        <v>0</v>
      </c>
      <c r="J149" s="24"/>
      <c r="K149" s="45">
        <f t="shared" si="49"/>
        <v>0</v>
      </c>
      <c r="M149" s="17">
        <v>0</v>
      </c>
      <c r="N149" s="24"/>
      <c r="O149" s="45">
        <f t="shared" si="50"/>
        <v>0</v>
      </c>
      <c r="Q149" s="17">
        <v>0</v>
      </c>
      <c r="R149" s="24"/>
      <c r="S149" s="45">
        <f t="shared" si="51"/>
        <v>0</v>
      </c>
      <c r="U149" s="17">
        <v>0</v>
      </c>
      <c r="V149" s="24"/>
      <c r="W149" s="45">
        <f t="shared" si="52"/>
        <v>0</v>
      </c>
      <c r="Y149" s="17">
        <v>0</v>
      </c>
      <c r="Z149" s="24"/>
      <c r="AA149" s="45">
        <f t="shared" si="53"/>
        <v>0</v>
      </c>
      <c r="AC149" s="17">
        <v>0</v>
      </c>
      <c r="AD149" s="24"/>
      <c r="AE149" s="45">
        <f t="shared" si="54"/>
        <v>0</v>
      </c>
      <c r="AG149" s="17">
        <v>0</v>
      </c>
      <c r="AH149" s="24"/>
      <c r="AI149" s="45">
        <f t="shared" si="55"/>
        <v>0</v>
      </c>
      <c r="AK149" s="17">
        <v>0</v>
      </c>
      <c r="AL149" s="24"/>
      <c r="AM149" s="45">
        <f t="shared" si="56"/>
        <v>0</v>
      </c>
      <c r="AO149" s="17">
        <v>0</v>
      </c>
      <c r="AP149" s="24"/>
      <c r="AQ149" s="45">
        <f t="shared" si="57"/>
        <v>0</v>
      </c>
      <c r="AS149" s="17">
        <v>0</v>
      </c>
      <c r="AT149" s="24"/>
      <c r="AU149" s="45">
        <f t="shared" si="58"/>
        <v>0</v>
      </c>
      <c r="AW149" s="17">
        <v>0</v>
      </c>
      <c r="AX149" s="24"/>
      <c r="AY149" s="45">
        <f t="shared" si="59"/>
        <v>0</v>
      </c>
    </row>
    <row r="150" spans="1:51" ht="13.5" thickBot="1">
      <c r="A150" s="41" t="s">
        <v>76</v>
      </c>
      <c r="G150" s="46">
        <f>SUM(G125:G149)</f>
        <v>0</v>
      </c>
      <c r="K150" s="46">
        <f>SUM(K125:K149)</f>
        <v>0</v>
      </c>
      <c r="O150" s="46">
        <f>SUM(O125:O149)</f>
        <v>0</v>
      </c>
      <c r="S150" s="46">
        <f>SUM(S125:S149)</f>
        <v>0</v>
      </c>
      <c r="W150" s="46">
        <f>SUM(W125:W149)</f>
        <v>0</v>
      </c>
      <c r="AA150" s="46">
        <f>SUM(AA125:AA149)</f>
        <v>0</v>
      </c>
      <c r="AE150" s="46">
        <f>SUM(AE125:AE149)</f>
        <v>0</v>
      </c>
      <c r="AI150" s="46">
        <f>SUM(AI125:AI149)</f>
        <v>-5.8000000000000007</v>
      </c>
      <c r="AM150" s="46">
        <f>SUM(AM125:AM149)</f>
        <v>-1310.5000000000002</v>
      </c>
      <c r="AQ150" s="46">
        <f>SUM(AQ125:AQ149)</f>
        <v>0</v>
      </c>
      <c r="AU150" s="46">
        <f>SUM(AU125:AU149)</f>
        <v>0</v>
      </c>
      <c r="AY150" s="46">
        <f>SUM(AY125:AY149)</f>
        <v>0</v>
      </c>
    </row>
    <row r="151" spans="1:51" ht="13.5" thickTop="1">
      <c r="A151" s="41"/>
    </row>
    <row r="156" spans="1:51">
      <c r="A156" s="52" t="s">
        <v>89</v>
      </c>
    </row>
    <row r="157" spans="1:51">
      <c r="E157" s="38"/>
      <c r="F157" s="38"/>
      <c r="G157" s="38" t="s">
        <v>40</v>
      </c>
      <c r="H157" s="38"/>
      <c r="I157" s="38"/>
      <c r="J157" s="38"/>
      <c r="K157" s="38" t="s">
        <v>41</v>
      </c>
      <c r="L157" s="38"/>
      <c r="M157" s="38"/>
      <c r="N157" s="38"/>
      <c r="O157" s="38" t="s">
        <v>67</v>
      </c>
      <c r="P157" s="38"/>
      <c r="Q157" s="38"/>
      <c r="R157" s="38"/>
      <c r="S157" s="38" t="s">
        <v>68</v>
      </c>
      <c r="T157" s="38"/>
      <c r="U157" s="38"/>
      <c r="V157" s="38"/>
      <c r="W157" s="38" t="s">
        <v>69</v>
      </c>
      <c r="X157" s="38"/>
      <c r="Y157" s="38"/>
      <c r="Z157" s="38"/>
      <c r="AA157" s="38" t="s">
        <v>70</v>
      </c>
      <c r="AB157" s="38"/>
      <c r="AC157" s="38"/>
      <c r="AD157" s="38"/>
      <c r="AE157" s="38" t="s">
        <v>71</v>
      </c>
      <c r="AF157" s="38"/>
      <c r="AG157" s="38"/>
      <c r="AH157" s="38"/>
      <c r="AI157" s="38" t="s">
        <v>72</v>
      </c>
      <c r="AJ157" s="38"/>
      <c r="AK157" s="38"/>
      <c r="AL157" s="38"/>
      <c r="AM157" s="38" t="s">
        <v>73</v>
      </c>
      <c r="AN157" s="38"/>
      <c r="AO157" s="38"/>
      <c r="AP157" s="38"/>
      <c r="AQ157" s="38" t="s">
        <v>74</v>
      </c>
      <c r="AR157" s="38"/>
      <c r="AS157" s="38"/>
      <c r="AT157" s="38"/>
      <c r="AU157" s="38" t="s">
        <v>75</v>
      </c>
      <c r="AV157" s="38"/>
      <c r="AW157" s="38"/>
      <c r="AX157" s="38"/>
      <c r="AY157" s="38" t="s">
        <v>42</v>
      </c>
    </row>
    <row r="158" spans="1:51">
      <c r="C158" s="47">
        <v>36861</v>
      </c>
      <c r="D158" s="30"/>
      <c r="E158" s="48">
        <v>36892</v>
      </c>
      <c r="F158" s="38"/>
      <c r="G158" s="37" t="s">
        <v>66</v>
      </c>
      <c r="H158" s="38"/>
      <c r="I158" s="48">
        <v>36923</v>
      </c>
      <c r="J158" s="38"/>
      <c r="K158" s="37" t="s">
        <v>66</v>
      </c>
      <c r="L158" s="38"/>
      <c r="M158" s="48">
        <v>36951</v>
      </c>
      <c r="N158" s="38"/>
      <c r="O158" s="37" t="s">
        <v>66</v>
      </c>
      <c r="P158" s="38"/>
      <c r="Q158" s="48">
        <v>36982</v>
      </c>
      <c r="R158" s="38"/>
      <c r="S158" s="37" t="s">
        <v>66</v>
      </c>
      <c r="T158" s="38"/>
      <c r="U158" s="48">
        <v>37012</v>
      </c>
      <c r="V158" s="38"/>
      <c r="W158" s="37" t="s">
        <v>66</v>
      </c>
      <c r="X158" s="38"/>
      <c r="Y158" s="48">
        <v>37043</v>
      </c>
      <c r="Z158" s="38"/>
      <c r="AA158" s="37" t="s">
        <v>66</v>
      </c>
      <c r="AB158" s="38"/>
      <c r="AC158" s="48">
        <v>37073</v>
      </c>
      <c r="AD158" s="38"/>
      <c r="AE158" s="37" t="s">
        <v>66</v>
      </c>
      <c r="AF158" s="38"/>
      <c r="AG158" s="48">
        <v>37104</v>
      </c>
      <c r="AH158" s="38"/>
      <c r="AI158" s="37" t="s">
        <v>66</v>
      </c>
      <c r="AJ158" s="38"/>
      <c r="AK158" s="48">
        <v>37135</v>
      </c>
      <c r="AL158" s="38"/>
      <c r="AM158" s="37" t="s">
        <v>66</v>
      </c>
      <c r="AN158" s="38"/>
      <c r="AO158" s="48">
        <v>37165</v>
      </c>
      <c r="AP158" s="38"/>
      <c r="AQ158" s="37" t="s">
        <v>66</v>
      </c>
      <c r="AR158" s="38"/>
      <c r="AS158" s="48">
        <v>37196</v>
      </c>
      <c r="AT158" s="38"/>
      <c r="AU158" s="37" t="s">
        <v>66</v>
      </c>
      <c r="AV158" s="38"/>
      <c r="AW158" s="48">
        <v>37226</v>
      </c>
      <c r="AX158" s="38"/>
      <c r="AY158" s="37" t="s">
        <v>66</v>
      </c>
    </row>
    <row r="159" spans="1:51">
      <c r="A159" s="9" t="s">
        <v>79</v>
      </c>
      <c r="C159" s="17"/>
      <c r="D159" s="17"/>
      <c r="E159" s="17">
        <f>-ROUND(_xll.HPVAL($A$122,$E$7,$A$100,$E$8,"YTD","CORP")/1000000,1)</f>
        <v>0</v>
      </c>
      <c r="G159" s="44">
        <f>E159</f>
        <v>0</v>
      </c>
      <c r="H159" s="9"/>
      <c r="I159" s="17">
        <f>-ROUND(_xll.HPVAL($A$122,$G$7,$A$100,$G$8,"YTD","CORP")/1000000,1)</f>
        <v>0</v>
      </c>
      <c r="J159" s="24"/>
      <c r="K159" s="44">
        <f>I159-G159</f>
        <v>0</v>
      </c>
      <c r="M159" s="17">
        <f>-ROUND(_xll.HPVAL($A$122,$I$7,$A$100,$I$8,"YTD","CORP")/1000000,1)</f>
        <v>0</v>
      </c>
      <c r="N159" s="24"/>
      <c r="O159" s="44">
        <f>M159-I159</f>
        <v>0</v>
      </c>
      <c r="Q159" s="17">
        <f>-ROUND(_xll.HPVAL($A$122,$K$7,$A$100,$K$8,"YTD","CORP")/1000000,1)</f>
        <v>0</v>
      </c>
      <c r="R159" s="24"/>
      <c r="S159" s="44">
        <f>Q159-M159</f>
        <v>0</v>
      </c>
      <c r="U159" s="17">
        <f>-ROUND(_xll.HPVAL($A$122,$M$7,$A$100,$M$8,"YTD","CORP")/1000000,1)</f>
        <v>0</v>
      </c>
      <c r="V159" s="24"/>
      <c r="W159" s="44">
        <f>U159-Q159</f>
        <v>0</v>
      </c>
      <c r="Y159" s="17">
        <f>-ROUND(_xll.HPVAL($A$122,$O$7,$A$100,$O$8,"YTD","CORP")/1000000,1)</f>
        <v>0</v>
      </c>
      <c r="Z159" s="24"/>
      <c r="AA159" s="44">
        <f>Y159-U159</f>
        <v>0</v>
      </c>
      <c r="AC159" s="17">
        <f>-ROUND(_xll.HPVAL($A$122,$Q$7,$A$100,$Q$8,"YTD","CORP")/1000000,1)</f>
        <v>0</v>
      </c>
      <c r="AD159" s="24"/>
      <c r="AE159" s="44">
        <f>AC159-Y159</f>
        <v>0</v>
      </c>
      <c r="AG159" s="17">
        <f>-ROUND(_xll.HPVAL($A$122,$S$7,$A$100,$S$8,"YTD","CORP")/1000000,1)</f>
        <v>0</v>
      </c>
      <c r="AH159" s="24"/>
      <c r="AI159" s="44">
        <f>AG159-AC159</f>
        <v>0</v>
      </c>
      <c r="AK159" s="17">
        <f>-ROUND(_xll.HPVAL($A$122,$U$7,$A$100,$U$8,"YTD","CORP")/1000000,1)</f>
        <v>0</v>
      </c>
      <c r="AL159" s="24"/>
      <c r="AM159" s="44">
        <f>AK159-AG159</f>
        <v>0</v>
      </c>
      <c r="AO159" s="17">
        <f>-ROUND(_xll.HPVAL($A$122,$W$7,$A$100,$W$8,"YTD","CORP")/1000000,1)</f>
        <v>0</v>
      </c>
      <c r="AP159" s="24"/>
      <c r="AQ159" s="44">
        <f>AO159-AK159</f>
        <v>0</v>
      </c>
      <c r="AS159" s="17">
        <f>-ROUND(_xll.HPVAL($A$122,$Y$7,$A$100,$Y$8,"YTD","CORP")/1000000,1)</f>
        <v>0</v>
      </c>
      <c r="AT159" s="24"/>
      <c r="AU159" s="44">
        <f>AS159-AO159</f>
        <v>0</v>
      </c>
      <c r="AW159" s="17">
        <f>-ROUND(_xll.HPVAL($A$122,$AA$7,$A$100,$AA$8,"YTD","CORP")/1000000,1)</f>
        <v>0</v>
      </c>
      <c r="AX159" s="24"/>
      <c r="AY159" s="44">
        <f>AW159-AS159</f>
        <v>0</v>
      </c>
    </row>
    <row r="160" spans="1:51">
      <c r="A160" s="50" t="s">
        <v>118</v>
      </c>
      <c r="C160" s="17"/>
      <c r="D160" s="17"/>
      <c r="E160" s="17">
        <f>-ROUND(_xll.HPVAL($A$122,$E$7,$A$101,$E$8,"YTD","CORP")/1000000,1)</f>
        <v>0</v>
      </c>
      <c r="G160" s="44">
        <f>E160</f>
        <v>0</v>
      </c>
      <c r="H160" s="9"/>
      <c r="I160" s="17">
        <f>-ROUND(_xll.HPVAL($A$122,$G$7,$A$101,$G$8,"YTD","CORP")/1000000,1)</f>
        <v>0</v>
      </c>
      <c r="J160" s="24"/>
      <c r="K160" s="44">
        <f>I160-G160</f>
        <v>0</v>
      </c>
      <c r="M160" s="17">
        <f>-ROUND(_xll.HPVAL($A$122,$I$7,$A$101,$I$8,"YTD","CORP")/1000000,1)</f>
        <v>0</v>
      </c>
      <c r="N160" s="24"/>
      <c r="O160" s="44">
        <f>M160-I160</f>
        <v>0</v>
      </c>
      <c r="Q160" s="17">
        <f>-ROUND(_xll.HPVAL($A$122,$K$7,$A$101,$K$8,"YTD","CORP")/1000000,1)</f>
        <v>0</v>
      </c>
      <c r="R160" s="24"/>
      <c r="S160" s="44">
        <f>Q160-M160</f>
        <v>0</v>
      </c>
      <c r="U160" s="17">
        <f>-ROUND(_xll.HPVAL($A$122,$M$7,$A$101,$M$8,"YTD","CORP")/1000000,1)</f>
        <v>0</v>
      </c>
      <c r="V160" s="24"/>
      <c r="W160" s="44">
        <f>U160-Q160</f>
        <v>0</v>
      </c>
      <c r="Y160" s="17">
        <f>-ROUND(_xll.HPVAL($A$122,$O$7,$A$101,$O$8,"YTD","CORP")/1000000,1)</f>
        <v>0</v>
      </c>
      <c r="Z160" s="24"/>
      <c r="AA160" s="44">
        <f>Y160-U160</f>
        <v>0</v>
      </c>
      <c r="AC160" s="17">
        <f>-ROUND(_xll.HPVAL($A$122,$Q$7,$A$101,$Q$8,"YTD","CORP")/1000000,1)</f>
        <v>0</v>
      </c>
      <c r="AD160" s="24"/>
      <c r="AE160" s="44">
        <f>AC160-Y160</f>
        <v>0</v>
      </c>
      <c r="AG160" s="17">
        <f>-ROUND(_xll.HPVAL($A$122,$S$7,$A$101,$S$8,"YTD","CORP")/1000000,1)</f>
        <v>0</v>
      </c>
      <c r="AH160" s="24"/>
      <c r="AI160" s="44">
        <f>AG160-AC160</f>
        <v>0</v>
      </c>
      <c r="AK160" s="17">
        <f>-ROUND(_xll.HPVAL($A$122,$U$7,$A$101,$U$8,"YTD","CORP")/1000000,1)</f>
        <v>0</v>
      </c>
      <c r="AL160" s="24"/>
      <c r="AM160" s="44">
        <f>AK160-AG160</f>
        <v>0</v>
      </c>
      <c r="AO160" s="17">
        <f>-ROUND(_xll.HPVAL($A$122,$W$7,$A$101,$W$8,"YTD","CORP")/1000000,1)</f>
        <v>0</v>
      </c>
      <c r="AP160" s="24"/>
      <c r="AQ160" s="44">
        <f>AO160-AK160</f>
        <v>0</v>
      </c>
      <c r="AS160" s="17">
        <f>-ROUND(_xll.HPVAL($A$122,$Y$7,$A$101,$Y$8,"YTD","CORP")/1000000,1)</f>
        <v>0</v>
      </c>
      <c r="AT160" s="24"/>
      <c r="AU160" s="44">
        <f>AS160-AO160</f>
        <v>0</v>
      </c>
      <c r="AW160" s="17">
        <f>-ROUND(_xll.HPVAL($A$122,$AA$7,$A$101,$AA$8,"YTD","CORP")/1000000,1)</f>
        <v>0</v>
      </c>
      <c r="AX160" s="24"/>
      <c r="AY160" s="44">
        <f>AW160-AS160</f>
        <v>0</v>
      </c>
    </row>
    <row r="161" spans="1:52">
      <c r="A161" s="50" t="s">
        <v>80</v>
      </c>
      <c r="C161" s="17"/>
      <c r="D161" s="17"/>
      <c r="E161" s="17">
        <f>-ROUND(_xll.HPVAL($A$122,$E$7,$A$102,$E$8,"YTD","CORP")/1000000,1)</f>
        <v>0</v>
      </c>
      <c r="G161" s="44">
        <f>E161</f>
        <v>0</v>
      </c>
      <c r="H161" s="9"/>
      <c r="I161" s="17">
        <f>-ROUND(_xll.HPVAL($A$122,$G$7,$A$102,$G$8,"YTD","CORP")/1000000,1)</f>
        <v>0</v>
      </c>
      <c r="J161" s="24"/>
      <c r="K161" s="44">
        <f>I161-G161</f>
        <v>0</v>
      </c>
      <c r="M161" s="17">
        <f>-ROUND(_xll.HPVAL($A$122,$I$7,$A$102,$I$8,"YTD","CORP")/1000000,1)</f>
        <v>0</v>
      </c>
      <c r="N161" s="24"/>
      <c r="O161" s="44">
        <f>M161-I161</f>
        <v>0</v>
      </c>
      <c r="Q161" s="17">
        <f>-ROUND(_xll.HPVAL($A$122,$K$7,$A$102,$K$8,"YTD","CORP")/1000000,1)</f>
        <v>0</v>
      </c>
      <c r="R161" s="24"/>
      <c r="S161" s="44">
        <f>Q161-M161</f>
        <v>0</v>
      </c>
      <c r="U161" s="17">
        <f>-ROUND(_xll.HPVAL($A$122,$M$7,$A$102,$M$8,"YTD","CORP")/1000000,1)</f>
        <v>0</v>
      </c>
      <c r="V161" s="24"/>
      <c r="W161" s="44">
        <f>U161-Q161</f>
        <v>0</v>
      </c>
      <c r="Y161" s="17">
        <f>-ROUND(_xll.HPVAL($A$122,$O$7,$A$102,$O$8,"YTD","CORP")/1000000,1)</f>
        <v>0</v>
      </c>
      <c r="Z161" s="24"/>
      <c r="AA161" s="44">
        <f>Y161-U161</f>
        <v>0</v>
      </c>
      <c r="AC161" s="17">
        <f>-ROUND(_xll.HPVAL($A$122,$Q$7,$A$102,$Q$8,"YTD","CORP")/1000000,1)</f>
        <v>0</v>
      </c>
      <c r="AD161" s="24"/>
      <c r="AE161" s="44">
        <f>AC161-Y161</f>
        <v>0</v>
      </c>
      <c r="AG161" s="17">
        <f>-ROUND(_xll.HPVAL($A$122,$S$7,$A$102,$S$8,"YTD","CORP")/1000000,1)</f>
        <v>0</v>
      </c>
      <c r="AH161" s="24"/>
      <c r="AI161" s="44">
        <f>AG161-AC161</f>
        <v>0</v>
      </c>
      <c r="AK161" s="17">
        <f>-ROUND(_xll.HPVAL($A$122,$U$7,$A$102,$U$8,"YTD","CORP")/1000000,1)</f>
        <v>0</v>
      </c>
      <c r="AL161" s="24"/>
      <c r="AM161" s="44">
        <f>AK161-AG161</f>
        <v>0</v>
      </c>
      <c r="AO161" s="17">
        <f>-ROUND(_xll.HPVAL($A$122,$W$7,$A$102,$W$8,"YTD","CORP")/1000000,1)</f>
        <v>0</v>
      </c>
      <c r="AP161" s="24"/>
      <c r="AQ161" s="44">
        <f>AO161-AK161</f>
        <v>0</v>
      </c>
      <c r="AS161" s="17">
        <f>-ROUND(_xll.HPVAL($A$122,$Y$7,$A$102,$Y$8,"YTD","CORP")/1000000,1)</f>
        <v>0</v>
      </c>
      <c r="AT161" s="24"/>
      <c r="AU161" s="44">
        <f>AS161-AO161</f>
        <v>0</v>
      </c>
      <c r="AW161" s="17">
        <f>-ROUND(_xll.HPVAL($A$122,$AA$7,$A$102,$AA$8,"YTD","CORP")/1000000,1)</f>
        <v>0</v>
      </c>
      <c r="AX161" s="24"/>
      <c r="AY161" s="44">
        <f>AW161-AS161</f>
        <v>0</v>
      </c>
    </row>
    <row r="162" spans="1:52">
      <c r="A162" s="50" t="s">
        <v>81</v>
      </c>
      <c r="C162" s="17"/>
      <c r="D162" s="17"/>
      <c r="E162" s="34">
        <f>-ROUND(_xll.HPVAL($A$122,$E$7,$A$103,$E$8,"YTD","CORP")/1000000,1)</f>
        <v>0</v>
      </c>
      <c r="G162" s="54">
        <f>E162</f>
        <v>0</v>
      </c>
      <c r="H162" s="9"/>
      <c r="I162" s="34">
        <f>-ROUND(_xll.HPVAL($A$122,$G$7,$A$103,$G$8,"YTD","CORP")/1000000,1)</f>
        <v>0</v>
      </c>
      <c r="J162" s="24"/>
      <c r="K162" s="54">
        <f>I162-G162</f>
        <v>0</v>
      </c>
      <c r="M162" s="34">
        <f>-ROUND(_xll.HPVAL($A$122,$I$7,$A$103,$I$8,"YTD","CORP")/1000000,1)</f>
        <v>0</v>
      </c>
      <c r="N162" s="24"/>
      <c r="O162" s="44">
        <f>M162-I162</f>
        <v>0</v>
      </c>
      <c r="Q162" s="34">
        <f>-ROUND(_xll.HPVAL($A$122,$K$7,$A$103,$K$8,"YTD","CORP")/1000000,1)</f>
        <v>0</v>
      </c>
      <c r="R162" s="24"/>
      <c r="S162" s="44">
        <f>Q162-M162</f>
        <v>0</v>
      </c>
      <c r="U162" s="34">
        <f>-ROUND(_xll.HPVAL($A$122,$M$7,$A$103,$M$8,"YTD","CORP")/1000000,1)</f>
        <v>0</v>
      </c>
      <c r="V162" s="24"/>
      <c r="W162" s="44">
        <f>U162-Q162</f>
        <v>0</v>
      </c>
      <c r="Y162" s="34">
        <f>-ROUND(_xll.HPVAL($A$122,$O$7,$A$103,$O$8,"YTD","CORP")/1000000,1)</f>
        <v>0</v>
      </c>
      <c r="Z162" s="24"/>
      <c r="AA162" s="44">
        <f>Y162-U162</f>
        <v>0</v>
      </c>
      <c r="AC162" s="34">
        <f>-ROUND(_xll.HPVAL($A$122,$Q$7,$A$103,$Q$8,"YTD","CORP")/1000000,1)</f>
        <v>0</v>
      </c>
      <c r="AD162" s="24"/>
      <c r="AE162" s="44">
        <f>AC162-Y162</f>
        <v>0</v>
      </c>
      <c r="AG162" s="34">
        <f>-ROUND(_xll.HPVAL($A$122,$S$7,$A$103,$S$8,"YTD","CORP")/1000000,1)</f>
        <v>0</v>
      </c>
      <c r="AH162" s="24"/>
      <c r="AI162" s="44">
        <f>AG162-AC162</f>
        <v>0</v>
      </c>
      <c r="AK162" s="34">
        <f>-ROUND(_xll.HPVAL($A$122,$U$7,$A$103,$U$8,"YTD","CORP")/1000000,1)</f>
        <v>0</v>
      </c>
      <c r="AL162" s="24"/>
      <c r="AM162" s="44">
        <f>AK162-AG162</f>
        <v>0</v>
      </c>
      <c r="AO162" s="34">
        <f>-ROUND(_xll.HPVAL($A$122,$W$7,$A$103,$W$8,"YTD","CORP")/1000000,1)</f>
        <v>0</v>
      </c>
      <c r="AP162" s="24"/>
      <c r="AQ162" s="44">
        <f>AO162-AK162</f>
        <v>0</v>
      </c>
      <c r="AS162" s="34">
        <f>-ROUND(_xll.HPVAL($A$122,$Y$7,$A$103,$Y$8,"YTD","CORP")/1000000,1)</f>
        <v>0</v>
      </c>
      <c r="AT162" s="24"/>
      <c r="AU162" s="44">
        <f>AS162-AO162</f>
        <v>0</v>
      </c>
      <c r="AW162" s="34">
        <f>-ROUND(_xll.HPVAL($A$122,$AA$7,$A$103,$AA$8,"YTD","CORP")/1000000,1)</f>
        <v>0</v>
      </c>
      <c r="AX162" s="24"/>
      <c r="AY162" s="44">
        <f>AW162-AS162</f>
        <v>0</v>
      </c>
      <c r="AZ162" s="36"/>
    </row>
    <row r="163" spans="1:52" ht="13.5" thickBot="1">
      <c r="A163" s="9" t="s">
        <v>76</v>
      </c>
      <c r="C163" s="17"/>
      <c r="D163" s="17"/>
      <c r="E163" s="17"/>
      <c r="G163" s="55">
        <f>SUM(G159:G162)</f>
        <v>0</v>
      </c>
      <c r="H163" s="9"/>
      <c r="I163" s="17"/>
      <c r="J163" s="24"/>
      <c r="K163" s="55">
        <f>SUM(K159:K162)</f>
        <v>0</v>
      </c>
      <c r="M163" s="17"/>
      <c r="N163" s="24"/>
      <c r="O163" s="55">
        <f>SUM(O159:O162)</f>
        <v>0</v>
      </c>
      <c r="Q163" s="17"/>
      <c r="R163" s="24"/>
      <c r="S163" s="55">
        <f>SUM(S159:S162)</f>
        <v>0</v>
      </c>
      <c r="U163" s="17"/>
      <c r="V163" s="24"/>
      <c r="W163" s="55">
        <f>SUM(W159:W162)</f>
        <v>0</v>
      </c>
      <c r="Y163" s="17"/>
      <c r="Z163" s="24"/>
      <c r="AA163" s="55">
        <f>SUM(AA159:AA162)</f>
        <v>0</v>
      </c>
      <c r="AC163" s="17"/>
      <c r="AD163" s="24"/>
      <c r="AE163" s="55">
        <f>SUM(AE159:AE162)</f>
        <v>0</v>
      </c>
      <c r="AG163" s="17"/>
      <c r="AH163" s="24"/>
      <c r="AI163" s="55">
        <f>SUM(AI159:AI162)</f>
        <v>0</v>
      </c>
      <c r="AK163" s="17"/>
      <c r="AL163" s="24"/>
      <c r="AM163" s="55">
        <f>SUM(AM159:AM162)</f>
        <v>0</v>
      </c>
      <c r="AO163" s="17"/>
      <c r="AP163" s="24"/>
      <c r="AQ163" s="55">
        <f>SUM(AQ159:AQ162)</f>
        <v>0</v>
      </c>
      <c r="AS163" s="17"/>
      <c r="AT163" s="24"/>
      <c r="AU163" s="55">
        <f>SUM(AU159:AU162)</f>
        <v>0</v>
      </c>
      <c r="AW163" s="17"/>
      <c r="AX163" s="24"/>
      <c r="AY163" s="55">
        <f>SUM(AY159:AY162)</f>
        <v>0</v>
      </c>
      <c r="AZ163" s="36"/>
    </row>
    <row r="164" spans="1:52" ht="13.5" thickTop="1">
      <c r="A164" s="50"/>
      <c r="C164" s="17"/>
      <c r="D164" s="17"/>
      <c r="E164" s="17"/>
      <c r="G164" s="44"/>
      <c r="H164" s="9"/>
      <c r="I164" s="17"/>
      <c r="J164" s="24"/>
      <c r="K164" s="44"/>
      <c r="M164" s="17"/>
      <c r="N164" s="24"/>
      <c r="O164" s="44"/>
      <c r="Q164" s="17"/>
      <c r="R164" s="24"/>
      <c r="S164" s="44"/>
      <c r="U164" s="17"/>
      <c r="V164" s="24"/>
      <c r="W164" s="44"/>
      <c r="Y164" s="17"/>
      <c r="Z164" s="24"/>
      <c r="AA164" s="44"/>
      <c r="AC164" s="17"/>
      <c r="AD164" s="24"/>
      <c r="AE164" s="44"/>
      <c r="AG164" s="17"/>
      <c r="AH164" s="24"/>
      <c r="AI164" s="44"/>
      <c r="AK164" s="17"/>
      <c r="AL164" s="24"/>
      <c r="AM164" s="44"/>
      <c r="AO164" s="17"/>
      <c r="AP164" s="24"/>
      <c r="AQ164" s="44"/>
      <c r="AS164" s="17"/>
      <c r="AT164" s="24"/>
      <c r="AU164" s="44"/>
      <c r="AW164" s="17"/>
      <c r="AX164" s="24"/>
      <c r="AY164" s="44"/>
      <c r="AZ164" s="36"/>
    </row>
    <row r="165" spans="1:52">
      <c r="A165" s="50"/>
      <c r="C165" s="17"/>
      <c r="D165" s="17"/>
      <c r="E165" s="17"/>
      <c r="G165" s="44"/>
      <c r="H165" s="9"/>
      <c r="I165" s="17"/>
      <c r="J165" s="24"/>
      <c r="K165" s="44"/>
      <c r="M165" s="17"/>
      <c r="N165" s="24"/>
      <c r="O165" s="44"/>
      <c r="Q165" s="17"/>
      <c r="R165" s="24"/>
      <c r="S165" s="44"/>
      <c r="U165" s="17"/>
      <c r="V165" s="24"/>
      <c r="W165" s="44"/>
      <c r="Y165" s="17"/>
      <c r="Z165" s="24"/>
      <c r="AA165" s="44"/>
      <c r="AC165" s="17"/>
      <c r="AD165" s="24"/>
      <c r="AE165" s="44"/>
      <c r="AG165" s="17"/>
      <c r="AH165" s="24"/>
      <c r="AI165" s="44"/>
      <c r="AK165" s="17"/>
      <c r="AL165" s="24"/>
      <c r="AM165" s="44"/>
      <c r="AO165" s="17"/>
      <c r="AP165" s="24"/>
      <c r="AQ165" s="44"/>
      <c r="AS165" s="17"/>
      <c r="AT165" s="24"/>
      <c r="AU165" s="44"/>
      <c r="AW165" s="17"/>
      <c r="AX165" s="24"/>
      <c r="AY165" s="44"/>
    </row>
    <row r="166" spans="1:52">
      <c r="A166" s="53" t="s">
        <v>90</v>
      </c>
      <c r="C166" s="17"/>
      <c r="D166" s="17"/>
      <c r="E166" s="17"/>
      <c r="G166" s="44"/>
      <c r="H166" s="9"/>
      <c r="I166" s="17"/>
      <c r="J166" s="24"/>
      <c r="K166" s="44"/>
      <c r="M166" s="17"/>
      <c r="N166" s="24"/>
      <c r="O166" s="44"/>
      <c r="Q166" s="17"/>
      <c r="R166" s="24"/>
      <c r="S166" s="44"/>
      <c r="U166" s="17"/>
      <c r="V166" s="24"/>
      <c r="W166" s="44"/>
      <c r="Y166" s="17"/>
      <c r="Z166" s="24"/>
      <c r="AA166" s="44"/>
      <c r="AC166" s="17"/>
      <c r="AD166" s="24"/>
      <c r="AE166" s="44"/>
      <c r="AG166" s="17"/>
      <c r="AH166" s="24"/>
      <c r="AI166" s="44"/>
      <c r="AK166" s="17"/>
      <c r="AL166" s="24"/>
      <c r="AM166" s="44"/>
      <c r="AO166" s="17"/>
      <c r="AP166" s="24"/>
      <c r="AQ166" s="44"/>
      <c r="AS166" s="17"/>
      <c r="AT166" s="24"/>
      <c r="AU166" s="44"/>
      <c r="AW166" s="17"/>
      <c r="AX166" s="24"/>
      <c r="AY166" s="44"/>
    </row>
    <row r="167" spans="1:52">
      <c r="A167" s="50" t="s">
        <v>82</v>
      </c>
      <c r="C167" s="17"/>
      <c r="D167" s="17"/>
      <c r="E167" s="17">
        <f>-ROUND(_xll.HPVAL($A$122,$E$7,$A$108,$E$8,"YTD","CORP")/1000000,1)</f>
        <v>0</v>
      </c>
      <c r="G167" s="44">
        <f t="shared" ref="G167:G172" si="60">E167</f>
        <v>0</v>
      </c>
      <c r="H167" s="9"/>
      <c r="I167" s="17">
        <f>-ROUND(_xll.HPVAL($A$122,$G$7,$A$108,$G$8,"YTD","CORP")/1000000,1)</f>
        <v>0</v>
      </c>
      <c r="J167" s="24"/>
      <c r="K167" s="44">
        <f t="shared" ref="K167:K172" si="61">I167-G167</f>
        <v>0</v>
      </c>
      <c r="M167" s="17">
        <f>-ROUND(_xll.HPVAL($A$122,$I$7,$A$108,$I$8,"YTD","CORP")/1000000,1)</f>
        <v>0</v>
      </c>
      <c r="N167" s="24"/>
      <c r="O167" s="44">
        <f t="shared" ref="O167:O172" si="62">M167-I167</f>
        <v>0</v>
      </c>
      <c r="Q167" s="17">
        <f>-ROUND(_xll.HPVAL($A$122,$K$7,$A$108,$K$8,"YTD","CORP")/1000000,1)</f>
        <v>0</v>
      </c>
      <c r="R167" s="24"/>
      <c r="S167" s="44">
        <f t="shared" ref="S167:S172" si="63">Q167-M167</f>
        <v>0</v>
      </c>
      <c r="U167" s="17">
        <f>-ROUND(_xll.HPVAL($A$122,$M$7,$A$108,$M$8,"YTD","CORP")/1000000,1)</f>
        <v>0</v>
      </c>
      <c r="V167" s="24"/>
      <c r="W167" s="44">
        <f t="shared" ref="W167:W172" si="64">U167-Q167</f>
        <v>0</v>
      </c>
      <c r="Y167" s="17">
        <f>-ROUND(_xll.HPVAL($A$122,$O$7,$A$108,$O$8,"YTD","CORP")/1000000,1)</f>
        <v>0</v>
      </c>
      <c r="Z167" s="24"/>
      <c r="AA167" s="44">
        <f t="shared" ref="AA167:AA172" si="65">Y167-U167</f>
        <v>0</v>
      </c>
      <c r="AC167" s="17">
        <f>-ROUND(_xll.HPVAL($A$122,$Q$7,$A$108,$Q$8,"YTD","CORP")/1000000,1)</f>
        <v>0</v>
      </c>
      <c r="AD167" s="24"/>
      <c r="AE167" s="44">
        <f t="shared" ref="AE167:AE172" si="66">AC167-Y167</f>
        <v>0</v>
      </c>
      <c r="AG167" s="17">
        <f>-ROUND(_xll.HPVAL($A$122,$S$7,$A$108,$S$8,"YTD","CORP")/1000000,1)</f>
        <v>0</v>
      </c>
      <c r="AH167" s="24"/>
      <c r="AI167" s="44">
        <f t="shared" ref="AI167:AI172" si="67">AG167-AC167</f>
        <v>0</v>
      </c>
      <c r="AK167" s="17">
        <f>-ROUND(_xll.HPVAL($A$122,$U$7,$A$108,$U$8,"YTD","CORP")/1000000,1)</f>
        <v>0</v>
      </c>
      <c r="AL167" s="24"/>
      <c r="AM167" s="44">
        <f t="shared" ref="AM167:AM172" si="68">AK167-AG167</f>
        <v>0</v>
      </c>
      <c r="AO167" s="17">
        <f>-ROUND(_xll.HPVAL($A$122,$W$7,$A$108,$W$8,"YTD","CORP")/1000000,1)</f>
        <v>0</v>
      </c>
      <c r="AP167" s="24"/>
      <c r="AQ167" s="44">
        <f t="shared" ref="AQ167:AQ172" si="69">AO167-AK167</f>
        <v>0</v>
      </c>
      <c r="AS167" s="17">
        <f>-ROUND(_xll.HPVAL($A$122,$Y$7,$A$108,$Y$8,"YTD","CORP")/1000000,1)</f>
        <v>0</v>
      </c>
      <c r="AT167" s="24"/>
      <c r="AU167" s="44">
        <f t="shared" ref="AU167:AU172" si="70">AS167-AO167</f>
        <v>0</v>
      </c>
      <c r="AW167" s="17">
        <f>-ROUND(_xll.HPVAL($A$122,$AA$7,$A$108,$AA$8,"YTD","CORP")/1000000,1)</f>
        <v>0</v>
      </c>
      <c r="AX167" s="24"/>
      <c r="AY167" s="44">
        <f t="shared" ref="AY167:AY172" si="71">AW167-AS167</f>
        <v>0</v>
      </c>
    </row>
    <row r="168" spans="1:52">
      <c r="A168" s="50" t="s">
        <v>83</v>
      </c>
      <c r="C168" s="17"/>
      <c r="D168" s="17"/>
      <c r="E168" s="17">
        <f>-ROUND(_xll.HPVAL($A$122,$E$7,$A$109,$E$8,"YTD","CORP")/1000000,1)</f>
        <v>0</v>
      </c>
      <c r="G168" s="44">
        <f t="shared" si="60"/>
        <v>0</v>
      </c>
      <c r="H168" s="9"/>
      <c r="I168" s="17">
        <f>-ROUND(_xll.HPVAL($A$122,$G$7,$A$109,$G$8,"YTD","CORP")/1000000,1)</f>
        <v>0</v>
      </c>
      <c r="J168" s="24"/>
      <c r="K168" s="44">
        <f t="shared" si="61"/>
        <v>0</v>
      </c>
      <c r="M168" s="17">
        <f>-ROUND(_xll.HPVAL($A$122,$I$7,$A$109,$I$8,"YTD","CORP")/1000000,1)</f>
        <v>0</v>
      </c>
      <c r="N168" s="24"/>
      <c r="O168" s="44">
        <f t="shared" si="62"/>
        <v>0</v>
      </c>
      <c r="Q168" s="17">
        <f>-ROUND(_xll.HPVAL($A$122,$K$7,$A$109,$K$8,"YTD","CORP")/1000000,1)</f>
        <v>0</v>
      </c>
      <c r="R168" s="24"/>
      <c r="S168" s="44">
        <f t="shared" si="63"/>
        <v>0</v>
      </c>
      <c r="U168" s="17">
        <f>-ROUND(_xll.HPVAL($A$122,$M$7,$A$109,$M$8,"YTD","CORP")/1000000,1)</f>
        <v>0</v>
      </c>
      <c r="V168" s="24"/>
      <c r="W168" s="44">
        <f t="shared" si="64"/>
        <v>0</v>
      </c>
      <c r="Y168" s="17">
        <f>-ROUND(_xll.HPVAL($A$122,$O$7,$A$109,$O$8,"YTD","CORP")/1000000,1)</f>
        <v>0</v>
      </c>
      <c r="Z168" s="24"/>
      <c r="AA168" s="44">
        <f t="shared" si="65"/>
        <v>0</v>
      </c>
      <c r="AC168" s="17">
        <f>-ROUND(_xll.HPVAL($A$122,$Q$7,$A$109,$Q$8,"YTD","CORP")/1000000,1)</f>
        <v>0</v>
      </c>
      <c r="AD168" s="24"/>
      <c r="AE168" s="44">
        <f t="shared" si="66"/>
        <v>0</v>
      </c>
      <c r="AG168" s="17">
        <f>-ROUND(_xll.HPVAL($A$122,$S$7,$A$109,$S$8,"YTD","CORP")/1000000,1)</f>
        <v>0</v>
      </c>
      <c r="AH168" s="24"/>
      <c r="AI168" s="44">
        <f t="shared" si="67"/>
        <v>0</v>
      </c>
      <c r="AK168" s="17">
        <f>-ROUND(_xll.HPVAL($A$122,$U$7,$A$109,$U$8,"YTD","CORP")/1000000,1)</f>
        <v>0</v>
      </c>
      <c r="AL168" s="24"/>
      <c r="AM168" s="44">
        <f t="shared" si="68"/>
        <v>0</v>
      </c>
      <c r="AO168" s="17">
        <f>-ROUND(_xll.HPVAL($A$122,$W$7,$A$109,$W$8,"YTD","CORP")/1000000,1)</f>
        <v>0</v>
      </c>
      <c r="AP168" s="24"/>
      <c r="AQ168" s="44">
        <f t="shared" si="69"/>
        <v>0</v>
      </c>
      <c r="AS168" s="17">
        <f>-ROUND(_xll.HPVAL($A$122,$Y$7,$A$109,$Y$8,"YTD","CORP")/1000000,1)</f>
        <v>0</v>
      </c>
      <c r="AT168" s="24"/>
      <c r="AU168" s="44">
        <f t="shared" si="70"/>
        <v>0</v>
      </c>
      <c r="AW168" s="17">
        <f>-ROUND(_xll.HPVAL($A$122,$AA$7,$A$109,$AA$8,"YTD","CORP")/1000000,1)</f>
        <v>0</v>
      </c>
      <c r="AX168" s="24"/>
      <c r="AY168" s="44">
        <f t="shared" si="71"/>
        <v>0</v>
      </c>
    </row>
    <row r="169" spans="1:52">
      <c r="A169" s="50" t="s">
        <v>84</v>
      </c>
      <c r="C169" s="17"/>
      <c r="D169" s="17"/>
      <c r="E169" s="17">
        <f>-ROUND(_xll.HPVAL($A$122,$E$7,$A$110,$E$8,"YTD","CORP")/1000000,1)</f>
        <v>0</v>
      </c>
      <c r="G169" s="44">
        <f t="shared" si="60"/>
        <v>0</v>
      </c>
      <c r="H169" s="9"/>
      <c r="I169" s="17">
        <f>-ROUND(_xll.HPVAL($A$122,$G$7,$A$110,$G$8,"YTD","CORP")/1000000,1)</f>
        <v>0</v>
      </c>
      <c r="J169" s="24"/>
      <c r="K169" s="44">
        <f t="shared" si="61"/>
        <v>0</v>
      </c>
      <c r="M169" s="17">
        <f>-ROUND(_xll.HPVAL($A$122,$I$7,$A$110,$I$8,"YTD","CORP")/1000000,1)</f>
        <v>0</v>
      </c>
      <c r="N169" s="24"/>
      <c r="O169" s="44">
        <f t="shared" si="62"/>
        <v>0</v>
      </c>
      <c r="Q169" s="17">
        <f>-ROUND(_xll.HPVAL($A$122,$K$7,$A$110,$K$8,"YTD","CORP")/1000000,1)</f>
        <v>0</v>
      </c>
      <c r="R169" s="24"/>
      <c r="S169" s="44">
        <f t="shared" si="63"/>
        <v>0</v>
      </c>
      <c r="U169" s="17">
        <f>-ROUND(_xll.HPVAL($A$122,$M$7,$A$110,$M$8,"YTD","CORP")/1000000,1)</f>
        <v>0</v>
      </c>
      <c r="V169" s="24"/>
      <c r="W169" s="44">
        <f t="shared" si="64"/>
        <v>0</v>
      </c>
      <c r="Y169" s="17">
        <f>-ROUND(_xll.HPVAL($A$122,$O$7,$A$110,$O$8,"YTD","CORP")/1000000,1)</f>
        <v>0</v>
      </c>
      <c r="Z169" s="24"/>
      <c r="AA169" s="44">
        <f t="shared" si="65"/>
        <v>0</v>
      </c>
      <c r="AC169" s="17">
        <f>-ROUND(_xll.HPVAL($A$122,$Q$7,$A$110,$Q$8,"YTD","CORP")/1000000,1)</f>
        <v>0</v>
      </c>
      <c r="AD169" s="24"/>
      <c r="AE169" s="44">
        <f t="shared" si="66"/>
        <v>0</v>
      </c>
      <c r="AG169" s="17">
        <f>-ROUND(_xll.HPVAL($A$122,$S$7,$A$110,$S$8,"YTD","CORP")/1000000,1)</f>
        <v>0</v>
      </c>
      <c r="AH169" s="24"/>
      <c r="AI169" s="44">
        <f t="shared" si="67"/>
        <v>0</v>
      </c>
      <c r="AK169" s="17">
        <f>-ROUND(_xll.HPVAL($A$122,$U$7,$A$110,$U$8,"YTD","CORP")/1000000,1)</f>
        <v>0</v>
      </c>
      <c r="AL169" s="24"/>
      <c r="AM169" s="44">
        <f t="shared" si="68"/>
        <v>0</v>
      </c>
      <c r="AO169" s="17">
        <f>-ROUND(_xll.HPVAL($A$122,$W$7,$A$110,$W$8,"YTD","CORP")/1000000,1)</f>
        <v>0</v>
      </c>
      <c r="AP169" s="24"/>
      <c r="AQ169" s="44">
        <f t="shared" si="69"/>
        <v>0</v>
      </c>
      <c r="AS169" s="17">
        <f>-ROUND(_xll.HPVAL($A$122,$Y$7,$A$110,$Y$8,"YTD","CORP")/1000000,1)</f>
        <v>0</v>
      </c>
      <c r="AT169" s="24"/>
      <c r="AU169" s="44">
        <f t="shared" si="70"/>
        <v>0</v>
      </c>
      <c r="AW169" s="17">
        <f>-ROUND(_xll.HPVAL($A$122,$AA$7,$A$110,$AA$8,"YTD","CORP")/1000000,1)</f>
        <v>0</v>
      </c>
      <c r="AX169" s="24"/>
      <c r="AY169" s="44">
        <f t="shared" si="71"/>
        <v>0</v>
      </c>
    </row>
    <row r="170" spans="1:52">
      <c r="A170" s="50" t="s">
        <v>85</v>
      </c>
      <c r="C170" s="17"/>
      <c r="D170" s="17"/>
      <c r="E170" s="17">
        <f>-ROUND(_xll.HPVAL($A$122,$E$7,$A$111,$E$8,"YTD","CORP")/1000000,1)</f>
        <v>0</v>
      </c>
      <c r="G170" s="44">
        <f t="shared" si="60"/>
        <v>0</v>
      </c>
      <c r="H170" s="9"/>
      <c r="I170" s="17">
        <f>-ROUND(_xll.HPVAL($A$122,$G$7,$A$111,$G$8,"YTD","CORP")/1000000,1)</f>
        <v>0</v>
      </c>
      <c r="J170" s="24"/>
      <c r="K170" s="44">
        <f t="shared" si="61"/>
        <v>0</v>
      </c>
      <c r="M170" s="17">
        <f>-ROUND(_xll.HPVAL($A$122,$I$7,$A$111,$I$8,"YTD","CORP")/1000000,1)</f>
        <v>0</v>
      </c>
      <c r="N170" s="24"/>
      <c r="O170" s="44">
        <f t="shared" si="62"/>
        <v>0</v>
      </c>
      <c r="Q170" s="17">
        <f>-ROUND(_xll.HPVAL($A$122,$K$7,$A$111,$K$8,"YTD","CORP")/1000000,1)</f>
        <v>0</v>
      </c>
      <c r="R170" s="24"/>
      <c r="S170" s="44">
        <f t="shared" si="63"/>
        <v>0</v>
      </c>
      <c r="U170" s="17">
        <f>-ROUND(_xll.HPVAL($A$122,$M$7,$A$111,$M$8,"YTD","CORP")/1000000,1)</f>
        <v>0</v>
      </c>
      <c r="V170" s="24"/>
      <c r="W170" s="44">
        <f t="shared" si="64"/>
        <v>0</v>
      </c>
      <c r="Y170" s="17">
        <f>-ROUND(_xll.HPVAL($A$122,$O$7,$A$111,$O$8,"YTD","CORP")/1000000,1)</f>
        <v>0</v>
      </c>
      <c r="Z170" s="24"/>
      <c r="AA170" s="44">
        <f t="shared" si="65"/>
        <v>0</v>
      </c>
      <c r="AC170" s="17">
        <f>-ROUND(_xll.HPVAL($A$122,$Q$7,$A$111,$Q$8,"YTD","CORP")/1000000,1)</f>
        <v>0</v>
      </c>
      <c r="AD170" s="24"/>
      <c r="AE170" s="44">
        <f t="shared" si="66"/>
        <v>0</v>
      </c>
      <c r="AG170" s="17">
        <f>-ROUND(_xll.HPVAL($A$122,$S$7,$A$111,$S$8,"YTD","CORP")/1000000,1)</f>
        <v>0</v>
      </c>
      <c r="AH170" s="24"/>
      <c r="AI170" s="44">
        <f t="shared" si="67"/>
        <v>0</v>
      </c>
      <c r="AK170" s="17">
        <f>-ROUND(_xll.HPVAL($A$122,$U$7,$A$111,$U$8,"YTD","CORP")/1000000,1)</f>
        <v>0</v>
      </c>
      <c r="AL170" s="24"/>
      <c r="AM170" s="44">
        <f t="shared" si="68"/>
        <v>0</v>
      </c>
      <c r="AO170" s="17">
        <f>-ROUND(_xll.HPVAL($A$122,$W$7,$A$111,$W$8,"YTD","CORP")/1000000,1)</f>
        <v>0</v>
      </c>
      <c r="AP170" s="24"/>
      <c r="AQ170" s="44">
        <f t="shared" si="69"/>
        <v>0</v>
      </c>
      <c r="AS170" s="17">
        <f>-ROUND(_xll.HPVAL($A$122,$Y$7,$A$111,$Y$8,"YTD","CORP")/1000000,1)</f>
        <v>0</v>
      </c>
      <c r="AT170" s="24"/>
      <c r="AU170" s="44">
        <f t="shared" si="70"/>
        <v>0</v>
      </c>
      <c r="AW170" s="17">
        <f>-ROUND(_xll.HPVAL($A$122,$AA$7,$A$111,$AA$8,"YTD","CORP")/1000000,1)</f>
        <v>0</v>
      </c>
      <c r="AX170" s="24"/>
      <c r="AY170" s="44">
        <f t="shared" si="71"/>
        <v>0</v>
      </c>
    </row>
    <row r="171" spans="1:52">
      <c r="A171" s="50" t="s">
        <v>86</v>
      </c>
      <c r="C171" s="17"/>
      <c r="D171" s="17"/>
      <c r="E171" s="17">
        <f>-ROUND(_xll.HPVAL($A$122,$E$7,$A$112,$E$8,"YTD","CORP")/1000000,1)</f>
        <v>0</v>
      </c>
      <c r="G171" s="44">
        <f t="shared" si="60"/>
        <v>0</v>
      </c>
      <c r="H171" s="9"/>
      <c r="I171" s="17">
        <f>-ROUND(_xll.HPVAL($A$122,$G$7,$A$112,$G$8,"YTD","CORP")/1000000,1)</f>
        <v>0</v>
      </c>
      <c r="J171" s="24"/>
      <c r="K171" s="44">
        <f t="shared" si="61"/>
        <v>0</v>
      </c>
      <c r="M171" s="17">
        <f>-ROUND(_xll.HPVAL($A$122,$I$7,$A$112,$I$8,"YTD","CORP")/1000000,1)</f>
        <v>0</v>
      </c>
      <c r="N171" s="24"/>
      <c r="O171" s="44">
        <f t="shared" si="62"/>
        <v>0</v>
      </c>
      <c r="Q171" s="17">
        <f>-ROUND(_xll.HPVAL($A$122,$K$7,$A$112,$K$8,"YTD","CORP")/1000000,1)</f>
        <v>0</v>
      </c>
      <c r="R171" s="24"/>
      <c r="S171" s="44">
        <f t="shared" si="63"/>
        <v>0</v>
      </c>
      <c r="U171" s="17">
        <f>-ROUND(_xll.HPVAL($A$122,$M$7,$A$112,$M$8,"YTD","CORP")/1000000,1)</f>
        <v>0</v>
      </c>
      <c r="V171" s="24"/>
      <c r="W171" s="44">
        <f t="shared" si="64"/>
        <v>0</v>
      </c>
      <c r="Y171" s="17">
        <f>-ROUND(_xll.HPVAL($A$122,$O$7,$A$112,$O$8,"YTD","CORP")/1000000,1)</f>
        <v>0</v>
      </c>
      <c r="Z171" s="24"/>
      <c r="AA171" s="44">
        <f t="shared" si="65"/>
        <v>0</v>
      </c>
      <c r="AC171" s="17">
        <f>-ROUND(_xll.HPVAL($A$122,$Q$7,$A$112,$Q$8,"YTD","CORP")/1000000,1)</f>
        <v>0</v>
      </c>
      <c r="AD171" s="24"/>
      <c r="AE171" s="44">
        <f t="shared" si="66"/>
        <v>0</v>
      </c>
      <c r="AG171" s="17">
        <f>-ROUND(_xll.HPVAL($A$122,$S$7,$A$112,$S$8,"YTD","CORP")/1000000,1)</f>
        <v>0</v>
      </c>
      <c r="AH171" s="24"/>
      <c r="AI171" s="44">
        <f t="shared" si="67"/>
        <v>0</v>
      </c>
      <c r="AK171" s="17">
        <f>-ROUND(_xll.HPVAL($A$122,$U$7,$A$112,$U$8,"YTD","CORP")/1000000,1)</f>
        <v>0</v>
      </c>
      <c r="AL171" s="24"/>
      <c r="AM171" s="44">
        <f t="shared" si="68"/>
        <v>0</v>
      </c>
      <c r="AO171" s="17">
        <f>-ROUND(_xll.HPVAL($A$122,$W$7,$A$112,$W$8,"YTD","CORP")/1000000,1)</f>
        <v>0</v>
      </c>
      <c r="AP171" s="24"/>
      <c r="AQ171" s="44">
        <f t="shared" si="69"/>
        <v>0</v>
      </c>
      <c r="AS171" s="17">
        <f>-ROUND(_xll.HPVAL($A$122,$Y$7,$A$112,$Y$8,"YTD","CORP")/1000000,1)</f>
        <v>0</v>
      </c>
      <c r="AT171" s="24"/>
      <c r="AU171" s="44">
        <f t="shared" si="70"/>
        <v>0</v>
      </c>
      <c r="AW171" s="17">
        <f>-ROUND(_xll.HPVAL($A$122,$AA$7,$A$112,$AA$8,"YTD","CORP")/1000000,1)</f>
        <v>0</v>
      </c>
      <c r="AX171" s="24"/>
      <c r="AY171" s="44">
        <f t="shared" si="71"/>
        <v>0</v>
      </c>
    </row>
    <row r="172" spans="1:52">
      <c r="A172" s="50" t="s">
        <v>87</v>
      </c>
      <c r="C172" s="17"/>
      <c r="D172" s="17"/>
      <c r="E172" s="17">
        <f>-ROUND(_xll.HPVAL($A$122,$E$7,$A$113,$E$8,"YTD","CORP")/1000000,1)</f>
        <v>0</v>
      </c>
      <c r="G172" s="54">
        <f t="shared" si="60"/>
        <v>0</v>
      </c>
      <c r="H172" s="9"/>
      <c r="I172" s="17">
        <f>-ROUND(_xll.HPVAL($A$122,$G$7,$A$113,$G$8,"YTD","CORP")/1000000,1)</f>
        <v>0</v>
      </c>
      <c r="J172" s="24"/>
      <c r="K172" s="54">
        <f t="shared" si="61"/>
        <v>0</v>
      </c>
      <c r="M172" s="17">
        <f>-ROUND(_xll.HPVAL($A$122,$I$7,$A$113,$I$8,"YTD","CORP")/1000000,1)</f>
        <v>0</v>
      </c>
      <c r="N172" s="24"/>
      <c r="O172" s="44">
        <f t="shared" si="62"/>
        <v>0</v>
      </c>
      <c r="Q172" s="17">
        <f>-ROUND(_xll.HPVAL($A$122,$K$7,$A$113,$K$8,"YTD","CORP")/1000000,1)</f>
        <v>0</v>
      </c>
      <c r="R172" s="24"/>
      <c r="S172" s="44">
        <f t="shared" si="63"/>
        <v>0</v>
      </c>
      <c r="U172" s="17">
        <f>-ROUND(_xll.HPVAL($A$122,$M$7,$A$113,$M$8,"YTD","CORP")/1000000,1)</f>
        <v>0</v>
      </c>
      <c r="V172" s="24"/>
      <c r="W172" s="44">
        <f t="shared" si="64"/>
        <v>0</v>
      </c>
      <c r="Y172" s="17">
        <f>-ROUND(_xll.HPVAL($A$122,$O$7,$A$113,$O$8,"YTD","CORP")/1000000,1)</f>
        <v>0</v>
      </c>
      <c r="Z172" s="24"/>
      <c r="AA172" s="44">
        <f t="shared" si="65"/>
        <v>0</v>
      </c>
      <c r="AC172" s="17">
        <f>-ROUND(_xll.HPVAL($A$122,$Q$7,$A$113,$Q$8,"YTD","CORP")/1000000,1)</f>
        <v>0</v>
      </c>
      <c r="AD172" s="24"/>
      <c r="AE172" s="44">
        <f t="shared" si="66"/>
        <v>0</v>
      </c>
      <c r="AG172" s="17">
        <f>-ROUND(_xll.HPVAL($A$122,$S$7,$A$113,$S$8,"YTD","CORP")/1000000,1)</f>
        <v>0</v>
      </c>
      <c r="AH172" s="24"/>
      <c r="AI172" s="44">
        <f t="shared" si="67"/>
        <v>0</v>
      </c>
      <c r="AK172" s="17">
        <f>-ROUND(_xll.HPVAL($A$122,$U$7,$A$113,$U$8,"YTD","CORP")/1000000,1)</f>
        <v>0</v>
      </c>
      <c r="AL172" s="24"/>
      <c r="AM172" s="44">
        <f t="shared" si="68"/>
        <v>0</v>
      </c>
      <c r="AO172" s="17">
        <f>-ROUND(_xll.HPVAL($A$122,$W$7,$A$113,$W$8,"YTD","CORP")/1000000,1)</f>
        <v>0</v>
      </c>
      <c r="AP172" s="24"/>
      <c r="AQ172" s="44">
        <f t="shared" si="69"/>
        <v>0</v>
      </c>
      <c r="AS172" s="17">
        <f>-ROUND(_xll.HPVAL($A$122,$Y$7,$A$113,$Y$8,"YTD","CORP")/1000000,1)</f>
        <v>0</v>
      </c>
      <c r="AT172" s="24"/>
      <c r="AU172" s="44">
        <f t="shared" si="70"/>
        <v>0</v>
      </c>
      <c r="AW172" s="17">
        <f>-ROUND(_xll.HPVAL($A$122,$AA$7,$A$113,$AA$8,"YTD","CORP")/1000000,1)</f>
        <v>0</v>
      </c>
      <c r="AX172" s="24"/>
      <c r="AY172" s="44">
        <f t="shared" si="71"/>
        <v>0</v>
      </c>
    </row>
    <row r="173" spans="1:52" ht="13.5" thickBot="1">
      <c r="A173" s="41" t="s">
        <v>76</v>
      </c>
      <c r="G173" s="46">
        <f>SUM(G167:G172)</f>
        <v>0</v>
      </c>
      <c r="K173" s="46">
        <f>SUM(K167:K172)</f>
        <v>0</v>
      </c>
      <c r="O173" s="46">
        <f>SUM(O167:O172)</f>
        <v>0</v>
      </c>
      <c r="S173" s="46">
        <f>SUM(S167:S172)</f>
        <v>0</v>
      </c>
      <c r="W173" s="46">
        <f>SUM(W167:W172)</f>
        <v>0</v>
      </c>
      <c r="AA173" s="46">
        <f>SUM(AA167:AA172)</f>
        <v>0</v>
      </c>
      <c r="AE173" s="46">
        <f>SUM(AE167:AE172)</f>
        <v>0</v>
      </c>
      <c r="AI173" s="46">
        <f>SUM(AI167:AI172)</f>
        <v>0</v>
      </c>
      <c r="AM173" s="46">
        <f>SUM(AM167:AM172)</f>
        <v>0</v>
      </c>
      <c r="AQ173" s="46">
        <f>SUM(AQ167:AQ172)</f>
        <v>0</v>
      </c>
      <c r="AU173" s="46">
        <f>SUM(AU167:AU172)</f>
        <v>0</v>
      </c>
      <c r="AY173" s="46">
        <f>SUM(AY167:AY172)</f>
        <v>0</v>
      </c>
    </row>
    <row r="174" spans="1:52" ht="13.5" thickTop="1">
      <c r="A174" s="41"/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topLeftCell="E36"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116</v>
      </c>
      <c r="B6" s="9"/>
      <c r="C6" s="9"/>
      <c r="D6" s="9"/>
      <c r="E6" s="31" t="str">
        <f>$A$6</f>
        <v>ECINT4</v>
      </c>
      <c r="F6" s="10"/>
      <c r="G6" s="31" t="str">
        <f>$A$6</f>
        <v>ECINT4</v>
      </c>
      <c r="H6" s="10"/>
      <c r="I6" s="31" t="str">
        <f>$A$6</f>
        <v>ECINT4</v>
      </c>
      <c r="J6" s="10"/>
      <c r="K6" s="31" t="str">
        <f>$A$6</f>
        <v>ECINT4</v>
      </c>
      <c r="L6" s="10"/>
      <c r="M6" s="31" t="str">
        <f>$A$6</f>
        <v>ECINT4</v>
      </c>
      <c r="N6" s="10"/>
      <c r="O6" s="31" t="str">
        <f>$A$6</f>
        <v>ECINT4</v>
      </c>
      <c r="P6" s="10"/>
      <c r="Q6" s="31" t="str">
        <f>$A$6</f>
        <v>ECINT4</v>
      </c>
      <c r="R6" s="10"/>
      <c r="S6" s="31" t="str">
        <f>$A$6</f>
        <v>ECINT4</v>
      </c>
      <c r="T6" s="10"/>
      <c r="U6" s="31" t="str">
        <f>$A$6</f>
        <v>ECINT4</v>
      </c>
      <c r="V6" s="10"/>
      <c r="W6" s="31" t="str">
        <f>$A$6</f>
        <v>ECINT4</v>
      </c>
      <c r="X6" s="10"/>
      <c r="Y6" s="31" t="str">
        <f>$A$6</f>
        <v>ECINT4</v>
      </c>
      <c r="Z6" s="10"/>
      <c r="AA6" s="31" t="str">
        <f>$A$6</f>
        <v>ECINT4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365.9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-147.5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556.6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-287.60000000000002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190.4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2.4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41.3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842.4</v>
      </c>
      <c r="F39" s="15"/>
      <c r="G39" s="23">
        <f>E47</f>
        <v>1098.1500000000001</v>
      </c>
      <c r="H39" s="15"/>
      <c r="I39" s="23">
        <f>G47</f>
        <v>1133.6500000000001</v>
      </c>
      <c r="J39" s="15"/>
      <c r="K39" s="23">
        <f>I47</f>
        <v>849.40000000000009</v>
      </c>
      <c r="L39" s="15"/>
      <c r="M39" s="23">
        <f>K47</f>
        <v>1063.45</v>
      </c>
      <c r="N39" s="15"/>
      <c r="O39" s="23">
        <f>M47</f>
        <v>1095.4000000000001</v>
      </c>
      <c r="P39" s="15"/>
      <c r="Q39" s="23">
        <f>O47</f>
        <v>1060.1000000000001</v>
      </c>
      <c r="R39" s="15"/>
      <c r="S39" s="23">
        <f>Q47</f>
        <v>1008.7500000000001</v>
      </c>
      <c r="T39" s="15"/>
      <c r="U39" s="23">
        <f>S47</f>
        <v>966.90000000000009</v>
      </c>
      <c r="V39" s="15"/>
      <c r="W39" s="23">
        <f>U47</f>
        <v>199.70000000000016</v>
      </c>
      <c r="X39" s="15"/>
      <c r="Y39" s="23">
        <f>W47</f>
        <v>199.70000000000016</v>
      </c>
      <c r="Z39" s="15"/>
      <c r="AA39" s="23">
        <f>Y47</f>
        <v>199.70000000000016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511.50000000000017</v>
      </c>
      <c r="F41" s="9"/>
      <c r="G41" s="49">
        <f>K89</f>
        <v>71.000000000000043</v>
      </c>
      <c r="H41" s="24"/>
      <c r="I41" s="49">
        <f>O89</f>
        <v>-568.50000000000011</v>
      </c>
      <c r="J41" s="24"/>
      <c r="K41" s="49">
        <f>S89</f>
        <v>428.10000000000008</v>
      </c>
      <c r="L41" s="24"/>
      <c r="M41" s="49">
        <f>W89</f>
        <v>63.899999999999928</v>
      </c>
      <c r="N41" s="24"/>
      <c r="O41" s="49">
        <f>AA89</f>
        <v>-70.599999999999881</v>
      </c>
      <c r="P41" s="24"/>
      <c r="Q41" s="49">
        <f>AE89</f>
        <v>-102.70000000000006</v>
      </c>
      <c r="R41" s="24"/>
      <c r="S41" s="49">
        <f>AI89</f>
        <v>-83.700000000000131</v>
      </c>
      <c r="T41" s="24"/>
      <c r="U41" s="49">
        <f>AM89</f>
        <v>-1534.3999999999999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255.75000000000009</v>
      </c>
      <c r="F45" s="9"/>
      <c r="G45" s="28">
        <f>G41*G43</f>
        <v>35.500000000000021</v>
      </c>
      <c r="H45" s="9"/>
      <c r="I45" s="28">
        <f>I41*I43</f>
        <v>-284.25000000000006</v>
      </c>
      <c r="J45" s="9"/>
      <c r="K45" s="28">
        <f>K41*K43</f>
        <v>214.05000000000004</v>
      </c>
      <c r="L45" s="9"/>
      <c r="M45" s="28">
        <f>M41*M43</f>
        <v>31.949999999999964</v>
      </c>
      <c r="N45" s="9"/>
      <c r="O45" s="28">
        <f>O41*O43</f>
        <v>-35.29999999999994</v>
      </c>
      <c r="P45" s="9"/>
      <c r="Q45" s="28">
        <f>Q41*Q43</f>
        <v>-51.35000000000003</v>
      </c>
      <c r="R45" s="9"/>
      <c r="S45" s="28">
        <f>S41*S43</f>
        <v>-41.850000000000065</v>
      </c>
      <c r="T45" s="9"/>
      <c r="U45" s="28">
        <f>U41*U43</f>
        <v>-767.19999999999993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1098.1500000000001</v>
      </c>
      <c r="F47" s="15"/>
      <c r="G47" s="23">
        <f>G39+G45</f>
        <v>1133.6500000000001</v>
      </c>
      <c r="H47" s="15"/>
      <c r="I47" s="23">
        <f>I39+I45</f>
        <v>849.40000000000009</v>
      </c>
      <c r="J47" s="15"/>
      <c r="K47" s="23">
        <f>K39+K45</f>
        <v>1063.45</v>
      </c>
      <c r="L47" s="15"/>
      <c r="M47" s="23">
        <f>M39+M45</f>
        <v>1095.4000000000001</v>
      </c>
      <c r="N47" s="15"/>
      <c r="O47" s="23">
        <f>O39+O45</f>
        <v>1060.1000000000001</v>
      </c>
      <c r="P47" s="15"/>
      <c r="Q47" s="23">
        <f>Q39+Q45</f>
        <v>1008.7500000000001</v>
      </c>
      <c r="R47" s="15"/>
      <c r="S47" s="23">
        <f>S39+S45</f>
        <v>966.90000000000009</v>
      </c>
      <c r="T47" s="15"/>
      <c r="U47" s="23">
        <f>U39+U45</f>
        <v>199.70000000000016</v>
      </c>
      <c r="V47" s="15"/>
      <c r="W47" s="23">
        <f>W39+W45</f>
        <v>199.70000000000016</v>
      </c>
      <c r="X47" s="15"/>
      <c r="Y47" s="23">
        <f>Y39+Y45</f>
        <v>199.70000000000016</v>
      </c>
      <c r="Z47" s="15"/>
      <c r="AA47" s="23">
        <f>AA39+AA45</f>
        <v>199.70000000000016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6.9</v>
      </c>
      <c r="F51" s="15"/>
      <c r="G51" s="25">
        <f>ROUND(G47*G49,1)</f>
        <v>7.1</v>
      </c>
      <c r="H51" s="25"/>
      <c r="I51" s="25">
        <f>ROUND(I47*I49,1)</f>
        <v>5.3</v>
      </c>
      <c r="J51" s="25"/>
      <c r="K51" s="25">
        <f>ROUND(K47*K49,1)</f>
        <v>6.6</v>
      </c>
      <c r="L51" s="25"/>
      <c r="M51" s="25">
        <f>ROUND(M47*M49,1)</f>
        <v>6.8</v>
      </c>
      <c r="N51" s="25"/>
      <c r="O51" s="25">
        <f>ROUND(O47*O49,1)</f>
        <v>6.6</v>
      </c>
      <c r="P51" s="25"/>
      <c r="Q51" s="25">
        <f>ROUND(Q47*Q49,1)</f>
        <v>6.3</v>
      </c>
      <c r="R51" s="25"/>
      <c r="S51" s="25">
        <f>ROUND(S47*S49,1)</f>
        <v>6</v>
      </c>
      <c r="T51" s="25"/>
      <c r="U51" s="25">
        <f>ROUND(U47*U49,1)</f>
        <v>1.2</v>
      </c>
      <c r="V51" s="25"/>
      <c r="W51" s="25">
        <f>ROUND(W47*W49,1)</f>
        <v>1.2</v>
      </c>
      <c r="X51" s="25"/>
      <c r="Y51" s="25">
        <f>ROUND(Y47*Y49,1)</f>
        <v>1.2</v>
      </c>
      <c r="Z51" s="25"/>
      <c r="AA51" s="25">
        <f>ROUND(AA47*AA49,1)</f>
        <v>1.2</v>
      </c>
      <c r="AB51" s="25"/>
      <c r="AC51" s="25">
        <f>SUM(E51:AA51)</f>
        <v>56.400000000000006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-0.9</v>
      </c>
      <c r="F54" s="39"/>
      <c r="G54" s="17">
        <f>K104</f>
        <v>-0.79999999999999993</v>
      </c>
      <c r="H54" s="39"/>
      <c r="I54" s="17">
        <f>O104</f>
        <v>-3.7999999999999994</v>
      </c>
      <c r="J54" s="39"/>
      <c r="K54" s="17">
        <f>S104</f>
        <v>-13.700000000000003</v>
      </c>
      <c r="L54" s="39"/>
      <c r="M54" s="17">
        <f>W104</f>
        <v>-0.49999999999999778</v>
      </c>
      <c r="N54" s="39"/>
      <c r="O54" s="17">
        <f>AA104</f>
        <v>-0.70000000000000195</v>
      </c>
      <c r="P54" s="39"/>
      <c r="Q54" s="17">
        <f>AE104</f>
        <v>-9.9999999999997424E-2</v>
      </c>
      <c r="R54" s="39"/>
      <c r="S54" s="17">
        <f>AI104</f>
        <v>-2.4000000000000021</v>
      </c>
      <c r="T54" s="39"/>
      <c r="U54" s="17">
        <f>AM104</f>
        <v>22.900000000000002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-2</v>
      </c>
      <c r="F55" s="51"/>
      <c r="G55" s="34">
        <f>K114</f>
        <v>-2.6</v>
      </c>
      <c r="H55" s="51"/>
      <c r="I55" s="34">
        <f>O114+O117</f>
        <v>-3.3</v>
      </c>
      <c r="J55" s="51"/>
      <c r="K55" s="34">
        <f>S114+S117</f>
        <v>-3.6000000000000005</v>
      </c>
      <c r="L55" s="51"/>
      <c r="M55" s="34">
        <f>W114+W117</f>
        <v>-3.5999999999999988</v>
      </c>
      <c r="N55" s="51"/>
      <c r="O55" s="34">
        <f>AA114+AA117</f>
        <v>-0.40000000000000124</v>
      </c>
      <c r="P55" s="51"/>
      <c r="Q55" s="34">
        <f>AE114+AE117</f>
        <v>-6.6999999999999993</v>
      </c>
      <c r="R55" s="51"/>
      <c r="S55" s="34">
        <f>AI114+AI117</f>
        <v>-2.6999999999999984</v>
      </c>
      <c r="T55" s="51"/>
      <c r="U55" s="34">
        <f>AM114+AM117</f>
        <v>24.9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4</v>
      </c>
      <c r="F56" s="15"/>
      <c r="G56" s="57">
        <f>G51+G54+G55</f>
        <v>3.6999999999999997</v>
      </c>
      <c r="H56" s="15"/>
      <c r="I56" s="57">
        <f>I51+I54+I55</f>
        <v>-1.7999999999999994</v>
      </c>
      <c r="J56" s="15"/>
      <c r="K56" s="57">
        <f>K51+K54+K55</f>
        <v>-10.700000000000003</v>
      </c>
      <c r="L56" s="15"/>
      <c r="M56" s="57">
        <f>M51+M54+M55</f>
        <v>2.7000000000000037</v>
      </c>
      <c r="N56" s="15"/>
      <c r="O56" s="57">
        <f>O51+O54+O55</f>
        <v>5.4999999999999964</v>
      </c>
      <c r="P56" s="15"/>
      <c r="Q56" s="57">
        <f>Q51+Q54+Q55</f>
        <v>-0.49999999999999645</v>
      </c>
      <c r="R56" s="15"/>
      <c r="S56" s="57">
        <f>S51+S54+S55</f>
        <v>0.89999999999999947</v>
      </c>
      <c r="T56" s="15"/>
      <c r="U56" s="57">
        <f>U51+U54+U55</f>
        <v>49</v>
      </c>
      <c r="V56" s="15"/>
      <c r="W56" s="57">
        <f>W51+W54+W55</f>
        <v>1.2</v>
      </c>
      <c r="X56" s="15"/>
      <c r="Y56" s="57">
        <f>Y51+Y54+Y55</f>
        <v>1.2</v>
      </c>
      <c r="Z56" s="15"/>
      <c r="AA56" s="57">
        <f>AA51+AA54+AA55</f>
        <v>1.2</v>
      </c>
      <c r="AB56" s="15"/>
      <c r="AC56" s="57">
        <f>SUM(E56:AA56)</f>
        <v>56.400000000000006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4</v>
      </c>
      <c r="F58" s="9"/>
      <c r="G58" s="62">
        <f>SUM(E56:G56)</f>
        <v>7.6999999999999993</v>
      </c>
      <c r="H58" s="9"/>
      <c r="I58" s="62">
        <f>SUM(E56:I56)</f>
        <v>5.9</v>
      </c>
      <c r="J58" s="9"/>
      <c r="K58" s="62">
        <f>SUM(E56:K56)</f>
        <v>-4.8000000000000025</v>
      </c>
      <c r="L58" s="9"/>
      <c r="M58" s="62">
        <f>SUM(E56:M56)</f>
        <v>-2.0999999999999988</v>
      </c>
      <c r="N58" s="9"/>
      <c r="O58" s="62">
        <f>SUM(E56:O56)</f>
        <v>3.3999999999999977</v>
      </c>
      <c r="P58" s="9"/>
      <c r="Q58" s="62">
        <f>SUM(E56:Q56)</f>
        <v>2.9000000000000012</v>
      </c>
      <c r="R58" s="9"/>
      <c r="S58" s="62">
        <f>SUM(E56:S56)</f>
        <v>3.8000000000000007</v>
      </c>
      <c r="T58" s="9"/>
      <c r="U58" s="62">
        <f>SUM(E56:U56)</f>
        <v>52.8</v>
      </c>
      <c r="V58" s="9"/>
      <c r="W58" s="62">
        <f>SUM(E56:W56)</f>
        <v>54</v>
      </c>
      <c r="X58" s="9"/>
      <c r="Y58" s="62">
        <f>SUM(E56:Y56)</f>
        <v>55.2</v>
      </c>
      <c r="Z58" s="9"/>
      <c r="AA58" s="62">
        <f>SUM(E56:AA56)</f>
        <v>56.400000000000006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148.19999999999999</v>
      </c>
      <c r="D64" s="17"/>
      <c r="E64" s="17">
        <f>ROUND(_xll.HPVAL($E$6,$E$7,A64,$E$8,"YTD","CORP")/1000000,1)</f>
        <v>147.30000000000001</v>
      </c>
      <c r="G64" s="44">
        <f>C64-E64</f>
        <v>0.89999999999997726</v>
      </c>
      <c r="H64" s="9"/>
      <c r="I64" s="17">
        <f>ROUND(_xll.HPVAL($G$6,$G$7,$A$64,$G$8,"YTD","CORP")/1000000,1)</f>
        <v>147.30000000000001</v>
      </c>
      <c r="J64" s="24"/>
      <c r="K64" s="44">
        <f>E64-I64</f>
        <v>0</v>
      </c>
      <c r="M64" s="17">
        <f>ROUND(_xll.HPVAL($I$6,$I$7,$A$64,$I$8,"YTD","CORP")/1000000,1)</f>
        <v>147.30000000000001</v>
      </c>
      <c r="N64" s="24"/>
      <c r="O64" s="44">
        <f>I64-M64</f>
        <v>0</v>
      </c>
      <c r="Q64" s="17">
        <f>ROUND(_xll.HPVAL($K$6,$K$7,$A$64,$K$8,"YTD","CORP")/1000000,1)</f>
        <v>147.30000000000001</v>
      </c>
      <c r="R64" s="24"/>
      <c r="S64" s="44">
        <f>M64-Q64</f>
        <v>0</v>
      </c>
      <c r="U64" s="17">
        <f>ROUND(_xll.HPVAL($M$6,$M$7,$A$64,$M$8,"YTD","CORP")/1000000,1)</f>
        <v>147.30000000000001</v>
      </c>
      <c r="V64" s="24"/>
      <c r="W64" s="44">
        <f>Q64-U64</f>
        <v>0</v>
      </c>
      <c r="Y64" s="17">
        <f>ROUND(_xll.HPVAL($O$6,$O$7,$A$64,$O$8,"YTD","CORP")/1000000,1)</f>
        <v>149.4</v>
      </c>
      <c r="Z64" s="24"/>
      <c r="AA64" s="44">
        <f>U64-Y64</f>
        <v>-2.0999999999999943</v>
      </c>
      <c r="AC64" s="17">
        <f>ROUND(_xll.HPVAL($Q$6,$Q$7,$A$64,$Q$8,"YTD","CORP")/1000000,1)</f>
        <v>149.4</v>
      </c>
      <c r="AD64" s="24"/>
      <c r="AE64" s="44">
        <f>Y64-AC64</f>
        <v>0</v>
      </c>
      <c r="AG64" s="17">
        <f>ROUND(_xll.HPVAL($S$6,$S$7,$A$64,$S$8,"YTD","CORP")/1000000,1)</f>
        <v>149.4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149.4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-534.29999999999995</v>
      </c>
      <c r="D65" s="17"/>
      <c r="E65" s="17">
        <f>ROUND(_xll.HPVAL($E$6,$E$7,A65,$E$8,"YTD","CORP")/1000000,1)</f>
        <v>-266.5</v>
      </c>
      <c r="G65" s="44">
        <f>C65-E65</f>
        <v>-267.79999999999995</v>
      </c>
      <c r="H65" s="9"/>
      <c r="I65" s="17">
        <f>ROUND(_xll.HPVAL($G$6,$G$7,$A$65,$G$8,"YTD","CORP")/1000000,1)</f>
        <v>-219.8</v>
      </c>
      <c r="J65" s="24"/>
      <c r="K65" s="44">
        <f>E65-I65</f>
        <v>-46.699999999999989</v>
      </c>
      <c r="M65" s="17">
        <f>ROUND(_xll.HPVAL($I$6,$I$7,$A$65,$I$8,"YTD","CORP")/1000000,1)</f>
        <v>106.2</v>
      </c>
      <c r="N65" s="24"/>
      <c r="O65" s="44">
        <f>I65-M65</f>
        <v>-326</v>
      </c>
      <c r="Q65" s="17">
        <f>ROUND(_xll.HPVAL($K$6,$K$7,$A$65,$K$8,"YTD","CORP")/1000000,1)</f>
        <v>71.099999999999994</v>
      </c>
      <c r="R65" s="24"/>
      <c r="S65" s="44">
        <f>M65-Q65</f>
        <v>35.100000000000009</v>
      </c>
      <c r="U65" s="17">
        <f>ROUND(_xll.HPVAL($M$6,$M$7,$A$65,$M$8,"YTD","CORP")/1000000,1)</f>
        <v>106.3</v>
      </c>
      <c r="V65" s="24"/>
      <c r="W65" s="44">
        <f>Q65-U65</f>
        <v>-35.200000000000003</v>
      </c>
      <c r="Y65" s="17">
        <f>ROUND(_xll.HPVAL($O$6,$O$7,$A$65,$O$8,"YTD","CORP")/1000000,1)</f>
        <v>183.2</v>
      </c>
      <c r="Z65" s="24"/>
      <c r="AA65" s="44">
        <f>U65-Y65</f>
        <v>-76.899999999999991</v>
      </c>
      <c r="AC65" s="17">
        <f>ROUND(_xll.HPVAL($Q$6,$Q$7,$A$65,$Q$8,"YTD","CORP")/1000000,1)</f>
        <v>188.9</v>
      </c>
      <c r="AD65" s="24"/>
      <c r="AE65" s="44">
        <f>Y65-AC65</f>
        <v>-5.7000000000000171</v>
      </c>
      <c r="AG65" s="17">
        <f>ROUND(_xll.HPVAL($S$6,$S$7,$A$65,$S$8,"YTD","CORP")/1000000,1)</f>
        <v>171.5</v>
      </c>
      <c r="AH65" s="24"/>
      <c r="AI65" s="44">
        <f>AC65-AG65</f>
        <v>17.400000000000006</v>
      </c>
      <c r="AK65" s="17">
        <f>ROUND(_xll.HPVAL($U$6,$U$7,$A$65,$U$8,"YTD","CORP")/1000000,1)</f>
        <v>0</v>
      </c>
      <c r="AL65" s="24"/>
      <c r="AM65" s="44">
        <f>AG65-AK65</f>
        <v>171.5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287.60000000000002</v>
      </c>
      <c r="D67" s="17"/>
      <c r="E67" s="17">
        <f>ROUND(_xll.HPVAL($E$6,$E$7,A67,$E$8,"YTD","CORP")/1000000,1)</f>
        <v>302.60000000000002</v>
      </c>
      <c r="G67" s="44">
        <f>C67-E67</f>
        <v>-15</v>
      </c>
      <c r="H67" s="9"/>
      <c r="I67" s="17">
        <f>ROUND(_xll.HPVAL($G$6,$G$7,$A$67,$G$8,"YTD","CORP")/1000000,1)</f>
        <v>304.60000000000002</v>
      </c>
      <c r="J67" s="24"/>
      <c r="K67" s="44">
        <f>E67-I67</f>
        <v>-2</v>
      </c>
      <c r="M67" s="17">
        <f>ROUND(_xll.HPVAL($I$6,$I$7,$A$67,$I$8,"YTD","CORP")/1000000,1)</f>
        <v>307.3</v>
      </c>
      <c r="N67" s="24"/>
      <c r="O67" s="44">
        <f>I67-M67</f>
        <v>-2.6999999999999886</v>
      </c>
      <c r="Q67" s="17">
        <f>ROUND(_xll.HPVAL($K$6,$K$7,$A$67,$K$8,"YTD","CORP")/1000000,1)</f>
        <v>303.10000000000002</v>
      </c>
      <c r="R67" s="24"/>
      <c r="S67" s="44">
        <f>M67-Q67</f>
        <v>4.1999999999999886</v>
      </c>
      <c r="U67" s="17">
        <f>ROUND(_xll.HPVAL($M$6,$M$7,$A$67,$M$8,"YTD","CORP")/1000000,1)</f>
        <v>286</v>
      </c>
      <c r="V67" s="24"/>
      <c r="W67" s="44">
        <f>Q67-U67</f>
        <v>17.100000000000023</v>
      </c>
      <c r="Y67" s="17">
        <f>ROUND(_xll.HPVAL($O$6,$O$7,$A$67,$O$8,"YTD","CORP")/1000000,1)</f>
        <v>315.3</v>
      </c>
      <c r="Z67" s="24"/>
      <c r="AA67" s="44">
        <f>U67-Y67</f>
        <v>-29.300000000000011</v>
      </c>
      <c r="AC67" s="17">
        <f>ROUND(_xll.HPVAL($Q$6,$Q$7,$A$67,$Q$8,"YTD","CORP")/1000000,1)</f>
        <v>416.3</v>
      </c>
      <c r="AD67" s="24"/>
      <c r="AE67" s="44">
        <f>Y67-AC67</f>
        <v>-101</v>
      </c>
      <c r="AG67" s="17">
        <f>ROUND(_xll.HPVAL($S$6,$S$7,$A$67,$S$8,"YTD","CORP")/1000000,1)</f>
        <v>405.8</v>
      </c>
      <c r="AH67" s="24"/>
      <c r="AI67" s="44">
        <f>AC67-AG67</f>
        <v>10.5</v>
      </c>
      <c r="AK67" s="17">
        <f>ROUND(_xll.HPVAL($U$6,$U$7,$A$67,$U$8,"YTD","CORP")/1000000,1)</f>
        <v>0</v>
      </c>
      <c r="AL67" s="24"/>
      <c r="AM67" s="44">
        <f>AG67-AK67</f>
        <v>405.8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139.4</v>
      </c>
      <c r="D69" s="17"/>
      <c r="E69" s="17">
        <f>ROUND(_xll.HPVAL($E$6,$E$7,A69,$E$8,"YTD","CORP")/1000000,1)</f>
        <v>953</v>
      </c>
      <c r="G69" s="44">
        <f>-C69+E69</f>
        <v>813.6</v>
      </c>
      <c r="H69" s="9"/>
      <c r="I69" s="17">
        <f>ROUND(_xll.HPVAL($G$6,$G$7,$A$69,$G$8,"YTD","CORP")/1000000,1)</f>
        <v>1125</v>
      </c>
      <c r="J69" s="24"/>
      <c r="K69" s="44">
        <f>-E69+I69</f>
        <v>172</v>
      </c>
      <c r="M69" s="17">
        <f>ROUND(_xll.HPVAL($I$6,$I$7,$A$69,$I$8,"YTD","CORP")/1000000,1)</f>
        <v>1046</v>
      </c>
      <c r="N69" s="24"/>
      <c r="O69" s="44">
        <f>-I69+M69</f>
        <v>-79</v>
      </c>
      <c r="Q69" s="17">
        <f>ROUND(_xll.HPVAL($K$6,$K$7,$A$69,$K$8,"YTD","CORP")/1000000,1)</f>
        <v>1473.2</v>
      </c>
      <c r="R69" s="24"/>
      <c r="S69" s="44">
        <f>-M69+Q69</f>
        <v>427.20000000000005</v>
      </c>
      <c r="U69" s="17">
        <f>ROUND(_xll.HPVAL($M$6,$M$7,$A$69,$M$8,"YTD","CORP")/1000000,1)</f>
        <v>1435.3</v>
      </c>
      <c r="V69" s="24"/>
      <c r="W69" s="44">
        <f>-Q69+U69</f>
        <v>-37.900000000000091</v>
      </c>
      <c r="Y69" s="17">
        <f>ROUND(_xll.HPVAL($O$6,$O$7,$A$69,$O$8,"YTD","CORP")/1000000,1)</f>
        <v>1427.4</v>
      </c>
      <c r="Z69" s="24"/>
      <c r="AA69" s="44">
        <f>-U69+Y69</f>
        <v>-7.8999999999998636</v>
      </c>
      <c r="AC69" s="17">
        <f>ROUND(_xll.HPVAL($Q$6,$Q$7,$A$69,$Q$8,"YTD","CORP")/1000000,1)</f>
        <v>1418.2</v>
      </c>
      <c r="AD69" s="24"/>
      <c r="AE69" s="44">
        <f>-Y69+AC69</f>
        <v>-9.2000000000000455</v>
      </c>
      <c r="AG69" s="17">
        <f>ROUND(_xll.HPVAL($S$6,$S$7,$A$69,$S$8,"YTD","CORP")/1000000,1)</f>
        <v>1295.5999999999999</v>
      </c>
      <c r="AH69" s="24"/>
      <c r="AI69" s="44">
        <f>-AC69+AG69</f>
        <v>-122.60000000000014</v>
      </c>
      <c r="AK69" s="17">
        <f>ROUND(_xll.HPVAL($U$6,$U$7,$A$69,$U$8,"YTD","CORP")/1000000,1)</f>
        <v>0</v>
      </c>
      <c r="AL69" s="24"/>
      <c r="AM69" s="44">
        <f>-AG69+AK69</f>
        <v>-1295.5999999999999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2.4</v>
      </c>
      <c r="D70" s="17"/>
      <c r="E70" s="17">
        <f>ROUND(_xll.HPVAL($E$6,$E$7,A70,$E$8,"YTD","CORP")/1000000,1)</f>
        <v>0</v>
      </c>
      <c r="G70" s="44">
        <f t="shared" ref="G70:G88" si="0">-C70+E70</f>
        <v>-2.4</v>
      </c>
      <c r="H70" s="9"/>
      <c r="I70" s="17">
        <f>ROUND(_xll.HPVAL($G$6,$G$7,$A$70,$G$8,"YTD","CORP")/1000000,1)</f>
        <v>-0.1</v>
      </c>
      <c r="J70" s="24"/>
      <c r="K70" s="44">
        <f t="shared" ref="K70:K88" si="1">-E70+I70</f>
        <v>-0.1</v>
      </c>
      <c r="M70" s="17">
        <f>ROUND(_xll.HPVAL($I$6,$I$7,$A$70,$I$8,"YTD","CORP")/1000000,1)</f>
        <v>-2.2999999999999998</v>
      </c>
      <c r="N70" s="24"/>
      <c r="O70" s="44">
        <f t="shared" ref="O70:O88" si="2">-I70+M70</f>
        <v>-2.1999999999999997</v>
      </c>
      <c r="Q70" s="17">
        <f>ROUND(_xll.HPVAL($K$6,$K$7,$A$70,$K$8,"YTD","CORP")/1000000,1)</f>
        <v>-1.3</v>
      </c>
      <c r="R70" s="24"/>
      <c r="S70" s="44">
        <f t="shared" ref="S70:S88" si="3">-M70+Q70</f>
        <v>0.99999999999999978</v>
      </c>
      <c r="U70" s="17">
        <f>ROUND(_xll.HPVAL($M$6,$M$7,$A$70,$M$8,"YTD","CORP")/1000000,1)</f>
        <v>-4.4000000000000004</v>
      </c>
      <c r="V70" s="24"/>
      <c r="W70" s="44">
        <f t="shared" ref="W70:W88" si="4">-Q70+U70</f>
        <v>-3.1000000000000005</v>
      </c>
      <c r="Y70" s="17">
        <f>ROUND(_xll.HPVAL($O$6,$O$7,$A$70,$O$8,"YTD","CORP")/1000000,1)</f>
        <v>-4.0999999999999996</v>
      </c>
      <c r="Z70" s="24"/>
      <c r="AA70" s="44">
        <f t="shared" ref="AA70:AA88" si="5">-U70+Y70</f>
        <v>0.30000000000000071</v>
      </c>
      <c r="AC70" s="17">
        <f>ROUND(_xll.HPVAL($Q$6,$Q$7,$A$70,$Q$8,"YTD","CORP")/1000000,1)</f>
        <v>-2.9</v>
      </c>
      <c r="AD70" s="24"/>
      <c r="AE70" s="44">
        <f t="shared" ref="AE70:AE88" si="6">-Y70+AC70</f>
        <v>1.1999999999999997</v>
      </c>
      <c r="AG70" s="17">
        <f>ROUND(_xll.HPVAL($S$6,$S$7,$A$70,$S$8,"YTD","CORP")/1000000,1)</f>
        <v>-4.0999999999999996</v>
      </c>
      <c r="AH70" s="24"/>
      <c r="AI70" s="44">
        <f t="shared" ref="AI70:AI88" si="7">-AC70+AG70</f>
        <v>-1.1999999999999997</v>
      </c>
      <c r="AK70" s="17">
        <f>ROUND(_xll.HPVAL($U$6,$U$7,$A$70,$U$8,"YTD","CORP")/1000000,1)</f>
        <v>0</v>
      </c>
      <c r="AL70" s="24"/>
      <c r="AM70" s="44">
        <f t="shared" ref="AM70:AM88" si="8">-AG70+AK70</f>
        <v>4.0999999999999996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27</v>
      </c>
      <c r="D72" s="17"/>
      <c r="E72" s="17">
        <f>ROUND(_xll.HPVAL($E$6,$E$7,A72,$E$8,"YTD","CORP")/1000000,1)</f>
        <v>-117.3</v>
      </c>
      <c r="G72" s="44">
        <f t="shared" si="0"/>
        <v>-144.30000000000001</v>
      </c>
      <c r="H72" s="9"/>
      <c r="I72" s="17">
        <f>ROUND(_xll.HPVAL($G$6,$G$7,$A$72,$G$8,"YTD","CORP")/1000000,1)</f>
        <v>-145.6</v>
      </c>
      <c r="J72" s="24"/>
      <c r="K72" s="44">
        <f t="shared" si="1"/>
        <v>-28.299999999999997</v>
      </c>
      <c r="M72" s="17">
        <f>ROUND(_xll.HPVAL($I$6,$I$7,$A$72,$I$8,"YTD","CORP")/1000000,1)</f>
        <v>-184.3</v>
      </c>
      <c r="N72" s="24"/>
      <c r="O72" s="44">
        <f t="shared" si="2"/>
        <v>-38.700000000000017</v>
      </c>
      <c r="Q72" s="17">
        <f>ROUND(_xll.HPVAL($K$6,$K$7,$A$72,$K$8,"YTD","CORP")/1000000,1)</f>
        <v>-218.2</v>
      </c>
      <c r="R72" s="24"/>
      <c r="S72" s="44">
        <f t="shared" si="3"/>
        <v>-33.899999999999977</v>
      </c>
      <c r="U72" s="17">
        <f>ROUND(_xll.HPVAL($M$6,$M$7,$A$72,$M$8,"YTD","CORP")/1000000,1)</f>
        <v>-110</v>
      </c>
      <c r="V72" s="24"/>
      <c r="W72" s="44">
        <f t="shared" si="4"/>
        <v>108.19999999999999</v>
      </c>
      <c r="Y72" s="17">
        <f>ROUND(_xll.HPVAL($O$6,$O$7,$A$72,$O$8,"YTD","CORP")/1000000,1)</f>
        <v>-70.400000000000006</v>
      </c>
      <c r="Z72" s="24"/>
      <c r="AA72" s="44">
        <f t="shared" si="5"/>
        <v>39.599999999999994</v>
      </c>
      <c r="AC72" s="17">
        <f>ROUND(_xll.HPVAL($Q$6,$Q$7,$A$72,$Q$8,"YTD","CORP")/1000000,1)</f>
        <v>-64.400000000000006</v>
      </c>
      <c r="AD72" s="24"/>
      <c r="AE72" s="44">
        <f t="shared" si="6"/>
        <v>6</v>
      </c>
      <c r="AG72" s="17">
        <f>ROUND(_xll.HPVAL($S$6,$S$7,$A$72,$S$8,"YTD","CORP")/1000000,1)</f>
        <v>-64.2</v>
      </c>
      <c r="AH72" s="24"/>
      <c r="AI72" s="44">
        <f t="shared" si="7"/>
        <v>0.20000000000000284</v>
      </c>
      <c r="AK72" s="17">
        <f>ROUND(_xll.HPVAL($U$6,$U$7,$A$72,$U$8,"YTD","CORP")/1000000,1)</f>
        <v>0</v>
      </c>
      <c r="AL72" s="24"/>
      <c r="AM72" s="44">
        <f t="shared" si="8"/>
        <v>64.2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0.1</v>
      </c>
      <c r="G73" s="44">
        <f t="shared" si="0"/>
        <v>0.1</v>
      </c>
      <c r="H73" s="9"/>
      <c r="I73" s="17">
        <f>ROUND(_xll.HPVAL($G$6,$G$7,$A$73,$G$8,"YTD","CORP")/1000000,1)</f>
        <v>0.1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-0.1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235</v>
      </c>
      <c r="D75" s="17"/>
      <c r="E75" s="17">
        <f>ROUND(_xll.HPVAL($E$6,$E$7,A75,$E$8,"YTD","CORP")/1000000,1)</f>
        <v>234.9</v>
      </c>
      <c r="G75" s="44">
        <f t="shared" si="0"/>
        <v>-9.9999999999994316E-2</v>
      </c>
      <c r="H75" s="9"/>
      <c r="I75" s="17">
        <f>ROUND(_xll.HPVAL($G$6,$G$7,$A$75,$G$8,"YTD","CORP")/1000000,1)</f>
        <v>234.9</v>
      </c>
      <c r="J75" s="24"/>
      <c r="K75" s="44">
        <f t="shared" si="1"/>
        <v>0</v>
      </c>
      <c r="M75" s="17">
        <f>ROUND(_xll.HPVAL($I$6,$I$7,$A$75,$I$8,"YTD","CORP")/1000000,1)</f>
        <v>234.9</v>
      </c>
      <c r="N75" s="24"/>
      <c r="O75" s="44">
        <f t="shared" si="2"/>
        <v>0</v>
      </c>
      <c r="Q75" s="17">
        <f>ROUND(_xll.HPVAL($K$6,$K$7,$A$75,$K$8,"YTD","CORP")/1000000,1)</f>
        <v>235</v>
      </c>
      <c r="R75" s="24"/>
      <c r="S75" s="44">
        <f t="shared" si="3"/>
        <v>9.9999999999994316E-2</v>
      </c>
      <c r="U75" s="17">
        <f>ROUND(_xll.HPVAL($M$6,$M$7,$A$75,$M$8,"YTD","CORP")/1000000,1)</f>
        <v>235</v>
      </c>
      <c r="V75" s="24"/>
      <c r="W75" s="44">
        <f t="shared" si="4"/>
        <v>0</v>
      </c>
      <c r="Y75" s="17">
        <f>ROUND(_xll.HPVAL($O$6,$O$7,$A$75,$O$8,"YTD","CORP")/1000000,1)</f>
        <v>235</v>
      </c>
      <c r="Z75" s="24"/>
      <c r="AA75" s="44">
        <f t="shared" si="5"/>
        <v>0</v>
      </c>
      <c r="AC75" s="17">
        <f>ROUND(_xll.HPVAL($Q$6,$Q$7,$A$75,$Q$8,"YTD","CORP")/1000000,1)</f>
        <v>235</v>
      </c>
      <c r="AD75" s="24"/>
      <c r="AE75" s="44">
        <f t="shared" si="6"/>
        <v>0</v>
      </c>
      <c r="AG75" s="17">
        <f>ROUND(_xll.HPVAL($S$6,$S$7,$A$75,$S$8,"YTD","CORP")/1000000,1)</f>
        <v>235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-235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346</v>
      </c>
      <c r="D76" s="17"/>
      <c r="E76" s="17">
        <f>ROUND(_xll.HPVAL($E$6,$E$7,A76,$E$8,"YTD","CORP")/1000000,1)</f>
        <v>346</v>
      </c>
      <c r="G76" s="44">
        <f t="shared" si="0"/>
        <v>0</v>
      </c>
      <c r="H76" s="9"/>
      <c r="I76" s="17">
        <f>ROUND(_xll.HPVAL($G$6,$G$7,$A$76,$G$8,"YTD","CORP")/1000000,1)</f>
        <v>346</v>
      </c>
      <c r="J76" s="24"/>
      <c r="K76" s="44">
        <f t="shared" si="1"/>
        <v>0</v>
      </c>
      <c r="M76" s="17">
        <f>ROUND(_xll.HPVAL($I$6,$I$7,$A$76,$I$8,"YTD","CORP")/1000000,1)</f>
        <v>346</v>
      </c>
      <c r="N76" s="24"/>
      <c r="O76" s="44">
        <f t="shared" si="2"/>
        <v>0</v>
      </c>
      <c r="Q76" s="17">
        <f>ROUND(_xll.HPVAL($K$6,$K$7,$A$76,$K$8,"YTD","CORP")/1000000,1)</f>
        <v>347.6</v>
      </c>
      <c r="R76" s="24"/>
      <c r="S76" s="44">
        <f t="shared" si="3"/>
        <v>1.6000000000000227</v>
      </c>
      <c r="U76" s="17">
        <f>ROUND(_xll.HPVAL($M$6,$M$7,$A$76,$M$8,"YTD","CORP")/1000000,1)</f>
        <v>347.6</v>
      </c>
      <c r="V76" s="24"/>
      <c r="W76" s="44">
        <f t="shared" si="4"/>
        <v>0</v>
      </c>
      <c r="Y76" s="17">
        <f>ROUND(_xll.HPVAL($O$6,$O$7,$A$76,$O$8,"YTD","CORP")/1000000,1)</f>
        <v>346</v>
      </c>
      <c r="Z76" s="24"/>
      <c r="AA76" s="44">
        <f t="shared" si="5"/>
        <v>-1.6000000000000227</v>
      </c>
      <c r="AC76" s="17">
        <f>ROUND(_xll.HPVAL($Q$6,$Q$7,$A$76,$Q$8,"YTD","CORP")/1000000,1)</f>
        <v>346</v>
      </c>
      <c r="AD76" s="24"/>
      <c r="AE76" s="44">
        <f t="shared" si="6"/>
        <v>0</v>
      </c>
      <c r="AG76" s="17">
        <f>ROUND(_xll.HPVAL($S$6,$S$7,$A$76,$S$8,"YTD","CORP")/1000000,1)</f>
        <v>358</v>
      </c>
      <c r="AH76" s="24"/>
      <c r="AI76" s="44">
        <f t="shared" si="7"/>
        <v>12</v>
      </c>
      <c r="AK76" s="17">
        <f>ROUND(_xll.HPVAL($U$6,$U$7,$A$76,$U$8,"YTD","CORP")/1000000,1)</f>
        <v>0</v>
      </c>
      <c r="AL76" s="24"/>
      <c r="AM76" s="44">
        <f t="shared" si="8"/>
        <v>-358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266.89999999999998</v>
      </c>
      <c r="D78" s="17"/>
      <c r="E78" s="17">
        <f>ROUND(_xll.HPVAL($E$6,$E$7,A78,$E$8,"YTD","CORP")/1000000,1)</f>
        <v>563.6</v>
      </c>
      <c r="G78" s="44">
        <f t="shared" si="0"/>
        <v>296.70000000000005</v>
      </c>
      <c r="H78" s="9"/>
      <c r="I78" s="17">
        <f>ROUND(_xll.HPVAL($G$6,$G$7,$A$78,$G$8,"YTD","CORP")/1000000,1)</f>
        <v>539.70000000000005</v>
      </c>
      <c r="J78" s="24"/>
      <c r="K78" s="44">
        <f t="shared" si="1"/>
        <v>-23.899999999999977</v>
      </c>
      <c r="M78" s="17">
        <f>ROUND(_xll.HPVAL($I$6,$I$7,$A$78,$I$8,"YTD","CORP")/1000000,1)</f>
        <v>419.9</v>
      </c>
      <c r="N78" s="24"/>
      <c r="O78" s="44">
        <f t="shared" si="2"/>
        <v>-119.80000000000007</v>
      </c>
      <c r="Q78" s="17">
        <f>ROUND(_xll.HPVAL($K$6,$K$7,$A$78,$K$8,"YTD","CORP")/1000000,1)</f>
        <v>412.7</v>
      </c>
      <c r="R78" s="24"/>
      <c r="S78" s="44">
        <f t="shared" si="3"/>
        <v>-7.1999999999999886</v>
      </c>
      <c r="U78" s="17">
        <f>ROUND(_xll.HPVAL($M$6,$M$7,$A$78,$M$8,"YTD","CORP")/1000000,1)</f>
        <v>427.5</v>
      </c>
      <c r="V78" s="24"/>
      <c r="W78" s="44">
        <f t="shared" si="4"/>
        <v>14.800000000000011</v>
      </c>
      <c r="Y78" s="17">
        <f>ROUND(_xll.HPVAL($O$6,$O$7,$A$78,$O$8,"YTD","CORP")/1000000,1)</f>
        <v>434.8</v>
      </c>
      <c r="Z78" s="24"/>
      <c r="AA78" s="44">
        <f t="shared" si="5"/>
        <v>7.3000000000000114</v>
      </c>
      <c r="AC78" s="17">
        <f>ROUND(_xll.HPVAL($Q$6,$Q$7,$A$78,$Q$8,"YTD","CORP")/1000000,1)</f>
        <v>440.8</v>
      </c>
      <c r="AD78" s="24"/>
      <c r="AE78" s="44">
        <f t="shared" si="6"/>
        <v>6</v>
      </c>
      <c r="AG78" s="17">
        <f>ROUND(_xll.HPVAL($S$6,$S$7,$A$78,$S$8,"YTD","CORP")/1000000,1)</f>
        <v>440.8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-440.8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173.5</v>
      </c>
      <c r="D87" s="17"/>
      <c r="E87" s="17">
        <v>0</v>
      </c>
      <c r="G87" s="44">
        <f t="shared" si="0"/>
        <v>-173.5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-3.3</v>
      </c>
      <c r="D88" s="17"/>
      <c r="E88" s="17">
        <v>0</v>
      </c>
      <c r="G88" s="44">
        <f t="shared" si="0"/>
        <v>3.3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-1285.3999999999999</v>
      </c>
      <c r="D89" s="71"/>
      <c r="E89" s="70">
        <f>(SUM(E64:E68)+E80)-(SUM(E69:E88)-E80)</f>
        <v>-1796.9</v>
      </c>
      <c r="G89" s="46">
        <f>SUM(G64:G88)</f>
        <v>511.50000000000017</v>
      </c>
      <c r="K89" s="46">
        <f>SUM(K64:K88)</f>
        <v>71.000000000000043</v>
      </c>
      <c r="O89" s="46">
        <f>SUM(O64:O88)</f>
        <v>-568.50000000000011</v>
      </c>
      <c r="S89" s="46">
        <f>SUM(S64:S88)</f>
        <v>428.10000000000008</v>
      </c>
      <c r="W89" s="46">
        <f>SUM(W64:W88)</f>
        <v>63.899999999999928</v>
      </c>
      <c r="AA89" s="46">
        <f>SUM(AA64:AA88)</f>
        <v>-70.599999999999881</v>
      </c>
      <c r="AE89" s="46">
        <f>SUM(AE64:AE88)</f>
        <v>-102.70000000000006</v>
      </c>
      <c r="AI89" s="46">
        <f>SUM(AI64:AI88)</f>
        <v>-83.700000000000131</v>
      </c>
      <c r="AM89" s="46">
        <f>SUM(AM64:AM88)</f>
        <v>-1534.3999999999999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-0.9</v>
      </c>
      <c r="G100" s="44">
        <f>E100</f>
        <v>-0.9</v>
      </c>
      <c r="H100" s="9"/>
      <c r="I100" s="17">
        <f>-ROUND(_xll.HPVAL($G$6,$G$7,$A$100,$G$8,"YTD","CORP")/1000000,1)</f>
        <v>-1.7</v>
      </c>
      <c r="J100" s="24"/>
      <c r="K100" s="44">
        <f>I100-G100</f>
        <v>-0.79999999999999993</v>
      </c>
      <c r="M100" s="17">
        <f>-ROUND(_xll.HPVAL($I$6,$I$7,$A$100,$I$8,"YTD","CORP")/1000000,1)</f>
        <v>-5.0999999999999996</v>
      </c>
      <c r="N100" s="24"/>
      <c r="O100" s="44">
        <f>M100-I100</f>
        <v>-3.3999999999999995</v>
      </c>
      <c r="Q100" s="17">
        <f>-ROUND(_xll.HPVAL($K$6,$K$7,$A$100,$K$8,"YTD","CORP")/1000000,1)</f>
        <v>-17.600000000000001</v>
      </c>
      <c r="R100" s="24"/>
      <c r="S100" s="44">
        <f>Q100-M100</f>
        <v>-12.500000000000002</v>
      </c>
      <c r="U100" s="17">
        <f>-ROUND(_xll.HPVAL($M$6,$M$7,$A$100,$M$8,"YTD","CORP")/1000000,1)</f>
        <v>-16.2</v>
      </c>
      <c r="V100" s="24"/>
      <c r="W100" s="44">
        <f>U100-Q100</f>
        <v>1.4000000000000021</v>
      </c>
      <c r="Y100" s="17">
        <f>-ROUND(_xll.HPVAL($O$6,$O$7,$A$100,$O$8,"YTD","CORP")/1000000,1)</f>
        <v>-16.600000000000001</v>
      </c>
      <c r="Z100" s="24"/>
      <c r="AA100" s="44">
        <f>Y100-U100</f>
        <v>-0.40000000000000213</v>
      </c>
      <c r="AC100" s="17">
        <f>-ROUND(_xll.HPVAL($Q$6,$Q$7,$A$100,$Q$8,"YTD","CORP")/1000000,1)</f>
        <v>-17.899999999999999</v>
      </c>
      <c r="AD100" s="24"/>
      <c r="AE100" s="44">
        <f>AC100-Y100</f>
        <v>-1.2999999999999972</v>
      </c>
      <c r="AG100" s="17">
        <f>-ROUND(_xll.HPVAL($S$6,$S$7,$A$100,$S$8,"YTD","CORP")/1000000,1)</f>
        <v>-20.3</v>
      </c>
      <c r="AH100" s="24"/>
      <c r="AI100" s="44">
        <f>AG100-AC100</f>
        <v>-2.4000000000000021</v>
      </c>
      <c r="AK100" s="17">
        <f>-ROUND(_xll.HPVAL($U$6,$U$7,$A$100,$U$8,"YTD","CORP")/1000000,1)</f>
        <v>0</v>
      </c>
      <c r="AL100" s="24"/>
      <c r="AM100" s="44">
        <f>AK100-AG100</f>
        <v>20.3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-0.4</v>
      </c>
      <c r="N101" s="24"/>
      <c r="O101" s="44">
        <f>M101-I101</f>
        <v>-0.4</v>
      </c>
      <c r="Q101" s="17">
        <f>-ROUND(_xll.HPVAL($K$6,$K$7,$A$101,$K$8,"YTD","CORP")/1000000,1)</f>
        <v>-1.6</v>
      </c>
      <c r="R101" s="24"/>
      <c r="S101" s="44">
        <f>Q101-M101</f>
        <v>-1.2000000000000002</v>
      </c>
      <c r="U101" s="17">
        <f>-ROUND(_xll.HPVAL($M$6,$M$7,$A$101,$M$8,"YTD","CORP")/1000000,1)</f>
        <v>-3.5</v>
      </c>
      <c r="V101" s="24"/>
      <c r="W101" s="44">
        <f>U101-Q101</f>
        <v>-1.9</v>
      </c>
      <c r="Y101" s="17">
        <f>-ROUND(_xll.HPVAL($O$6,$O$7,$A$101,$O$8,"YTD","CORP")/1000000,1)</f>
        <v>-3.8</v>
      </c>
      <c r="Z101" s="24"/>
      <c r="AA101" s="44">
        <f>Y101-U101</f>
        <v>-0.29999999999999982</v>
      </c>
      <c r="AC101" s="17">
        <f>-ROUND(_xll.HPVAL($Q$6,$Q$7,$A$101,$Q$8,"YTD","CORP")/1000000,1)</f>
        <v>-2.6</v>
      </c>
      <c r="AD101" s="24"/>
      <c r="AE101" s="44">
        <f>AC101-Y101</f>
        <v>1.1999999999999997</v>
      </c>
      <c r="AG101" s="17">
        <f>-ROUND(_xll.HPVAL($S$6,$S$7,$A$101,$S$8,"YTD","CORP")/1000000,1)</f>
        <v>-2.6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2.6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-0.9</v>
      </c>
      <c r="H104" s="9"/>
      <c r="I104" s="17"/>
      <c r="J104" s="24"/>
      <c r="K104" s="55">
        <f>SUM(K100:K103)</f>
        <v>-0.79999999999999993</v>
      </c>
      <c r="M104" s="17"/>
      <c r="N104" s="24"/>
      <c r="O104" s="55">
        <f>SUM(O100:O103)</f>
        <v>-3.7999999999999994</v>
      </c>
      <c r="Q104" s="17"/>
      <c r="R104" s="24"/>
      <c r="S104" s="55">
        <f>SUM(S100:S103)</f>
        <v>-13.700000000000003</v>
      </c>
      <c r="U104" s="17"/>
      <c r="V104" s="24"/>
      <c r="W104" s="55">
        <f>SUM(W100:W103)</f>
        <v>-0.49999999999999778</v>
      </c>
      <c r="Y104" s="17"/>
      <c r="Z104" s="24"/>
      <c r="AA104" s="55">
        <f>SUM(AA100:AA103)</f>
        <v>-0.70000000000000195</v>
      </c>
      <c r="AC104" s="17"/>
      <c r="AD104" s="24"/>
      <c r="AE104" s="55">
        <f>SUM(AE100:AE103)</f>
        <v>-9.9999999999997424E-2</v>
      </c>
      <c r="AG104" s="17"/>
      <c r="AH104" s="24"/>
      <c r="AI104" s="55">
        <f>SUM(AI100:AI103)</f>
        <v>-2.4000000000000021</v>
      </c>
      <c r="AK104" s="17"/>
      <c r="AL104" s="24"/>
      <c r="AM104" s="55">
        <f>SUM(AM100:AM103)</f>
        <v>22.900000000000002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0.1</v>
      </c>
      <c r="G110" s="44">
        <f t="shared" si="12"/>
        <v>0.1</v>
      </c>
      <c r="H110" s="9"/>
      <c r="I110" s="17">
        <f>-ROUND(_xll.HPVAL($G$6,$G$7,$A$110,$G$8,"YTD","CORP")/1000000,1)</f>
        <v>0.1</v>
      </c>
      <c r="J110" s="24"/>
      <c r="K110" s="44">
        <f t="shared" si="13"/>
        <v>0</v>
      </c>
      <c r="M110" s="17">
        <f>-ROUND(_xll.HPVAL($I$6,$I$7,$A$110,$I$8,"YTD","CORP")/1000000,1)</f>
        <v>0.1</v>
      </c>
      <c r="N110" s="24"/>
      <c r="O110" s="44">
        <f t="shared" si="14"/>
        <v>0</v>
      </c>
      <c r="Q110" s="17">
        <f>-ROUND(_xll.HPVAL($K$6,$K$7,$A$110,$K$8,"YTD","CORP")/1000000,1)</f>
        <v>-1.6</v>
      </c>
      <c r="R110" s="24"/>
      <c r="S110" s="44">
        <f t="shared" si="15"/>
        <v>-1.7000000000000002</v>
      </c>
      <c r="U110" s="17">
        <f>-ROUND(_xll.HPVAL($M$6,$M$7,$A$110,$M$8,"YTD","CORP")/1000000,1)</f>
        <v>2.7</v>
      </c>
      <c r="V110" s="24"/>
      <c r="W110" s="44">
        <f t="shared" si="16"/>
        <v>4.3000000000000007</v>
      </c>
      <c r="Y110" s="17">
        <f>-ROUND(_xll.HPVAL($O$6,$O$7,$A$110,$O$8,"YTD","CORP")/1000000,1)</f>
        <v>-1.7</v>
      </c>
      <c r="Z110" s="24"/>
      <c r="AA110" s="44">
        <f t="shared" si="17"/>
        <v>-4.4000000000000004</v>
      </c>
      <c r="AC110" s="17">
        <f>-ROUND(_xll.HPVAL($Q$6,$Q$7,$A$110,$Q$8,"YTD","CORP")/1000000,1)</f>
        <v>-6.2</v>
      </c>
      <c r="AD110" s="24"/>
      <c r="AE110" s="44">
        <f t="shared" si="18"/>
        <v>-4.5</v>
      </c>
      <c r="AG110" s="17">
        <f>-ROUND(_xll.HPVAL($S$6,$S$7,$A$110,$S$8,"YTD","CORP")/1000000,1)</f>
        <v>-8</v>
      </c>
      <c r="AH110" s="24"/>
      <c r="AI110" s="44">
        <f t="shared" si="19"/>
        <v>-1.7999999999999998</v>
      </c>
      <c r="AK110" s="17">
        <f>-ROUND(_xll.HPVAL($U$6,$U$7,$A$110,$U$8,"YTD","CORP")/1000000,1)</f>
        <v>0</v>
      </c>
      <c r="AL110" s="24"/>
      <c r="AM110" s="44">
        <f t="shared" si="20"/>
        <v>8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-2.1</v>
      </c>
      <c r="G111" s="44">
        <f t="shared" si="12"/>
        <v>-2.1</v>
      </c>
      <c r="H111" s="9"/>
      <c r="I111" s="17">
        <f>-ROUND(_xll.HPVAL($G$6,$G$7,$A$111,$G$8,"YTD","CORP")/1000000,1)</f>
        <v>-4.7</v>
      </c>
      <c r="J111" s="24"/>
      <c r="K111" s="44">
        <f t="shared" si="13"/>
        <v>-2.6</v>
      </c>
      <c r="M111" s="17">
        <f>-ROUND(_xll.HPVAL($I$6,$I$7,$A$111,$I$8,"YTD","CORP")/1000000,1)</f>
        <v>-7.5</v>
      </c>
      <c r="N111" s="24"/>
      <c r="O111" s="44">
        <f t="shared" si="14"/>
        <v>-2.8</v>
      </c>
      <c r="Q111" s="17">
        <f>-ROUND(_xll.HPVAL($K$6,$K$7,$A$111,$K$8,"YTD","CORP")/1000000,1)</f>
        <v>-9.9</v>
      </c>
      <c r="R111" s="24"/>
      <c r="S111" s="44">
        <f t="shared" si="15"/>
        <v>-2.4000000000000004</v>
      </c>
      <c r="U111" s="17">
        <f>-ROUND(_xll.HPVAL($M$6,$M$7,$A$111,$M$8,"YTD","CORP")/1000000,1)</f>
        <v>-12</v>
      </c>
      <c r="V111" s="24"/>
      <c r="W111" s="44">
        <f t="shared" si="16"/>
        <v>-2.0999999999999996</v>
      </c>
      <c r="Y111" s="17">
        <f>-ROUND(_xll.HPVAL($O$6,$O$7,$A$111,$O$8,"YTD","CORP")/1000000,1)</f>
        <v>-13.8</v>
      </c>
      <c r="Z111" s="24"/>
      <c r="AA111" s="44">
        <f t="shared" si="17"/>
        <v>-1.8000000000000007</v>
      </c>
      <c r="AC111" s="17">
        <f>-ROUND(_xll.HPVAL($Q$6,$Q$7,$A$111,$Q$8,"YTD","CORP")/1000000,1)</f>
        <v>-16</v>
      </c>
      <c r="AD111" s="24"/>
      <c r="AE111" s="44">
        <f t="shared" si="18"/>
        <v>-2.1999999999999993</v>
      </c>
      <c r="AG111" s="17">
        <f>-ROUND(_xll.HPVAL($S$6,$S$7,$A$111,$S$8,"YTD","CORP")/1000000,1)</f>
        <v>-16.899999999999999</v>
      </c>
      <c r="AH111" s="24"/>
      <c r="AI111" s="44">
        <f t="shared" si="19"/>
        <v>-0.89999999999999858</v>
      </c>
      <c r="AK111" s="17">
        <f>-ROUND(_xll.HPVAL($U$6,$U$7,$A$111,$U$8,"YTD","CORP")/1000000,1)</f>
        <v>0</v>
      </c>
      <c r="AL111" s="24"/>
      <c r="AM111" s="44">
        <f t="shared" si="20"/>
        <v>16.899999999999999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-2</v>
      </c>
      <c r="K114" s="46">
        <f>SUM(K108:K113)</f>
        <v>-2.6</v>
      </c>
      <c r="O114" s="46">
        <f>SUM(O108:O113)</f>
        <v>-2.8</v>
      </c>
      <c r="S114" s="46">
        <f>SUM(S108:S113)</f>
        <v>-4.1000000000000005</v>
      </c>
      <c r="W114" s="46">
        <f>SUM(W108:W113)</f>
        <v>2.2000000000000011</v>
      </c>
      <c r="AA114" s="46">
        <f>SUM(AA108:AA113)</f>
        <v>-6.2000000000000011</v>
      </c>
      <c r="AE114" s="46">
        <f>SUM(AE108:AE113)</f>
        <v>-6.6999999999999993</v>
      </c>
      <c r="AI114" s="46">
        <f>SUM(AI108:AI113)</f>
        <v>-2.6999999999999984</v>
      </c>
      <c r="AM114" s="46">
        <f>SUM(AM108:AM113)</f>
        <v>24.9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-0.5</v>
      </c>
      <c r="N117" s="76"/>
      <c r="O117" s="76">
        <f>M117-I117</f>
        <v>-0.5</v>
      </c>
      <c r="P117" s="76"/>
      <c r="Q117" s="76">
        <v>0</v>
      </c>
      <c r="R117" s="76"/>
      <c r="S117" s="76">
        <f>Q117-M117</f>
        <v>0.5</v>
      </c>
      <c r="T117" s="76"/>
      <c r="U117" s="76">
        <v>-5.8</v>
      </c>
      <c r="W117" s="44">
        <f>U117-Q117</f>
        <v>-5.8</v>
      </c>
      <c r="Y117" s="76">
        <v>0</v>
      </c>
      <c r="AA117" s="44">
        <f>Y117-U117</f>
        <v>5.8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664062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1" bestFit="1" customWidth="1"/>
    <col min="12" max="12" width="2.33203125" customWidth="1"/>
    <col min="13" max="13" width="11" bestFit="1" customWidth="1"/>
    <col min="14" max="14" width="2.33203125" customWidth="1"/>
    <col min="15" max="15" width="11" bestFit="1" customWidth="1"/>
    <col min="16" max="16" width="2.33203125" customWidth="1"/>
    <col min="17" max="17" width="11" bestFit="1" customWidth="1"/>
    <col min="18" max="18" width="2.33203125" customWidth="1"/>
    <col min="19" max="19" width="11" bestFit="1" customWidth="1"/>
    <col min="20" max="20" width="2.33203125" customWidth="1"/>
    <col min="21" max="21" width="11" bestFit="1" customWidth="1"/>
    <col min="22" max="22" width="2.33203125" customWidth="1"/>
    <col min="23" max="23" width="11" bestFit="1" customWidth="1"/>
    <col min="24" max="24" width="2.33203125" customWidth="1"/>
    <col min="25" max="25" width="11" bestFit="1" customWidth="1"/>
    <col min="26" max="26" width="2.33203125" customWidth="1"/>
    <col min="27" max="27" width="11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94</v>
      </c>
      <c r="B6" s="9"/>
      <c r="C6" s="9"/>
      <c r="D6" s="9"/>
      <c r="E6" s="31" t="str">
        <f>$A$6</f>
        <v>EGA4</v>
      </c>
      <c r="F6" s="10"/>
      <c r="G6" s="31" t="str">
        <f>$A$6</f>
        <v>EGA4</v>
      </c>
      <c r="H6" s="10"/>
      <c r="I6" s="31" t="str">
        <f>$A$6</f>
        <v>EGA4</v>
      </c>
      <c r="J6" s="10"/>
      <c r="K6" s="31" t="str">
        <f>$A$6</f>
        <v>EGA4</v>
      </c>
      <c r="L6" s="10"/>
      <c r="M6" s="31" t="str">
        <f>$A$6</f>
        <v>EGA4</v>
      </c>
      <c r="N6" s="10"/>
      <c r="O6" s="31" t="str">
        <f>$A$6</f>
        <v>EGA4</v>
      </c>
      <c r="P6" s="10"/>
      <c r="Q6" s="31" t="str">
        <f>$A$6</f>
        <v>EGA4</v>
      </c>
      <c r="R6" s="10"/>
      <c r="S6" s="31" t="str">
        <f>$A$6</f>
        <v>EGA4</v>
      </c>
      <c r="T6" s="10"/>
      <c r="U6" s="31" t="str">
        <f>$A$6</f>
        <v>EGA4</v>
      </c>
      <c r="V6" s="10"/>
      <c r="W6" s="31" t="str">
        <f>$A$6</f>
        <v>EGA4</v>
      </c>
      <c r="X6" s="10"/>
      <c r="Y6" s="31" t="str">
        <f>$A$6</f>
        <v>EGA4</v>
      </c>
      <c r="Z6" s="10"/>
      <c r="AA6" s="31" t="str">
        <f>$A$6</f>
        <v>EGA4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488.5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105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-709.8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203.2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-173.3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703.8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629.5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974.5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2489.1999999999998</v>
      </c>
      <c r="F39" s="15"/>
      <c r="G39" s="23">
        <f>E47</f>
        <v>2392.4399999999996</v>
      </c>
      <c r="H39" s="15"/>
      <c r="I39" s="23">
        <f>G47</f>
        <v>2426.4399999999996</v>
      </c>
      <c r="J39" s="15"/>
      <c r="K39" s="23">
        <f>I47</f>
        <v>2412.7599999999998</v>
      </c>
      <c r="L39" s="15"/>
      <c r="M39" s="23">
        <f>K47</f>
        <v>2451.2399999999998</v>
      </c>
      <c r="N39" s="15"/>
      <c r="O39" s="23">
        <f>M47</f>
        <v>2457.7599999999998</v>
      </c>
      <c r="P39" s="15"/>
      <c r="Q39" s="23">
        <f>O47</f>
        <v>2453.56</v>
      </c>
      <c r="R39" s="15"/>
      <c r="S39" s="23">
        <f>Q47</f>
        <v>2458.44</v>
      </c>
      <c r="T39" s="15"/>
      <c r="U39" s="23">
        <f>S47</f>
        <v>2459.48</v>
      </c>
      <c r="V39" s="15"/>
      <c r="W39" s="23">
        <f>U47</f>
        <v>217.11999999999989</v>
      </c>
      <c r="X39" s="15"/>
      <c r="Y39" s="23">
        <f>W47</f>
        <v>217.11999999999989</v>
      </c>
      <c r="Z39" s="15"/>
      <c r="AA39" s="23">
        <f>Y47</f>
        <v>217.11999999999989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-241.90000000000023</v>
      </c>
      <c r="F41" s="9"/>
      <c r="G41" s="49">
        <f>K89</f>
        <v>84.999999999999901</v>
      </c>
      <c r="H41" s="24"/>
      <c r="I41" s="49">
        <f>O89</f>
        <v>-34.199999999999861</v>
      </c>
      <c r="J41" s="24"/>
      <c r="K41" s="49">
        <f>S89</f>
        <v>96.199999999999932</v>
      </c>
      <c r="L41" s="24"/>
      <c r="M41" s="49">
        <f>W89</f>
        <v>16.300000000000086</v>
      </c>
      <c r="N41" s="24"/>
      <c r="O41" s="49">
        <f>AA89</f>
        <v>-10.500000000000046</v>
      </c>
      <c r="P41" s="24"/>
      <c r="Q41" s="49">
        <f>AE89</f>
        <v>12.199999999999836</v>
      </c>
      <c r="R41" s="24"/>
      <c r="S41" s="49">
        <f>AI89</f>
        <v>2.6000000000002252</v>
      </c>
      <c r="T41" s="24"/>
      <c r="U41" s="49">
        <f>AM89</f>
        <v>-5605.9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0.4</v>
      </c>
      <c r="F43" s="9"/>
      <c r="G43" s="26">
        <f>E43</f>
        <v>0.4</v>
      </c>
      <c r="H43" s="9"/>
      <c r="I43" s="26">
        <f>G43</f>
        <v>0.4</v>
      </c>
      <c r="J43" s="9"/>
      <c r="K43" s="26">
        <f>I43</f>
        <v>0.4</v>
      </c>
      <c r="L43" s="9"/>
      <c r="M43" s="26">
        <f>K43</f>
        <v>0.4</v>
      </c>
      <c r="N43" s="9"/>
      <c r="O43" s="26">
        <f>M43</f>
        <v>0.4</v>
      </c>
      <c r="P43" s="9"/>
      <c r="Q43" s="26">
        <f>O43</f>
        <v>0.4</v>
      </c>
      <c r="R43" s="9"/>
      <c r="S43" s="26">
        <f>Q43</f>
        <v>0.4</v>
      </c>
      <c r="T43" s="9"/>
      <c r="U43" s="26">
        <f>S43</f>
        <v>0.4</v>
      </c>
      <c r="V43" s="9"/>
      <c r="W43" s="26">
        <f>U43</f>
        <v>0.4</v>
      </c>
      <c r="X43" s="9"/>
      <c r="Y43" s="26">
        <f>W43</f>
        <v>0.4</v>
      </c>
      <c r="Z43" s="9"/>
      <c r="AA43" s="26">
        <f>Y43</f>
        <v>0.4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-96.760000000000105</v>
      </c>
      <c r="F45" s="9"/>
      <c r="G45" s="28">
        <f>G41*G43</f>
        <v>33.999999999999964</v>
      </c>
      <c r="H45" s="9"/>
      <c r="I45" s="28">
        <f>I41*I43</f>
        <v>-13.679999999999945</v>
      </c>
      <c r="J45" s="9"/>
      <c r="K45" s="28">
        <f>K41*K43</f>
        <v>38.479999999999976</v>
      </c>
      <c r="L45" s="9"/>
      <c r="M45" s="28">
        <f>M41*M43</f>
        <v>6.5200000000000351</v>
      </c>
      <c r="N45" s="9"/>
      <c r="O45" s="28">
        <f>O41*O43</f>
        <v>-4.2000000000000188</v>
      </c>
      <c r="P45" s="9"/>
      <c r="Q45" s="28">
        <f>Q41*Q43</f>
        <v>4.8799999999999351</v>
      </c>
      <c r="R45" s="9"/>
      <c r="S45" s="28">
        <f>S41*S43</f>
        <v>1.0400000000000902</v>
      </c>
      <c r="T45" s="9"/>
      <c r="U45" s="28">
        <f>U41*U43</f>
        <v>-2242.36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2392.4399999999996</v>
      </c>
      <c r="F47" s="15"/>
      <c r="G47" s="23">
        <f>G39+G45</f>
        <v>2426.4399999999996</v>
      </c>
      <c r="H47" s="15"/>
      <c r="I47" s="23">
        <f>I39+I45</f>
        <v>2412.7599999999998</v>
      </c>
      <c r="J47" s="15"/>
      <c r="K47" s="23">
        <f>K39+K45</f>
        <v>2451.2399999999998</v>
      </c>
      <c r="L47" s="15"/>
      <c r="M47" s="23">
        <f>M39+M45</f>
        <v>2457.7599999999998</v>
      </c>
      <c r="N47" s="15"/>
      <c r="O47" s="23">
        <f>O39+O45</f>
        <v>2453.56</v>
      </c>
      <c r="P47" s="15"/>
      <c r="Q47" s="23">
        <f>Q39+Q45</f>
        <v>2458.44</v>
      </c>
      <c r="R47" s="15"/>
      <c r="S47" s="23">
        <f>S39+S45</f>
        <v>2459.48</v>
      </c>
      <c r="T47" s="15"/>
      <c r="U47" s="23">
        <f>U39+U45</f>
        <v>217.11999999999989</v>
      </c>
      <c r="V47" s="15"/>
      <c r="W47" s="23">
        <f>W39+W45</f>
        <v>217.11999999999989</v>
      </c>
      <c r="X47" s="15"/>
      <c r="Y47" s="23">
        <f>Y39+Y45</f>
        <v>217.11999999999989</v>
      </c>
      <c r="Z47" s="15"/>
      <c r="AA47" s="23">
        <f>AA39+AA45</f>
        <v>217.11999999999989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15</v>
      </c>
      <c r="F51" s="15"/>
      <c r="G51" s="25">
        <f>ROUND(G47*G49,1)</f>
        <v>15.2</v>
      </c>
      <c r="H51" s="25"/>
      <c r="I51" s="25">
        <f>ROUND(I47*I49,1)</f>
        <v>15.1</v>
      </c>
      <c r="J51" s="25"/>
      <c r="K51" s="25">
        <f>ROUND(K47*K49,1)</f>
        <v>15.3</v>
      </c>
      <c r="L51" s="25"/>
      <c r="M51" s="25">
        <f>ROUND(M47*M49,1)</f>
        <v>15.4</v>
      </c>
      <c r="N51" s="25"/>
      <c r="O51" s="25">
        <f>ROUND(O47*O49,1)</f>
        <v>15.3</v>
      </c>
      <c r="P51" s="25"/>
      <c r="Q51" s="25">
        <f>ROUND(Q47*Q49,1)</f>
        <v>15.4</v>
      </c>
      <c r="R51" s="25"/>
      <c r="S51" s="25">
        <f>ROUND(S47*S49,1)</f>
        <v>15.4</v>
      </c>
      <c r="T51" s="25"/>
      <c r="U51" s="25">
        <f>ROUND(U47*U49,1)</f>
        <v>1.4</v>
      </c>
      <c r="V51" s="25"/>
      <c r="W51" s="25">
        <f>ROUND(W47*W49,1)</f>
        <v>1.4</v>
      </c>
      <c r="X51" s="25"/>
      <c r="Y51" s="25">
        <f>ROUND(Y47*Y49,1)</f>
        <v>1.4</v>
      </c>
      <c r="Z51" s="25"/>
      <c r="AA51" s="25">
        <f>ROUND(AA47*AA49,1)</f>
        <v>1.4</v>
      </c>
      <c r="AB51" s="25"/>
      <c r="AC51" s="25">
        <f>SUM(E51:AA51)</f>
        <v>127.70000000000003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-13.5</v>
      </c>
      <c r="F54" s="39"/>
      <c r="G54" s="17">
        <f>K104</f>
        <v>-5</v>
      </c>
      <c r="H54" s="39"/>
      <c r="I54" s="17">
        <f>O104</f>
        <v>4.6999999999999993</v>
      </c>
      <c r="J54" s="39"/>
      <c r="K54" s="17">
        <f>S104</f>
        <v>-5.3999999999999986</v>
      </c>
      <c r="L54" s="39"/>
      <c r="M54" s="17">
        <f>W104</f>
        <v>-6.5</v>
      </c>
      <c r="N54" s="39"/>
      <c r="O54" s="17">
        <f>AA104</f>
        <v>-6.1999999999999993</v>
      </c>
      <c r="P54" s="39"/>
      <c r="Q54" s="17">
        <f>AE104</f>
        <v>-4.6000000000000014</v>
      </c>
      <c r="R54" s="39"/>
      <c r="S54" s="17">
        <f>AI104</f>
        <v>-5.7999999999999972</v>
      </c>
      <c r="T54" s="39"/>
      <c r="U54" s="17">
        <f>AM104</f>
        <v>42.3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-6.2</v>
      </c>
      <c r="F55" s="51"/>
      <c r="G55" s="34">
        <f>K114</f>
        <v>-5.7</v>
      </c>
      <c r="H55" s="51"/>
      <c r="I55" s="34">
        <f>O114+O117</f>
        <v>-7.1000000000000032</v>
      </c>
      <c r="J55" s="51"/>
      <c r="K55" s="34">
        <f>S114+S117</f>
        <v>-5.7999999999999989</v>
      </c>
      <c r="L55" s="51"/>
      <c r="M55" s="34">
        <f>W114+W117</f>
        <v>-5.6000000000000014</v>
      </c>
      <c r="N55" s="51"/>
      <c r="O55" s="34">
        <f>AA114+AA117</f>
        <v>-33</v>
      </c>
      <c r="P55" s="51"/>
      <c r="Q55" s="34">
        <f>AE114+AE117</f>
        <v>22.9</v>
      </c>
      <c r="R55" s="51"/>
      <c r="S55" s="34">
        <f>AI114+AI117</f>
        <v>-5.4000000000000012</v>
      </c>
      <c r="T55" s="51"/>
      <c r="U55" s="34">
        <f>AM114+AM117</f>
        <v>45.900000000000006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-4.7</v>
      </c>
      <c r="F56" s="15"/>
      <c r="G56" s="57">
        <f>G51+G54+G55</f>
        <v>4.4999999999999991</v>
      </c>
      <c r="H56" s="15"/>
      <c r="I56" s="57">
        <f>I51+I54+I55</f>
        <v>12.699999999999994</v>
      </c>
      <c r="J56" s="15"/>
      <c r="K56" s="57">
        <f>K51+K54+K55</f>
        <v>4.1000000000000032</v>
      </c>
      <c r="L56" s="15"/>
      <c r="M56" s="57">
        <f>M51+M54+M55</f>
        <v>3.2999999999999989</v>
      </c>
      <c r="N56" s="15"/>
      <c r="O56" s="57">
        <f>O51+O54+O55</f>
        <v>-23.9</v>
      </c>
      <c r="P56" s="15"/>
      <c r="Q56" s="57">
        <f>Q51+Q54+Q55</f>
        <v>33.699999999999996</v>
      </c>
      <c r="R56" s="15"/>
      <c r="S56" s="57">
        <f>S51+S54+S55</f>
        <v>4.200000000000002</v>
      </c>
      <c r="T56" s="15"/>
      <c r="U56" s="57">
        <f>U51+U54+U55</f>
        <v>89.6</v>
      </c>
      <c r="V56" s="15"/>
      <c r="W56" s="57">
        <f>W51+W54+W55</f>
        <v>1.4</v>
      </c>
      <c r="X56" s="15"/>
      <c r="Y56" s="57">
        <f>Y51+Y54+Y55</f>
        <v>1.4</v>
      </c>
      <c r="Z56" s="15"/>
      <c r="AA56" s="57">
        <f>AA51+AA54+AA55</f>
        <v>1.4</v>
      </c>
      <c r="AB56" s="15"/>
      <c r="AC56" s="57">
        <f>SUM(E56:AA56)</f>
        <v>127.7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-4.7</v>
      </c>
      <c r="F58" s="9"/>
      <c r="G58" s="62">
        <f>SUM(E56:G56)</f>
        <v>-0.20000000000000107</v>
      </c>
      <c r="H58" s="9"/>
      <c r="I58" s="62">
        <f>SUM(E56:I56)</f>
        <v>12.499999999999993</v>
      </c>
      <c r="J58" s="9"/>
      <c r="K58" s="62">
        <f>SUM(E56:K56)</f>
        <v>16.599999999999994</v>
      </c>
      <c r="L58" s="9"/>
      <c r="M58" s="62">
        <f>SUM(E56:M56)</f>
        <v>19.899999999999991</v>
      </c>
      <c r="N58" s="9"/>
      <c r="O58" s="62">
        <f>SUM(E56:O56)</f>
        <v>-4.0000000000000071</v>
      </c>
      <c r="P58" s="9"/>
      <c r="Q58" s="62">
        <f>SUM(E56:Q56)</f>
        <v>29.699999999999989</v>
      </c>
      <c r="R58" s="9"/>
      <c r="S58" s="62">
        <f>SUM(E56:S56)</f>
        <v>33.899999999999991</v>
      </c>
      <c r="T58" s="9"/>
      <c r="U58" s="62">
        <f>SUM(E56:U56)</f>
        <v>123.49999999999999</v>
      </c>
      <c r="V58" s="9"/>
      <c r="W58" s="62">
        <f>SUM(E56:W56)</f>
        <v>124.89999999999999</v>
      </c>
      <c r="X58" s="9"/>
      <c r="Y58" s="62">
        <f>SUM(E56:Y56)</f>
        <v>126.3</v>
      </c>
      <c r="Z58" s="9"/>
      <c r="AA58" s="62">
        <f>SUM(E56:AA56)</f>
        <v>127.7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555.4</v>
      </c>
      <c r="D64" s="17"/>
      <c r="E64" s="17">
        <f>ROUND(_xll.HPVAL($E$6,$E$7,A64,$E$8,"YTD","CORP")/1000000,1)</f>
        <v>741.9</v>
      </c>
      <c r="G64" s="44">
        <f>C64-E64</f>
        <v>-186.5</v>
      </c>
      <c r="H64" s="9"/>
      <c r="I64" s="17">
        <f>ROUND(_xll.HPVAL($G$6,$G$7,$A$64,$G$8,"YTD","CORP")/1000000,1)</f>
        <v>767.6</v>
      </c>
      <c r="J64" s="24"/>
      <c r="K64" s="44">
        <f>E64-I64</f>
        <v>-25.700000000000045</v>
      </c>
      <c r="M64" s="17">
        <f>ROUND(_xll.HPVAL($I$6,$I$7,$A$64,$I$8,"YTD","CORP")/1000000,1)</f>
        <v>760.9</v>
      </c>
      <c r="N64" s="24"/>
      <c r="O64" s="44">
        <f>I64-M64</f>
        <v>6.7000000000000455</v>
      </c>
      <c r="Q64" s="17">
        <f>ROUND(_xll.HPVAL($K$6,$K$7,$A$64,$K$8,"YTD","CORP")/1000000,1)</f>
        <v>712.6</v>
      </c>
      <c r="R64" s="24"/>
      <c r="S64" s="44">
        <f>M64-Q64</f>
        <v>48.299999999999955</v>
      </c>
      <c r="U64" s="17">
        <f>ROUND(_xll.HPVAL($M$6,$M$7,$A$64,$M$8,"YTD","CORP")/1000000,1)</f>
        <v>700.1</v>
      </c>
      <c r="V64" s="24"/>
      <c r="W64" s="44">
        <f>Q64-U64</f>
        <v>12.5</v>
      </c>
      <c r="Y64" s="17">
        <f>ROUND(_xll.HPVAL($O$6,$O$7,$A$64,$O$8,"YTD","CORP")/1000000,1)</f>
        <v>688</v>
      </c>
      <c r="Z64" s="24"/>
      <c r="AA64" s="44">
        <f>U64-Y64</f>
        <v>12.100000000000023</v>
      </c>
      <c r="AC64" s="17">
        <f>ROUND(_xll.HPVAL($Q$6,$Q$7,$A$64,$Q$8,"YTD","CORP")/1000000,1)</f>
        <v>555.29999999999995</v>
      </c>
      <c r="AD64" s="24"/>
      <c r="AE64" s="44">
        <f>Y64-AC64</f>
        <v>132.70000000000005</v>
      </c>
      <c r="AG64" s="17">
        <f>ROUND(_xll.HPVAL($S$6,$S$7,$A$64,$S$8,"YTD","CORP")/1000000,1)</f>
        <v>556.79999999999995</v>
      </c>
      <c r="AH64" s="24"/>
      <c r="AI64" s="44">
        <f>AC64-AG64</f>
        <v>-1.5</v>
      </c>
      <c r="AK64" s="17">
        <f>ROUND(_xll.HPVAL($U$6,$U$7,$A$64,$U$8,"YTD","CORP")/1000000,1)</f>
        <v>0</v>
      </c>
      <c r="AL64" s="24"/>
      <c r="AM64" s="44">
        <f>AG64-AK64</f>
        <v>556.79999999999995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-220.4</v>
      </c>
      <c r="D65" s="17"/>
      <c r="E65" s="17">
        <f>ROUND(_xll.HPVAL($E$6,$E$7,A65,$E$8,"YTD","CORP")/1000000,1)</f>
        <v>-212.9</v>
      </c>
      <c r="G65" s="44">
        <f>C65-E65</f>
        <v>-7.5</v>
      </c>
      <c r="H65" s="9"/>
      <c r="I65" s="17">
        <f>ROUND(_xll.HPVAL($G$6,$G$7,$A$65,$G$8,"YTD","CORP")/1000000,1)</f>
        <v>-219.7</v>
      </c>
      <c r="J65" s="24"/>
      <c r="K65" s="44">
        <f>E65-I65</f>
        <v>6.7999999999999829</v>
      </c>
      <c r="M65" s="17">
        <f>ROUND(_xll.HPVAL($I$6,$I$7,$A$65,$I$8,"YTD","CORP")/1000000,1)</f>
        <v>-194.2</v>
      </c>
      <c r="N65" s="24"/>
      <c r="O65" s="44">
        <f>I65-M65</f>
        <v>-25.5</v>
      </c>
      <c r="Q65" s="17">
        <f>ROUND(_xll.HPVAL($K$6,$K$7,$A$65,$K$8,"YTD","CORP")/1000000,1)</f>
        <v>-236.1</v>
      </c>
      <c r="R65" s="24"/>
      <c r="S65" s="44">
        <f>M65-Q65</f>
        <v>41.900000000000006</v>
      </c>
      <c r="U65" s="17">
        <f>ROUND(_xll.HPVAL($M$6,$M$7,$A$65,$M$8,"YTD","CORP")/1000000,1)</f>
        <v>-226.3</v>
      </c>
      <c r="V65" s="24"/>
      <c r="W65" s="44">
        <f>Q65-U65</f>
        <v>-9.7999999999999829</v>
      </c>
      <c r="Y65" s="17">
        <f>ROUND(_xll.HPVAL($O$6,$O$7,$A$65,$O$8,"YTD","CORP")/1000000,1)</f>
        <v>-163.4</v>
      </c>
      <c r="Z65" s="24"/>
      <c r="AA65" s="44">
        <f>U65-Y65</f>
        <v>-62.900000000000006</v>
      </c>
      <c r="AC65" s="17">
        <f>ROUND(_xll.HPVAL($Q$6,$Q$7,$A$65,$Q$8,"YTD","CORP")/1000000,1)</f>
        <v>-6.4</v>
      </c>
      <c r="AD65" s="24"/>
      <c r="AE65" s="44">
        <f>Y65-AC65</f>
        <v>-157</v>
      </c>
      <c r="AG65" s="17">
        <f>ROUND(_xll.HPVAL($S$6,$S$7,$A$65,$S$8,"YTD","CORP")/1000000,1)</f>
        <v>-54.8</v>
      </c>
      <c r="AH65" s="24"/>
      <c r="AI65" s="44">
        <f>AC65-AG65</f>
        <v>48.4</v>
      </c>
      <c r="AK65" s="17">
        <f>ROUND(_xll.HPVAL($U$6,$U$7,$A$65,$U$8,"YTD","CORP")/1000000,1)</f>
        <v>0</v>
      </c>
      <c r="AL65" s="24"/>
      <c r="AM65" s="44">
        <f>AG65-AK65</f>
        <v>-54.8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167.2</v>
      </c>
      <c r="D67" s="17"/>
      <c r="E67" s="17">
        <f>ROUND(_xll.HPVAL($E$6,$E$7,A67,$E$8,"YTD","CORP")/1000000,1)</f>
        <v>220.2</v>
      </c>
      <c r="G67" s="44">
        <f>C67-E67</f>
        <v>-53</v>
      </c>
      <c r="H67" s="9"/>
      <c r="I67" s="17">
        <f>ROUND(_xll.HPVAL($G$6,$G$7,$A$67,$G$8,"YTD","CORP")/1000000,1)</f>
        <v>217</v>
      </c>
      <c r="J67" s="24"/>
      <c r="K67" s="44">
        <f>E67-I67</f>
        <v>3.1999999999999886</v>
      </c>
      <c r="M67" s="17">
        <f>ROUND(_xll.HPVAL($I$6,$I$7,$A$67,$I$8,"YTD","CORP")/1000000,1)</f>
        <v>199.1</v>
      </c>
      <c r="N67" s="24"/>
      <c r="O67" s="44">
        <f>I67-M67</f>
        <v>17.900000000000006</v>
      </c>
      <c r="Q67" s="17">
        <f>ROUND(_xll.HPVAL($K$6,$K$7,$A$67,$K$8,"YTD","CORP")/1000000,1)</f>
        <v>191.1</v>
      </c>
      <c r="R67" s="24"/>
      <c r="S67" s="44">
        <f>M67-Q67</f>
        <v>8</v>
      </c>
      <c r="U67" s="17">
        <f>ROUND(_xll.HPVAL($M$6,$M$7,$A$67,$M$8,"YTD","CORP")/1000000,1)</f>
        <v>228.1</v>
      </c>
      <c r="V67" s="24"/>
      <c r="W67" s="44">
        <f>Q67-U67</f>
        <v>-37</v>
      </c>
      <c r="Y67" s="17">
        <f>ROUND(_xll.HPVAL($O$6,$O$7,$A$67,$O$8,"YTD","CORP")/1000000,1)</f>
        <v>185.2</v>
      </c>
      <c r="Z67" s="24"/>
      <c r="AA67" s="44">
        <f>U67-Y67</f>
        <v>42.900000000000006</v>
      </c>
      <c r="AC67" s="17">
        <f>ROUND(_xll.HPVAL($Q$6,$Q$7,$A$67,$Q$8,"YTD","CORP")/1000000,1)</f>
        <v>151.6</v>
      </c>
      <c r="AD67" s="24"/>
      <c r="AE67" s="44">
        <f>Y67-AC67</f>
        <v>33.599999999999994</v>
      </c>
      <c r="AG67" s="17">
        <f>ROUND(_xll.HPVAL($S$6,$S$7,$A$67,$S$8,"YTD","CORP")/1000000,1)</f>
        <v>135.1</v>
      </c>
      <c r="AH67" s="24"/>
      <c r="AI67" s="44">
        <f>AC67-AG67</f>
        <v>16.5</v>
      </c>
      <c r="AK67" s="17">
        <f>ROUND(_xll.HPVAL($U$6,$U$7,$A$67,$U$8,"YTD","CORP")/1000000,1)</f>
        <v>0</v>
      </c>
      <c r="AL67" s="24"/>
      <c r="AM67" s="44">
        <f>AG67-AK67</f>
        <v>135.1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724</v>
      </c>
      <c r="D69" s="17"/>
      <c r="E69" s="17">
        <f>ROUND(_xll.HPVAL($E$6,$E$7,A69,$E$8,"YTD","CORP")/1000000,1)</f>
        <v>714.4</v>
      </c>
      <c r="G69" s="44">
        <f>-C69+E69</f>
        <v>-9.6000000000000227</v>
      </c>
      <c r="H69" s="9"/>
      <c r="I69" s="17">
        <f>ROUND(_xll.HPVAL($G$6,$G$7,$A$69,$G$8,"YTD","CORP")/1000000,1)</f>
        <v>717.4</v>
      </c>
      <c r="J69" s="24"/>
      <c r="K69" s="44">
        <f>-E69+I69</f>
        <v>3</v>
      </c>
      <c r="M69" s="17">
        <f>ROUND(_xll.HPVAL($I$6,$I$7,$A$69,$I$8,"YTD","CORP")/1000000,1)</f>
        <v>725.5</v>
      </c>
      <c r="N69" s="24"/>
      <c r="O69" s="44">
        <f>-I69+M69</f>
        <v>8.1000000000000227</v>
      </c>
      <c r="Q69" s="17">
        <f>ROUND(_xll.HPVAL($K$6,$K$7,$A$69,$K$8,"YTD","CORP")/1000000,1)</f>
        <v>732.3</v>
      </c>
      <c r="R69" s="24"/>
      <c r="S69" s="44">
        <f>-M69+Q69</f>
        <v>6.7999999999999545</v>
      </c>
      <c r="U69" s="17">
        <f>ROUND(_xll.HPVAL($M$6,$M$7,$A$69,$M$8,"YTD","CORP")/1000000,1)</f>
        <v>736.1</v>
      </c>
      <c r="V69" s="24"/>
      <c r="W69" s="44">
        <f>-Q69+U69</f>
        <v>3.8000000000000682</v>
      </c>
      <c r="Y69" s="17">
        <f>ROUND(_xll.HPVAL($O$6,$O$7,$A$69,$O$8,"YTD","CORP")/1000000,1)</f>
        <v>711</v>
      </c>
      <c r="Z69" s="24"/>
      <c r="AA69" s="44">
        <f>-U69+Y69</f>
        <v>-25.100000000000023</v>
      </c>
      <c r="AC69" s="17">
        <f>ROUND(_xll.HPVAL($Q$6,$Q$7,$A$69,$Q$8,"YTD","CORP")/1000000,1)</f>
        <v>709</v>
      </c>
      <c r="AD69" s="24"/>
      <c r="AE69" s="44">
        <f>-Y69+AC69</f>
        <v>-2</v>
      </c>
      <c r="AG69" s="17">
        <f>ROUND(_xll.HPVAL($S$6,$S$7,$A$69,$S$8,"YTD","CORP")/1000000,1)</f>
        <v>698</v>
      </c>
      <c r="AH69" s="24"/>
      <c r="AI69" s="44">
        <f>-AC69+AG69</f>
        <v>-11</v>
      </c>
      <c r="AK69" s="17">
        <f>ROUND(_xll.HPVAL($U$6,$U$7,$A$69,$U$8,"YTD","CORP")/1000000,1)</f>
        <v>0</v>
      </c>
      <c r="AL69" s="24"/>
      <c r="AM69" s="44">
        <f>-AG69+AK69</f>
        <v>-698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649.4</v>
      </c>
      <c r="D72" s="17"/>
      <c r="E72" s="17">
        <f>ROUND(_xll.HPVAL($E$6,$E$7,A72,$E$8,"YTD","CORP")/1000000,1)</f>
        <v>718.3</v>
      </c>
      <c r="G72" s="44">
        <f t="shared" si="0"/>
        <v>68.899999999999977</v>
      </c>
      <c r="H72" s="9"/>
      <c r="I72" s="17">
        <f>ROUND(_xll.HPVAL($G$6,$G$7,$A$72,$G$8,"YTD","CORP")/1000000,1)</f>
        <v>741.8</v>
      </c>
      <c r="J72" s="24"/>
      <c r="K72" s="44">
        <f t="shared" si="1"/>
        <v>23.5</v>
      </c>
      <c r="M72" s="17">
        <f>ROUND(_xll.HPVAL($I$6,$I$7,$A$72,$I$8,"YTD","CORP")/1000000,1)</f>
        <v>763.3</v>
      </c>
      <c r="N72" s="24"/>
      <c r="O72" s="44">
        <f t="shared" si="2"/>
        <v>21.5</v>
      </c>
      <c r="Q72" s="17">
        <f>ROUND(_xll.HPVAL($K$6,$K$7,$A$72,$K$8,"YTD","CORP")/1000000,1)</f>
        <v>761.5</v>
      </c>
      <c r="R72" s="24"/>
      <c r="S72" s="44">
        <f t="shared" si="3"/>
        <v>-1.7999999999999545</v>
      </c>
      <c r="U72" s="17">
        <f>ROUND(_xll.HPVAL($M$6,$M$7,$A$72,$M$8,"YTD","CORP")/1000000,1)</f>
        <v>804.8</v>
      </c>
      <c r="V72" s="24"/>
      <c r="W72" s="44">
        <f t="shared" si="4"/>
        <v>43.299999999999955</v>
      </c>
      <c r="Y72" s="17">
        <f>ROUND(_xll.HPVAL($O$6,$O$7,$A$72,$O$8,"YTD","CORP")/1000000,1)</f>
        <v>837.3</v>
      </c>
      <c r="Z72" s="24"/>
      <c r="AA72" s="44">
        <f t="shared" si="5"/>
        <v>32.5</v>
      </c>
      <c r="AC72" s="17">
        <f>ROUND(_xll.HPVAL($Q$6,$Q$7,$A$72,$Q$8,"YTD","CORP")/1000000,1)</f>
        <v>837.2</v>
      </c>
      <c r="AD72" s="24"/>
      <c r="AE72" s="44">
        <f t="shared" si="6"/>
        <v>-9.9999999999909051E-2</v>
      </c>
      <c r="AG72" s="17">
        <f>ROUND(_xll.HPVAL($S$6,$S$7,$A$72,$S$8,"YTD","CORP")/1000000,1)</f>
        <v>817.4</v>
      </c>
      <c r="AH72" s="24"/>
      <c r="AI72" s="44">
        <f t="shared" si="7"/>
        <v>-19.800000000000068</v>
      </c>
      <c r="AK72" s="17">
        <f>ROUND(_xll.HPVAL($U$6,$U$7,$A$72,$U$8,"YTD","CORP")/1000000,1)</f>
        <v>0</v>
      </c>
      <c r="AL72" s="24"/>
      <c r="AM72" s="44">
        <f t="shared" si="8"/>
        <v>-817.4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974.5</v>
      </c>
      <c r="D73" s="17"/>
      <c r="E73" s="17">
        <f>ROUND(_xll.HPVAL($E$6,$E$7,A73,$E$8,"YTD","CORP")/1000000,1)</f>
        <v>937.7</v>
      </c>
      <c r="G73" s="44">
        <f t="shared" si="0"/>
        <v>-36.799999999999955</v>
      </c>
      <c r="H73" s="9"/>
      <c r="I73" s="17">
        <f>ROUND(_xll.HPVAL($G$6,$G$7,$A$73,$G$8,"YTD","CORP")/1000000,1)</f>
        <v>940.6</v>
      </c>
      <c r="J73" s="24"/>
      <c r="K73" s="44">
        <f t="shared" si="1"/>
        <v>2.8999999999999773</v>
      </c>
      <c r="M73" s="17">
        <f>ROUND(_xll.HPVAL($I$6,$I$7,$A$73,$I$8,"YTD","CORP")/1000000,1)</f>
        <v>921.8</v>
      </c>
      <c r="N73" s="24"/>
      <c r="O73" s="44">
        <f t="shared" si="2"/>
        <v>-18.800000000000068</v>
      </c>
      <c r="Q73" s="17">
        <f>ROUND(_xll.HPVAL($K$6,$K$7,$A$73,$K$8,"YTD","CORP")/1000000,1)</f>
        <v>924.9</v>
      </c>
      <c r="R73" s="24"/>
      <c r="S73" s="44">
        <f t="shared" si="3"/>
        <v>3.1000000000000227</v>
      </c>
      <c r="U73" s="17">
        <f>ROUND(_xll.HPVAL($M$6,$M$7,$A$73,$M$8,"YTD","CORP")/1000000,1)</f>
        <v>928.1</v>
      </c>
      <c r="V73" s="24"/>
      <c r="W73" s="44">
        <f t="shared" si="4"/>
        <v>3.2000000000000455</v>
      </c>
      <c r="Y73" s="17">
        <f>ROUND(_xll.HPVAL($O$6,$O$7,$A$73,$O$8,"YTD","CORP")/1000000,1)</f>
        <v>921.9</v>
      </c>
      <c r="Z73" s="24"/>
      <c r="AA73" s="44">
        <f t="shared" si="5"/>
        <v>-6.2000000000000455</v>
      </c>
      <c r="AC73" s="17">
        <f>ROUND(_xll.HPVAL($Q$6,$Q$7,$A$73,$Q$8,"YTD","CORP")/1000000,1)</f>
        <v>930.3</v>
      </c>
      <c r="AD73" s="24"/>
      <c r="AE73" s="44">
        <f t="shared" si="6"/>
        <v>8.3999999999999773</v>
      </c>
      <c r="AG73" s="17">
        <f>ROUND(_xll.HPVAL($S$6,$S$7,$A$73,$S$8,"YTD","CORP")/1000000,1)</f>
        <v>935.4</v>
      </c>
      <c r="AH73" s="24"/>
      <c r="AI73" s="44">
        <f t="shared" si="7"/>
        <v>5.1000000000000227</v>
      </c>
      <c r="AK73" s="17">
        <f>ROUND(_xll.HPVAL($U$6,$U$7,$A$73,$U$8,"YTD","CORP")/1000000,1)</f>
        <v>0</v>
      </c>
      <c r="AL73" s="24"/>
      <c r="AM73" s="44">
        <f t="shared" si="8"/>
        <v>-935.4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0.1</v>
      </c>
      <c r="D75" s="17"/>
      <c r="E75" s="17">
        <f>ROUND(_xll.HPVAL($E$6,$E$7,A75,$E$8,"YTD","CORP")/1000000,1)</f>
        <v>0.1</v>
      </c>
      <c r="G75" s="44">
        <f t="shared" si="0"/>
        <v>0</v>
      </c>
      <c r="H75" s="9"/>
      <c r="I75" s="17">
        <f>ROUND(_xll.HPVAL($G$6,$G$7,$A$75,$G$8,"YTD","CORP")/1000000,1)</f>
        <v>0.1</v>
      </c>
      <c r="J75" s="24"/>
      <c r="K75" s="44">
        <f t="shared" si="1"/>
        <v>0</v>
      </c>
      <c r="M75" s="17">
        <f>ROUND(_xll.HPVAL($I$6,$I$7,$A$75,$I$8,"YTD","CORP")/1000000,1)</f>
        <v>0.1</v>
      </c>
      <c r="N75" s="24"/>
      <c r="O75" s="44">
        <f t="shared" si="2"/>
        <v>0</v>
      </c>
      <c r="Q75" s="17">
        <f>ROUND(_xll.HPVAL($K$6,$K$7,$A$75,$K$8,"YTD","CORP")/1000000,1)</f>
        <v>0.1</v>
      </c>
      <c r="R75" s="24"/>
      <c r="S75" s="44">
        <f t="shared" si="3"/>
        <v>0</v>
      </c>
      <c r="U75" s="17">
        <f>ROUND(_xll.HPVAL($M$6,$M$7,$A$75,$M$8,"YTD","CORP")/1000000,1)</f>
        <v>0.1</v>
      </c>
      <c r="V75" s="24"/>
      <c r="W75" s="44">
        <f t="shared" si="4"/>
        <v>0</v>
      </c>
      <c r="Y75" s="17">
        <f>ROUND(_xll.HPVAL($O$6,$O$7,$A$75,$O$8,"YTD","CORP")/1000000,1)</f>
        <v>0.1</v>
      </c>
      <c r="Z75" s="24"/>
      <c r="AA75" s="44">
        <f t="shared" si="5"/>
        <v>0</v>
      </c>
      <c r="AC75" s="17">
        <f>ROUND(_xll.HPVAL($Q$6,$Q$7,$A$75,$Q$8,"YTD","CORP")/1000000,1)</f>
        <v>0.1</v>
      </c>
      <c r="AD75" s="24"/>
      <c r="AE75" s="44">
        <f t="shared" si="6"/>
        <v>0</v>
      </c>
      <c r="AG75" s="17">
        <f>ROUND(_xll.HPVAL($S$6,$S$7,$A$75,$S$8,"YTD","CORP")/1000000,1)</f>
        <v>0.1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-0.1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3120.3</v>
      </c>
      <c r="D76" s="17"/>
      <c r="E76" s="17">
        <f>ROUND(_xll.HPVAL($E$6,$E$7,A76,$E$8,"YTD","CORP")/1000000,1)</f>
        <v>3070.5</v>
      </c>
      <c r="G76" s="44">
        <f t="shared" si="0"/>
        <v>-49.800000000000182</v>
      </c>
      <c r="H76" s="9"/>
      <c r="I76" s="17">
        <f>ROUND(_xll.HPVAL($G$6,$G$7,$A$76,$G$8,"YTD","CORP")/1000000,1)</f>
        <v>3069.5</v>
      </c>
      <c r="J76" s="24"/>
      <c r="K76" s="44">
        <f t="shared" si="1"/>
        <v>-1</v>
      </c>
      <c r="M76" s="17">
        <f>ROUND(_xll.HPVAL($I$6,$I$7,$A$76,$I$8,"YTD","CORP")/1000000,1)</f>
        <v>3072.4</v>
      </c>
      <c r="N76" s="24"/>
      <c r="O76" s="44">
        <f t="shared" si="2"/>
        <v>2.9000000000000909</v>
      </c>
      <c r="Q76" s="17">
        <f>ROUND(_xll.HPVAL($K$6,$K$7,$A$76,$K$8,"YTD","CORP")/1000000,1)</f>
        <v>3072.4</v>
      </c>
      <c r="R76" s="24"/>
      <c r="S76" s="44">
        <f t="shared" si="3"/>
        <v>0</v>
      </c>
      <c r="U76" s="17">
        <f>ROUND(_xll.HPVAL($M$6,$M$7,$A$76,$M$8,"YTD","CORP")/1000000,1)</f>
        <v>3072.4</v>
      </c>
      <c r="V76" s="24"/>
      <c r="W76" s="44">
        <f t="shared" si="4"/>
        <v>0</v>
      </c>
      <c r="Y76" s="17">
        <f>ROUND(_xll.HPVAL($O$6,$O$7,$A$76,$O$8,"YTD","CORP")/1000000,1)</f>
        <v>3069.4</v>
      </c>
      <c r="Z76" s="24"/>
      <c r="AA76" s="44">
        <f t="shared" si="5"/>
        <v>-3</v>
      </c>
      <c r="AC76" s="17">
        <f>ROUND(_xll.HPVAL($Q$6,$Q$7,$A$76,$Q$8,"YTD","CORP")/1000000,1)</f>
        <v>3131.7</v>
      </c>
      <c r="AD76" s="24"/>
      <c r="AE76" s="44">
        <f t="shared" si="6"/>
        <v>62.299999999999727</v>
      </c>
      <c r="AG76" s="17">
        <f>ROUND(_xll.HPVAL($S$6,$S$7,$A$76,$S$8,"YTD","CORP")/1000000,1)</f>
        <v>3099.9</v>
      </c>
      <c r="AH76" s="24"/>
      <c r="AI76" s="44">
        <f t="shared" si="7"/>
        <v>-31.799999999999727</v>
      </c>
      <c r="AK76" s="17">
        <f>ROUND(_xll.HPVAL($U$6,$U$7,$A$76,$U$8,"YTD","CORP")/1000000,1)</f>
        <v>0</v>
      </c>
      <c r="AL76" s="24"/>
      <c r="AM76" s="44">
        <f t="shared" si="8"/>
        <v>-3099.9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689.7</v>
      </c>
      <c r="D78" s="17"/>
      <c r="E78" s="17">
        <f>ROUND(_xll.HPVAL($E$6,$E$7,A78,$E$8,"YTD","CORP")/1000000,1)</f>
        <v>760.5</v>
      </c>
      <c r="G78" s="44">
        <f t="shared" si="0"/>
        <v>70.799999999999955</v>
      </c>
      <c r="H78" s="9"/>
      <c r="I78" s="17">
        <f>ROUND(_xll.HPVAL($G$6,$G$7,$A$78,$G$8,"YTD","CORP")/1000000,1)</f>
        <v>812.5</v>
      </c>
      <c r="J78" s="24"/>
      <c r="K78" s="44">
        <f t="shared" si="1"/>
        <v>52</v>
      </c>
      <c r="M78" s="17">
        <f>ROUND(_xll.HPVAL($I$6,$I$7,$A$78,$I$8,"YTD","CORP")/1000000,1)</f>
        <v>788.7</v>
      </c>
      <c r="N78" s="24"/>
      <c r="O78" s="44">
        <f t="shared" si="2"/>
        <v>-23.799999999999955</v>
      </c>
      <c r="Q78" s="17">
        <f>ROUND(_xll.HPVAL($K$6,$K$7,$A$78,$K$8,"YTD","CORP")/1000000,1)</f>
        <v>786.5</v>
      </c>
      <c r="R78" s="24"/>
      <c r="S78" s="44">
        <f t="shared" si="3"/>
        <v>-2.2000000000000455</v>
      </c>
      <c r="U78" s="17">
        <f>ROUND(_xll.HPVAL($M$6,$M$7,$A$78,$M$8,"YTD","CORP")/1000000,1)</f>
        <v>776.5</v>
      </c>
      <c r="V78" s="24"/>
      <c r="W78" s="44">
        <f t="shared" si="4"/>
        <v>-10</v>
      </c>
      <c r="Y78" s="17">
        <f>ROUND(_xll.HPVAL($O$6,$O$7,$A$78,$O$8,"YTD","CORP")/1000000,1)</f>
        <v>776.5</v>
      </c>
      <c r="Z78" s="24"/>
      <c r="AA78" s="44">
        <f t="shared" si="5"/>
        <v>0</v>
      </c>
      <c r="AC78" s="17">
        <f>ROUND(_xll.HPVAL($Q$6,$Q$7,$A$78,$Q$8,"YTD","CORP")/1000000,1)</f>
        <v>711.5</v>
      </c>
      <c r="AD78" s="24"/>
      <c r="AE78" s="44">
        <f t="shared" si="6"/>
        <v>-65</v>
      </c>
      <c r="AG78" s="17">
        <f>ROUND(_xll.HPVAL($S$6,$S$7,$A$78,$S$8,"YTD","CORP")/1000000,1)</f>
        <v>711.5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-711.5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-35</v>
      </c>
      <c r="D86" s="17"/>
      <c r="E86" s="17">
        <f>ROUND(_xll.HPVAL($E$6,$E$7,A86,$E$8,"YTD","CORP")/1000000,1)</f>
        <v>-14</v>
      </c>
      <c r="G86" s="44">
        <f t="shared" si="0"/>
        <v>21</v>
      </c>
      <c r="H86" s="9"/>
      <c r="I86" s="17">
        <f>ROUND(_xll.HPVAL($G$6,$G$7,$A$86,$G$8,"YTD","CORP")/1000000,1)</f>
        <v>6.3</v>
      </c>
      <c r="J86" s="24"/>
      <c r="K86" s="44">
        <f t="shared" si="1"/>
        <v>20.3</v>
      </c>
      <c r="M86" s="17">
        <f>ROUND(_xll.HPVAL($I$6,$I$7,$A$86,$I$8,"YTD","CORP")/1000000,1)</f>
        <v>-16.899999999999999</v>
      </c>
      <c r="N86" s="24"/>
      <c r="O86" s="44">
        <f t="shared" si="2"/>
        <v>-23.2</v>
      </c>
      <c r="Q86" s="17">
        <f>ROUND(_xll.HPVAL($K$6,$K$7,$A$86,$K$8,"YTD","CORP")/1000000,1)</f>
        <v>-24.8</v>
      </c>
      <c r="R86" s="24"/>
      <c r="S86" s="44">
        <f t="shared" si="3"/>
        <v>-7.9000000000000021</v>
      </c>
      <c r="U86" s="17">
        <f>ROUND(_xll.HPVAL($M$6,$M$7,$A$86,$M$8,"YTD","CORP")/1000000,1)</f>
        <v>-14.5</v>
      </c>
      <c r="V86" s="24"/>
      <c r="W86" s="44">
        <f t="shared" si="4"/>
        <v>10.3</v>
      </c>
      <c r="Y86" s="17">
        <f>ROUND(_xll.HPVAL($O$6,$O$7,$A$86,$O$8,"YTD","CORP")/1000000,1)</f>
        <v>-15.3</v>
      </c>
      <c r="Z86" s="24"/>
      <c r="AA86" s="44">
        <f t="shared" si="5"/>
        <v>-0.80000000000000071</v>
      </c>
      <c r="AC86" s="17">
        <f>ROUND(_xll.HPVAL($Q$6,$Q$7,$A$86,$Q$8,"YTD","CORP")/1000000,1)</f>
        <v>-16</v>
      </c>
      <c r="AD86" s="24"/>
      <c r="AE86" s="44">
        <f t="shared" si="6"/>
        <v>-0.69999999999999929</v>
      </c>
      <c r="AG86" s="17">
        <f>ROUND(_xll.HPVAL($S$6,$S$7,$A$86,$S$8,"YTD","CORP")/1000000,1)</f>
        <v>-19.3</v>
      </c>
      <c r="AH86" s="24"/>
      <c r="AI86" s="44">
        <f t="shared" si="7"/>
        <v>-3.3000000000000007</v>
      </c>
      <c r="AK86" s="17">
        <f>ROUND(_xll.HPVAL($U$6,$U$7,$A$86,$U$8,"YTD","CORP")/1000000,1)</f>
        <v>0</v>
      </c>
      <c r="AL86" s="24"/>
      <c r="AM86" s="44">
        <f t="shared" si="8"/>
        <v>19.3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59.4</v>
      </c>
      <c r="D87" s="17"/>
      <c r="E87" s="17">
        <v>0</v>
      </c>
      <c r="G87" s="44">
        <f t="shared" si="0"/>
        <v>-59.4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-5680.2</v>
      </c>
      <c r="D89" s="71"/>
      <c r="E89" s="70">
        <f>(SUM(E64:E68)+E80)-(SUM(E69:E88)-E80)</f>
        <v>-5438.3</v>
      </c>
      <c r="G89" s="46">
        <f>SUM(G64:G88)</f>
        <v>-241.90000000000023</v>
      </c>
      <c r="K89" s="46">
        <f>SUM(K64:K88)</f>
        <v>84.999999999999901</v>
      </c>
      <c r="O89" s="46">
        <f>SUM(O64:O88)</f>
        <v>-34.199999999999861</v>
      </c>
      <c r="S89" s="46">
        <f>SUM(S64:S88)</f>
        <v>96.199999999999932</v>
      </c>
      <c r="W89" s="46">
        <f>SUM(W64:W88)</f>
        <v>16.300000000000086</v>
      </c>
      <c r="AA89" s="46">
        <f>SUM(AA64:AA88)</f>
        <v>-10.500000000000046</v>
      </c>
      <c r="AE89" s="46">
        <f>SUM(AE64:AE88)</f>
        <v>12.199999999999836</v>
      </c>
      <c r="AI89" s="46">
        <f>SUM(AI64:AI88)</f>
        <v>2.6000000000002252</v>
      </c>
      <c r="AM89" s="46">
        <f>SUM(AM64:AM88)</f>
        <v>-5605.9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-13.5</v>
      </c>
      <c r="G100" s="44">
        <f>E100</f>
        <v>-13.5</v>
      </c>
      <c r="H100" s="9"/>
      <c r="I100" s="17">
        <f>-ROUND(_xll.HPVAL($G$6,$G$7,$A$100,$G$8,"YTD","CORP")/1000000,1)</f>
        <v>-18.5</v>
      </c>
      <c r="J100" s="24"/>
      <c r="K100" s="44">
        <f>I100-G100</f>
        <v>-5</v>
      </c>
      <c r="M100" s="17">
        <f>-ROUND(_xll.HPVAL($I$6,$I$7,$A$100,$I$8,"YTD","CORP")/1000000,1)</f>
        <v>-13.8</v>
      </c>
      <c r="N100" s="24"/>
      <c r="O100" s="44">
        <f>M100-I100</f>
        <v>4.6999999999999993</v>
      </c>
      <c r="Q100" s="17">
        <f>-ROUND(_xll.HPVAL($K$6,$K$7,$A$100,$K$8,"YTD","CORP")/1000000,1)</f>
        <v>-19.2</v>
      </c>
      <c r="R100" s="24"/>
      <c r="S100" s="44">
        <f>Q100-M100</f>
        <v>-5.3999999999999986</v>
      </c>
      <c r="U100" s="17">
        <f>-ROUND(_xll.HPVAL($M$6,$M$7,$A$100,$M$8,"YTD","CORP")/1000000,1)</f>
        <v>-25.7</v>
      </c>
      <c r="V100" s="24"/>
      <c r="W100" s="44">
        <f>U100-Q100</f>
        <v>-6.5</v>
      </c>
      <c r="Y100" s="17">
        <f>-ROUND(_xll.HPVAL($O$6,$O$7,$A$100,$O$8,"YTD","CORP")/1000000,1)</f>
        <v>-31.9</v>
      </c>
      <c r="Z100" s="24"/>
      <c r="AA100" s="44">
        <f>Y100-U100</f>
        <v>-6.1999999999999993</v>
      </c>
      <c r="AC100" s="17">
        <f>-ROUND(_xll.HPVAL($Q$6,$Q$7,$A$100,$Q$8,"YTD","CORP")/1000000,1)</f>
        <v>-36.5</v>
      </c>
      <c r="AD100" s="24"/>
      <c r="AE100" s="44">
        <f>AC100-Y100</f>
        <v>-4.6000000000000014</v>
      </c>
      <c r="AG100" s="17">
        <f>-ROUND(_xll.HPVAL($S$6,$S$7,$A$100,$S$8,"YTD","CORP")/1000000,1)</f>
        <v>-42.3</v>
      </c>
      <c r="AH100" s="24"/>
      <c r="AI100" s="44">
        <f>AG100-AC100</f>
        <v>-5.7999999999999972</v>
      </c>
      <c r="AK100" s="17">
        <f>-ROUND(_xll.HPVAL($U$6,$U$7,$A$100,$U$8,"YTD","CORP")/1000000,1)</f>
        <v>0</v>
      </c>
      <c r="AL100" s="24"/>
      <c r="AM100" s="44">
        <f>AK100-AG100</f>
        <v>42.3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-13.5</v>
      </c>
      <c r="H104" s="9"/>
      <c r="I104" s="17"/>
      <c r="J104" s="24"/>
      <c r="K104" s="55">
        <f>SUM(K100:K103)</f>
        <v>-5</v>
      </c>
      <c r="M104" s="17"/>
      <c r="N104" s="24"/>
      <c r="O104" s="55">
        <f>SUM(O100:O103)</f>
        <v>4.6999999999999993</v>
      </c>
      <c r="Q104" s="17"/>
      <c r="R104" s="24"/>
      <c r="S104" s="55">
        <f>SUM(S100:S103)</f>
        <v>-5.3999999999999986</v>
      </c>
      <c r="U104" s="17"/>
      <c r="V104" s="24"/>
      <c r="W104" s="55">
        <f>SUM(W100:W103)</f>
        <v>-6.5</v>
      </c>
      <c r="Y104" s="17"/>
      <c r="Z104" s="24"/>
      <c r="AA104" s="55">
        <f>SUM(AA100:AA103)</f>
        <v>-6.1999999999999993</v>
      </c>
      <c r="AC104" s="17"/>
      <c r="AD104" s="24"/>
      <c r="AE104" s="55">
        <f>SUM(AE100:AE103)</f>
        <v>-4.6000000000000014</v>
      </c>
      <c r="AG104" s="17"/>
      <c r="AH104" s="24"/>
      <c r="AI104" s="55">
        <f>SUM(AI100:AI103)</f>
        <v>-5.7999999999999972</v>
      </c>
      <c r="AK104" s="17"/>
      <c r="AL104" s="24"/>
      <c r="AM104" s="55">
        <f>SUM(AM100:AM103)</f>
        <v>42.3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-1</v>
      </c>
      <c r="G110" s="44">
        <f t="shared" si="12"/>
        <v>-1</v>
      </c>
      <c r="H110" s="9"/>
      <c r="I110" s="17">
        <f>-ROUND(_xll.HPVAL($G$6,$G$7,$A$110,$G$8,"YTD","CORP")/1000000,1)</f>
        <v>-2</v>
      </c>
      <c r="J110" s="24"/>
      <c r="K110" s="44">
        <f t="shared" si="13"/>
        <v>-1</v>
      </c>
      <c r="M110" s="17">
        <f>-ROUND(_xll.HPVAL($I$6,$I$7,$A$110,$I$8,"YTD","CORP")/1000000,1)</f>
        <v>-16.8</v>
      </c>
      <c r="N110" s="24"/>
      <c r="O110" s="44">
        <f t="shared" si="14"/>
        <v>-14.8</v>
      </c>
      <c r="Q110" s="17">
        <f>-ROUND(_xll.HPVAL($K$6,$K$7,$A$110,$K$8,"YTD","CORP")/1000000,1)</f>
        <v>-4.2</v>
      </c>
      <c r="R110" s="24"/>
      <c r="S110" s="44">
        <f t="shared" si="15"/>
        <v>12.600000000000001</v>
      </c>
      <c r="U110" s="17">
        <f>-ROUND(_xll.HPVAL($M$6,$M$7,$A$110,$M$8,"YTD","CORP")/1000000,1)</f>
        <v>-23.8</v>
      </c>
      <c r="V110" s="24"/>
      <c r="W110" s="44">
        <f t="shared" si="16"/>
        <v>-19.600000000000001</v>
      </c>
      <c r="Y110" s="17">
        <f>-ROUND(_xll.HPVAL($O$6,$O$7,$A$110,$O$8,"YTD","CORP")/1000000,1)</f>
        <v>-34.299999999999997</v>
      </c>
      <c r="Z110" s="24"/>
      <c r="AA110" s="44">
        <f t="shared" si="17"/>
        <v>-10.499999999999996</v>
      </c>
      <c r="AC110" s="17">
        <f>-ROUND(_xll.HPVAL($Q$6,$Q$7,$A$110,$Q$8,"YTD","CORP")/1000000,1)</f>
        <v>-6.9</v>
      </c>
      <c r="AD110" s="24"/>
      <c r="AE110" s="44">
        <f t="shared" si="18"/>
        <v>27.4</v>
      </c>
      <c r="AG110" s="17">
        <f>-ROUND(_xll.HPVAL($S$6,$S$7,$A$110,$S$8,"YTD","CORP")/1000000,1)</f>
        <v>-7.7</v>
      </c>
      <c r="AH110" s="24"/>
      <c r="AI110" s="44">
        <f t="shared" si="19"/>
        <v>-0.79999999999999982</v>
      </c>
      <c r="AK110" s="17">
        <f>-ROUND(_xll.HPVAL($U$6,$U$7,$A$110,$U$8,"YTD","CORP")/1000000,1)</f>
        <v>0</v>
      </c>
      <c r="AL110" s="24"/>
      <c r="AM110" s="44">
        <f t="shared" si="20"/>
        <v>7.7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-5.2</v>
      </c>
      <c r="G111" s="44">
        <f t="shared" si="12"/>
        <v>-5.2</v>
      </c>
      <c r="H111" s="9"/>
      <c r="I111" s="17">
        <f>-ROUND(_xll.HPVAL($G$6,$G$7,$A$111,$G$8,"YTD","CORP")/1000000,1)</f>
        <v>-9.9</v>
      </c>
      <c r="J111" s="24"/>
      <c r="K111" s="44">
        <f t="shared" si="13"/>
        <v>-4.7</v>
      </c>
      <c r="M111" s="17">
        <f>-ROUND(_xll.HPVAL($I$6,$I$7,$A$111,$I$8,"YTD","CORP")/1000000,1)</f>
        <v>-15.8</v>
      </c>
      <c r="N111" s="24"/>
      <c r="O111" s="44">
        <f t="shared" si="14"/>
        <v>-5.9</v>
      </c>
      <c r="Q111" s="17">
        <f>-ROUND(_xll.HPVAL($K$6,$K$7,$A$111,$K$8,"YTD","CORP")/1000000,1)</f>
        <v>-20.6</v>
      </c>
      <c r="R111" s="24"/>
      <c r="S111" s="44">
        <f t="shared" si="15"/>
        <v>-4.8000000000000007</v>
      </c>
      <c r="U111" s="17">
        <f>-ROUND(_xll.HPVAL($M$6,$M$7,$A$111,$M$8,"YTD","CORP")/1000000,1)</f>
        <v>-25.3</v>
      </c>
      <c r="V111" s="24"/>
      <c r="W111" s="44">
        <f t="shared" si="16"/>
        <v>-4.6999999999999993</v>
      </c>
      <c r="Y111" s="17">
        <f>-ROUND(_xll.HPVAL($O$6,$O$7,$A$111,$O$8,"YTD","CORP")/1000000,1)</f>
        <v>-29.1</v>
      </c>
      <c r="Z111" s="24"/>
      <c r="AA111" s="44">
        <f t="shared" si="17"/>
        <v>-3.8000000000000007</v>
      </c>
      <c r="AC111" s="17">
        <f>-ROUND(_xll.HPVAL($Q$6,$Q$7,$A$111,$Q$8,"YTD","CORP")/1000000,1)</f>
        <v>-33.6</v>
      </c>
      <c r="AD111" s="24"/>
      <c r="AE111" s="44">
        <f t="shared" si="18"/>
        <v>-4.5</v>
      </c>
      <c r="AG111" s="17">
        <f>-ROUND(_xll.HPVAL($S$6,$S$7,$A$111,$S$8,"YTD","CORP")/1000000,1)</f>
        <v>-38.200000000000003</v>
      </c>
      <c r="AH111" s="24"/>
      <c r="AI111" s="44">
        <f t="shared" si="19"/>
        <v>-4.6000000000000014</v>
      </c>
      <c r="AK111" s="17">
        <f>-ROUND(_xll.HPVAL($U$6,$U$7,$A$111,$U$8,"YTD","CORP")/1000000,1)</f>
        <v>0</v>
      </c>
      <c r="AL111" s="24"/>
      <c r="AM111" s="44">
        <f t="shared" si="20"/>
        <v>38.200000000000003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-6.2</v>
      </c>
      <c r="K114" s="46">
        <f>SUM(K108:K113)</f>
        <v>-5.7</v>
      </c>
      <c r="O114" s="46">
        <f>SUM(O108:O113)</f>
        <v>-20.700000000000003</v>
      </c>
      <c r="S114" s="46">
        <f>SUM(S108:S113)</f>
        <v>7.8000000000000007</v>
      </c>
      <c r="W114" s="46">
        <f>SUM(W108:W113)</f>
        <v>-24.3</v>
      </c>
      <c r="AA114" s="46">
        <f>SUM(AA108:AA113)</f>
        <v>-14.299999999999997</v>
      </c>
      <c r="AE114" s="46">
        <f>SUM(AE108:AE113)</f>
        <v>22.9</v>
      </c>
      <c r="AI114" s="46">
        <f>SUM(AI108:AI113)</f>
        <v>-5.4000000000000012</v>
      </c>
      <c r="AM114" s="46">
        <f>SUM(AM108:AM113)</f>
        <v>45.900000000000006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13.6</v>
      </c>
      <c r="N117" s="76"/>
      <c r="O117" s="76">
        <f>M117-I117</f>
        <v>13.6</v>
      </c>
      <c r="P117" s="76"/>
      <c r="Q117" s="76">
        <v>0</v>
      </c>
      <c r="R117" s="76"/>
      <c r="S117" s="76">
        <f>Q117-M117</f>
        <v>-13.6</v>
      </c>
      <c r="T117" s="76"/>
      <c r="U117" s="76">
        <v>18.7</v>
      </c>
      <c r="W117" s="44">
        <f>U117-Q117</f>
        <v>18.7</v>
      </c>
      <c r="Y117" s="76">
        <v>0</v>
      </c>
      <c r="AA117" s="44">
        <f>Y117-U117</f>
        <v>-18.7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664062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.6640625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.6640625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95</v>
      </c>
      <c r="B6" s="9"/>
      <c r="C6" s="9"/>
      <c r="D6" s="9"/>
      <c r="E6" s="31" t="str">
        <f>$A$6</f>
        <v>EGBLM4</v>
      </c>
      <c r="F6" s="10"/>
      <c r="G6" s="31" t="str">
        <f>$A$6</f>
        <v>EGBLM4</v>
      </c>
      <c r="H6" s="10"/>
      <c r="I6" s="31" t="str">
        <f>$A$6</f>
        <v>EGBLM4</v>
      </c>
      <c r="J6" s="10"/>
      <c r="K6" s="31" t="str">
        <f>$A$6</f>
        <v>EGBLM4</v>
      </c>
      <c r="L6" s="10"/>
      <c r="M6" s="31" t="str">
        <f>$A$6</f>
        <v>EGBLM4</v>
      </c>
      <c r="N6" s="10"/>
      <c r="O6" s="31" t="str">
        <f>$A$6</f>
        <v>EGBLM4</v>
      </c>
      <c r="P6" s="10"/>
      <c r="Q6" s="31" t="str">
        <f>$A$6</f>
        <v>EGBLM4</v>
      </c>
      <c r="R6" s="10"/>
      <c r="S6" s="31" t="str">
        <f>$A$6</f>
        <v>EGBLM4</v>
      </c>
      <c r="T6" s="10"/>
      <c r="U6" s="31" t="str">
        <f>$A$6</f>
        <v>EGBLM4</v>
      </c>
      <c r="V6" s="10"/>
      <c r="W6" s="31" t="str">
        <f>$A$6</f>
        <v>EGBLM4</v>
      </c>
      <c r="X6" s="10"/>
      <c r="Y6" s="31" t="str">
        <f>$A$6</f>
        <v>EGBLM4</v>
      </c>
      <c r="Z6" s="10"/>
      <c r="AA6" s="31" t="str">
        <f>$A$6</f>
        <v>EGBLM4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-1.8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1109.0999999999999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-104.5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333.8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1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-975.6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357</v>
      </c>
      <c r="F39" s="15"/>
      <c r="G39" s="23">
        <f>E47</f>
        <v>215.25000000000003</v>
      </c>
      <c r="H39" s="15"/>
      <c r="I39" s="23">
        <f>G47</f>
        <v>271.09999999999997</v>
      </c>
      <c r="J39" s="15"/>
      <c r="K39" s="23">
        <f>I47</f>
        <v>446.69999999999993</v>
      </c>
      <c r="L39" s="15"/>
      <c r="M39" s="23">
        <f>K47</f>
        <v>469.24999999999989</v>
      </c>
      <c r="N39" s="15"/>
      <c r="O39" s="23">
        <f>M47</f>
        <v>531.00000000000034</v>
      </c>
      <c r="P39" s="15"/>
      <c r="Q39" s="23">
        <f>O47</f>
        <v>524.50000000000034</v>
      </c>
      <c r="R39" s="15"/>
      <c r="S39" s="23">
        <f>Q47</f>
        <v>468.80000000000064</v>
      </c>
      <c r="T39" s="15"/>
      <c r="U39" s="23">
        <f>S47</f>
        <v>489.55000000000064</v>
      </c>
      <c r="V39" s="15"/>
      <c r="W39" s="23">
        <f>U47</f>
        <v>-78.149999999999523</v>
      </c>
      <c r="X39" s="15"/>
      <c r="Y39" s="23">
        <f>W47</f>
        <v>-78.149999999999523</v>
      </c>
      <c r="Z39" s="15"/>
      <c r="AA39" s="23">
        <f>Y47</f>
        <v>-78.149999999999523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-283.49999999999994</v>
      </c>
      <c r="F41" s="9"/>
      <c r="G41" s="49">
        <f>K89</f>
        <v>111.6999999999999</v>
      </c>
      <c r="H41" s="24"/>
      <c r="I41" s="49">
        <f>O89</f>
        <v>351.19999999999993</v>
      </c>
      <c r="J41" s="24"/>
      <c r="K41" s="49">
        <f>S89</f>
        <v>45.099999999999909</v>
      </c>
      <c r="L41" s="24"/>
      <c r="M41" s="49">
        <f>W89</f>
        <v>123.50000000000091</v>
      </c>
      <c r="N41" s="24"/>
      <c r="O41" s="49">
        <f>AA89</f>
        <v>-12.999999999999989</v>
      </c>
      <c r="P41" s="24"/>
      <c r="Q41" s="49">
        <f>AE89</f>
        <v>-111.39999999999944</v>
      </c>
      <c r="R41" s="24"/>
      <c r="S41" s="49">
        <f>AI89</f>
        <v>41.499999999999986</v>
      </c>
      <c r="T41" s="24"/>
      <c r="U41" s="49">
        <f>AM89</f>
        <v>-1135.4000000000003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-141.74999999999997</v>
      </c>
      <c r="F45" s="9"/>
      <c r="G45" s="28">
        <f>G41*G43</f>
        <v>55.849999999999952</v>
      </c>
      <c r="H45" s="9"/>
      <c r="I45" s="28">
        <f>I41*I43</f>
        <v>175.59999999999997</v>
      </c>
      <c r="J45" s="9"/>
      <c r="K45" s="28">
        <f>K41*K43</f>
        <v>22.549999999999955</v>
      </c>
      <c r="L45" s="9"/>
      <c r="M45" s="28">
        <f>M41*M43</f>
        <v>61.750000000000455</v>
      </c>
      <c r="N45" s="9"/>
      <c r="O45" s="28">
        <f>O41*O43</f>
        <v>-6.4999999999999947</v>
      </c>
      <c r="P45" s="9"/>
      <c r="Q45" s="28">
        <f>Q41*Q43</f>
        <v>-55.699999999999719</v>
      </c>
      <c r="R45" s="9"/>
      <c r="S45" s="28">
        <f>S41*S43</f>
        <v>20.749999999999993</v>
      </c>
      <c r="T45" s="9"/>
      <c r="U45" s="28">
        <f>U41*U43</f>
        <v>-567.70000000000016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215.25000000000003</v>
      </c>
      <c r="F47" s="15"/>
      <c r="G47" s="23">
        <f>G39+G45</f>
        <v>271.09999999999997</v>
      </c>
      <c r="H47" s="15"/>
      <c r="I47" s="23">
        <f>I39+I45</f>
        <v>446.69999999999993</v>
      </c>
      <c r="J47" s="15"/>
      <c r="K47" s="23">
        <f>K39+K45</f>
        <v>469.24999999999989</v>
      </c>
      <c r="L47" s="15"/>
      <c r="M47" s="23">
        <f>M39+M45</f>
        <v>531.00000000000034</v>
      </c>
      <c r="N47" s="15"/>
      <c r="O47" s="23">
        <f>O39+O45</f>
        <v>524.50000000000034</v>
      </c>
      <c r="P47" s="15"/>
      <c r="Q47" s="23">
        <f>Q39+Q45</f>
        <v>468.80000000000064</v>
      </c>
      <c r="R47" s="15"/>
      <c r="S47" s="23">
        <f>S39+S45</f>
        <v>489.55000000000064</v>
      </c>
      <c r="T47" s="15"/>
      <c r="U47" s="23">
        <f>U39+U45</f>
        <v>-78.149999999999523</v>
      </c>
      <c r="V47" s="15"/>
      <c r="W47" s="23">
        <f>W39+W45</f>
        <v>-78.149999999999523</v>
      </c>
      <c r="X47" s="15"/>
      <c r="Y47" s="23">
        <f>Y39+Y45</f>
        <v>-78.149999999999523</v>
      </c>
      <c r="Z47" s="15"/>
      <c r="AA47" s="23">
        <f>AA39+AA45</f>
        <v>-78.149999999999523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1.3</v>
      </c>
      <c r="F51" s="15"/>
      <c r="G51" s="25">
        <f>ROUND(G47*G49,1)</f>
        <v>1.7</v>
      </c>
      <c r="H51" s="25"/>
      <c r="I51" s="25">
        <f>ROUND(I47*I49,1)</f>
        <v>2.8</v>
      </c>
      <c r="J51" s="25"/>
      <c r="K51" s="25">
        <f>ROUND(K47*K49,1)</f>
        <v>2.9</v>
      </c>
      <c r="L51" s="25"/>
      <c r="M51" s="25">
        <f>ROUND(M47*M49,1)</f>
        <v>3.3</v>
      </c>
      <c r="N51" s="25"/>
      <c r="O51" s="25">
        <f>ROUND(O47*O49,1)</f>
        <v>3.3</v>
      </c>
      <c r="P51" s="25"/>
      <c r="Q51" s="25">
        <f>ROUND(Q47*Q49,1)</f>
        <v>2.9</v>
      </c>
      <c r="R51" s="25"/>
      <c r="S51" s="25">
        <f>ROUND(S47*S49,1)</f>
        <v>3.1</v>
      </c>
      <c r="T51" s="25"/>
      <c r="U51" s="25">
        <f>ROUND(U47*U49,1)</f>
        <v>-0.5</v>
      </c>
      <c r="V51" s="25"/>
      <c r="W51" s="25">
        <f>ROUND(W47*W49,1)</f>
        <v>-0.5</v>
      </c>
      <c r="X51" s="25"/>
      <c r="Y51" s="25">
        <f>ROUND(Y47*Y49,1)</f>
        <v>-0.5</v>
      </c>
      <c r="Z51" s="25"/>
      <c r="AA51" s="25">
        <f>ROUND(AA47*AA49,1)</f>
        <v>-0.5</v>
      </c>
      <c r="AB51" s="25"/>
      <c r="AC51" s="25">
        <f>SUM(E51:AA51)</f>
        <v>19.3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-0.1</v>
      </c>
      <c r="F54" s="39"/>
      <c r="G54" s="17">
        <f>K104</f>
        <v>-0.19999999999999998</v>
      </c>
      <c r="H54" s="39"/>
      <c r="I54" s="17">
        <f>O104</f>
        <v>-0.3</v>
      </c>
      <c r="J54" s="39"/>
      <c r="K54" s="17">
        <f>S104</f>
        <v>0</v>
      </c>
      <c r="L54" s="39"/>
      <c r="M54" s="17">
        <f>W104</f>
        <v>-0.20000000000000007</v>
      </c>
      <c r="N54" s="39"/>
      <c r="O54" s="17">
        <f>AA104</f>
        <v>-9.9999999999999978E-2</v>
      </c>
      <c r="P54" s="39"/>
      <c r="Q54" s="17">
        <f>AE104</f>
        <v>0</v>
      </c>
      <c r="R54" s="39"/>
      <c r="S54" s="17">
        <f>AI104</f>
        <v>0.4</v>
      </c>
      <c r="T54" s="39"/>
      <c r="U54" s="17">
        <f>AM104</f>
        <v>0.5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0.60000000000000009</v>
      </c>
      <c r="F55" s="51"/>
      <c r="G55" s="34">
        <f>K114</f>
        <v>0.60000000000000009</v>
      </c>
      <c r="H55" s="51"/>
      <c r="I55" s="34">
        <f>O114+O117</f>
        <v>-3.5999999999999996</v>
      </c>
      <c r="J55" s="51"/>
      <c r="K55" s="34">
        <f>S114+S117</f>
        <v>0</v>
      </c>
      <c r="L55" s="51"/>
      <c r="M55" s="34">
        <f>W114+W117</f>
        <v>-2.9000000000000004</v>
      </c>
      <c r="N55" s="51"/>
      <c r="O55" s="34">
        <f>AA114+AA117</f>
        <v>-7.2999999999999989</v>
      </c>
      <c r="P55" s="51"/>
      <c r="Q55" s="34">
        <f>AE114+AE117</f>
        <v>6.6</v>
      </c>
      <c r="R55" s="51"/>
      <c r="S55" s="34">
        <f>AI114+AI117</f>
        <v>-0.5</v>
      </c>
      <c r="T55" s="51"/>
      <c r="U55" s="34">
        <f>AM114+AM117</f>
        <v>6.5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1.7763568394002505E-15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1.8</v>
      </c>
      <c r="F56" s="15"/>
      <c r="G56" s="57">
        <f>G51+G54+G55</f>
        <v>2.1</v>
      </c>
      <c r="H56" s="15"/>
      <c r="I56" s="57">
        <f>I51+I54+I55</f>
        <v>-1.0999999999999996</v>
      </c>
      <c r="J56" s="15"/>
      <c r="K56" s="57">
        <f>K51+K54+K55</f>
        <v>2.9</v>
      </c>
      <c r="L56" s="15"/>
      <c r="M56" s="57">
        <f>M51+M54+M55</f>
        <v>0.19999999999999929</v>
      </c>
      <c r="N56" s="15"/>
      <c r="O56" s="57">
        <f>O51+O54+O55</f>
        <v>-4.0999999999999996</v>
      </c>
      <c r="P56" s="15"/>
      <c r="Q56" s="57">
        <f>Q51+Q54+Q55</f>
        <v>9.5</v>
      </c>
      <c r="R56" s="15"/>
      <c r="S56" s="57">
        <f>S51+S54+S55</f>
        <v>3</v>
      </c>
      <c r="T56" s="15"/>
      <c r="U56" s="57">
        <f>U51+U54+U55</f>
        <v>6.5</v>
      </c>
      <c r="V56" s="15"/>
      <c r="W56" s="57">
        <f>W51+W54+W55</f>
        <v>-0.5</v>
      </c>
      <c r="X56" s="15"/>
      <c r="Y56" s="57">
        <f>Y51+Y54+Y55</f>
        <v>-0.5</v>
      </c>
      <c r="Z56" s="15"/>
      <c r="AA56" s="57">
        <f>AA51+AA54+AA55</f>
        <v>-0.5</v>
      </c>
      <c r="AB56" s="15"/>
      <c r="AC56" s="57">
        <f>SUM(E56:AA56)</f>
        <v>19.3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1.8</v>
      </c>
      <c r="F58" s="9"/>
      <c r="G58" s="62">
        <f>SUM(E56:G56)</f>
        <v>3.9000000000000004</v>
      </c>
      <c r="H58" s="9"/>
      <c r="I58" s="62">
        <f>SUM(E56:I56)</f>
        <v>2.8000000000000007</v>
      </c>
      <c r="J58" s="9"/>
      <c r="K58" s="62">
        <f>SUM(E56:K56)</f>
        <v>5.7000000000000011</v>
      </c>
      <c r="L58" s="9"/>
      <c r="M58" s="62">
        <f>SUM(E56:M56)</f>
        <v>5.9</v>
      </c>
      <c r="N58" s="9"/>
      <c r="O58" s="62">
        <f>SUM(E56:O56)</f>
        <v>1.8000000000000007</v>
      </c>
      <c r="P58" s="9"/>
      <c r="Q58" s="62">
        <f>SUM(E56:Q56)</f>
        <v>11.3</v>
      </c>
      <c r="R58" s="9"/>
      <c r="S58" s="62">
        <f>SUM(E56:S56)</f>
        <v>14.3</v>
      </c>
      <c r="T58" s="9"/>
      <c r="U58" s="62">
        <f>SUM(E56:U56)</f>
        <v>20.8</v>
      </c>
      <c r="V58" s="9"/>
      <c r="W58" s="62">
        <f>SUM(E56:W56)</f>
        <v>20.3</v>
      </c>
      <c r="X58" s="9"/>
      <c r="Y58" s="62">
        <f>SUM(E56:Y56)</f>
        <v>19.8</v>
      </c>
      <c r="Z58" s="9"/>
      <c r="AA58" s="62">
        <f>SUM(E56:AA56)</f>
        <v>19.3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2</v>
      </c>
      <c r="D64" s="17"/>
      <c r="E64" s="17">
        <f>ROUND(_xll.HPVAL($E$6,$E$7,A64,$E$8,"YTD","CORP")/1000000,1)</f>
        <v>1.9</v>
      </c>
      <c r="G64" s="44">
        <f>C64-E64</f>
        <v>0.10000000000000009</v>
      </c>
      <c r="H64" s="9"/>
      <c r="I64" s="17">
        <f>ROUND(_xll.HPVAL($G$6,$G$7,$A$64,$G$8,"YTD","CORP")/1000000,1)</f>
        <v>1.9</v>
      </c>
      <c r="J64" s="24"/>
      <c r="K64" s="44">
        <f>E64-I64</f>
        <v>0</v>
      </c>
      <c r="M64" s="17">
        <f>ROUND(_xll.HPVAL($I$6,$I$7,$A$64,$I$8,"YTD","CORP")/1000000,1)</f>
        <v>1.9</v>
      </c>
      <c r="N64" s="24"/>
      <c r="O64" s="44">
        <f>I64-M64</f>
        <v>0</v>
      </c>
      <c r="Q64" s="17">
        <f>ROUND(_xll.HPVAL($K$6,$K$7,$A$64,$K$8,"YTD","CORP")/1000000,1)</f>
        <v>1.8</v>
      </c>
      <c r="R64" s="24"/>
      <c r="S64" s="44">
        <f>M64-Q64</f>
        <v>9.9999999999999867E-2</v>
      </c>
      <c r="U64" s="17">
        <f>ROUND(_xll.HPVAL($M$6,$M$7,$A$64,$M$8,"YTD","CORP")/1000000,1)</f>
        <v>1.8</v>
      </c>
      <c r="V64" s="24"/>
      <c r="W64" s="44">
        <f>Q64-U64</f>
        <v>0</v>
      </c>
      <c r="Y64" s="17">
        <f>ROUND(_xll.HPVAL($O$6,$O$7,$A$64,$O$8,"YTD","CORP")/1000000,1)</f>
        <v>1.9</v>
      </c>
      <c r="Z64" s="24"/>
      <c r="AA64" s="44">
        <f>U64-Y64</f>
        <v>-9.9999999999999867E-2</v>
      </c>
      <c r="AC64" s="17">
        <f>ROUND(_xll.HPVAL($Q$6,$Q$7,$A$64,$Q$8,"YTD","CORP")/1000000,1)</f>
        <v>2</v>
      </c>
      <c r="AD64" s="24"/>
      <c r="AE64" s="44">
        <f>Y64-AC64</f>
        <v>-0.10000000000000009</v>
      </c>
      <c r="AG64" s="17">
        <f>ROUND(_xll.HPVAL($S$6,$S$7,$A$64,$S$8,"YTD","CORP")/1000000,1)</f>
        <v>2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2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-1130</v>
      </c>
      <c r="D65" s="17"/>
      <c r="E65" s="17">
        <f>ROUND(_xll.HPVAL($E$6,$E$7,A65,$E$8,"YTD","CORP")/1000000,1)</f>
        <v>379</v>
      </c>
      <c r="G65" s="44">
        <f>C65-E65</f>
        <v>-1509</v>
      </c>
      <c r="H65" s="9"/>
      <c r="I65" s="17">
        <f>ROUND(_xll.HPVAL($G$6,$G$7,$A$65,$G$8,"YTD","CORP")/1000000,1)</f>
        <v>-416.2</v>
      </c>
      <c r="J65" s="24"/>
      <c r="K65" s="44">
        <f>E65-I65</f>
        <v>795.2</v>
      </c>
      <c r="M65" s="17">
        <f>ROUND(_xll.HPVAL($I$6,$I$7,$A$65,$I$8,"YTD","CORP")/1000000,1)</f>
        <v>-1809.1</v>
      </c>
      <c r="N65" s="24"/>
      <c r="O65" s="44">
        <f>I65-M65</f>
        <v>1392.8999999999999</v>
      </c>
      <c r="Q65" s="17">
        <f>ROUND(_xll.HPVAL($K$6,$K$7,$A$65,$K$8,"YTD","CORP")/1000000,1)</f>
        <v>-1747.7</v>
      </c>
      <c r="R65" s="24"/>
      <c r="S65" s="44">
        <f>M65-Q65</f>
        <v>-61.399999999999864</v>
      </c>
      <c r="U65" s="17">
        <f>ROUND(_xll.HPVAL($M$6,$M$7,$A$65,$M$8,"YTD","CORP")/1000000,1)</f>
        <v>6277.8</v>
      </c>
      <c r="V65" s="24"/>
      <c r="W65" s="44">
        <f>Q65-U65</f>
        <v>-8025.5</v>
      </c>
      <c r="Y65" s="17">
        <f>ROUND(_xll.HPVAL($O$6,$O$7,$A$65,$O$8,"YTD","CORP")/1000000,1)</f>
        <v>-2642.1</v>
      </c>
      <c r="Z65" s="24"/>
      <c r="AA65" s="44">
        <f>U65-Y65</f>
        <v>8919.9</v>
      </c>
      <c r="AC65" s="17">
        <f>ROUND(_xll.HPVAL($Q$6,$Q$7,$A$65,$Q$8,"YTD","CORP")/1000000,1)</f>
        <v>-3471.8</v>
      </c>
      <c r="AD65" s="24"/>
      <c r="AE65" s="44">
        <f>Y65-AC65</f>
        <v>829.70000000000027</v>
      </c>
      <c r="AG65" s="17">
        <f>ROUND(_xll.HPVAL($S$6,$S$7,$A$65,$S$8,"YTD","CORP")/1000000,1)</f>
        <v>-3497.3</v>
      </c>
      <c r="AH65" s="24"/>
      <c r="AI65" s="44">
        <f>AC65-AG65</f>
        <v>25.5</v>
      </c>
      <c r="AK65" s="17">
        <f>ROUND(_xll.HPVAL($U$6,$U$7,$A$65,$U$8,"YTD","CORP")/1000000,1)</f>
        <v>0</v>
      </c>
      <c r="AL65" s="24"/>
      <c r="AM65" s="44">
        <f>AG65-AK65</f>
        <v>-3497.3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104.5</v>
      </c>
      <c r="D67" s="17"/>
      <c r="E67" s="17">
        <f>ROUND(_xll.HPVAL($E$6,$E$7,A67,$E$8,"YTD","CORP")/1000000,1)</f>
        <v>79.8</v>
      </c>
      <c r="G67" s="44">
        <f>C67-E67</f>
        <v>24.700000000000003</v>
      </c>
      <c r="H67" s="9"/>
      <c r="I67" s="17">
        <f>ROUND(_xll.HPVAL($G$6,$G$7,$A$67,$G$8,"YTD","CORP")/1000000,1)</f>
        <v>133.30000000000001</v>
      </c>
      <c r="J67" s="24"/>
      <c r="K67" s="44">
        <f>E67-I67</f>
        <v>-53.500000000000014</v>
      </c>
      <c r="M67" s="17">
        <f>ROUND(_xll.HPVAL($I$6,$I$7,$A$67,$I$8,"YTD","CORP")/1000000,1)</f>
        <v>141.6</v>
      </c>
      <c r="N67" s="24"/>
      <c r="O67" s="44">
        <f>I67-M67</f>
        <v>-8.2999999999999829</v>
      </c>
      <c r="Q67" s="17">
        <f>ROUND(_xll.HPVAL($K$6,$K$7,$A$67,$K$8,"YTD","CORP")/1000000,1)</f>
        <v>132.9</v>
      </c>
      <c r="R67" s="24"/>
      <c r="S67" s="44">
        <f>M67-Q67</f>
        <v>8.6999999999999886</v>
      </c>
      <c r="U67" s="17">
        <f>ROUND(_xll.HPVAL($M$6,$M$7,$A$67,$M$8,"YTD","CORP")/1000000,1)</f>
        <v>112.1</v>
      </c>
      <c r="V67" s="24"/>
      <c r="W67" s="44">
        <f>Q67-U67</f>
        <v>20.800000000000011</v>
      </c>
      <c r="Y67" s="17">
        <f>ROUND(_xll.HPVAL($O$6,$O$7,$A$67,$O$8,"YTD","CORP")/1000000,1)</f>
        <v>98</v>
      </c>
      <c r="Z67" s="24"/>
      <c r="AA67" s="44">
        <f>U67-Y67</f>
        <v>14.099999999999994</v>
      </c>
      <c r="AC67" s="17">
        <f>ROUND(_xll.HPVAL($Q$6,$Q$7,$A$67,$Q$8,"YTD","CORP")/1000000,1)</f>
        <v>147.6</v>
      </c>
      <c r="AD67" s="24"/>
      <c r="AE67" s="44">
        <f>Y67-AC67</f>
        <v>-49.599999999999994</v>
      </c>
      <c r="AG67" s="17">
        <f>ROUND(_xll.HPVAL($S$6,$S$7,$A$67,$S$8,"YTD","CORP")/1000000,1)</f>
        <v>66.5</v>
      </c>
      <c r="AH67" s="24"/>
      <c r="AI67" s="44">
        <f>AC67-AG67</f>
        <v>81.099999999999994</v>
      </c>
      <c r="AK67" s="17">
        <f>ROUND(_xll.HPVAL($U$6,$U$7,$A$67,$U$8,"YTD","CORP")/1000000,1)</f>
        <v>0</v>
      </c>
      <c r="AL67" s="24"/>
      <c r="AM67" s="44">
        <f>AG67-AK67</f>
        <v>66.5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344.5</v>
      </c>
      <c r="D69" s="17"/>
      <c r="E69" s="17">
        <f>ROUND(_xll.HPVAL($E$6,$E$7,A69,$E$8,"YTD","CORP")/1000000,1)</f>
        <v>368.5</v>
      </c>
      <c r="G69" s="44">
        <f>-C69+E69</f>
        <v>24</v>
      </c>
      <c r="H69" s="9"/>
      <c r="I69" s="17">
        <f>ROUND(_xll.HPVAL($G$6,$G$7,$A$69,$G$8,"YTD","CORP")/1000000,1)</f>
        <v>368.5</v>
      </c>
      <c r="J69" s="24"/>
      <c r="K69" s="44">
        <f>-E69+I69</f>
        <v>0</v>
      </c>
      <c r="M69" s="17">
        <f>ROUND(_xll.HPVAL($I$6,$I$7,$A$69,$I$8,"YTD","CORP")/1000000,1)</f>
        <v>372</v>
      </c>
      <c r="N69" s="24"/>
      <c r="O69" s="44">
        <f>-I69+M69</f>
        <v>3.5</v>
      </c>
      <c r="Q69" s="17">
        <f>ROUND(_xll.HPVAL($K$6,$K$7,$A$69,$K$8,"YTD","CORP")/1000000,1)</f>
        <v>360</v>
      </c>
      <c r="R69" s="24"/>
      <c r="S69" s="44">
        <f>-M69+Q69</f>
        <v>-12</v>
      </c>
      <c r="U69" s="17">
        <f>ROUND(_xll.HPVAL($M$6,$M$7,$A$69,$M$8,"YTD","CORP")/1000000,1)</f>
        <v>364.7</v>
      </c>
      <c r="V69" s="24"/>
      <c r="W69" s="44">
        <f>-Q69+U69</f>
        <v>4.6999999999999886</v>
      </c>
      <c r="Y69" s="17">
        <f>ROUND(_xll.HPVAL($O$6,$O$7,$A$69,$O$8,"YTD","CORP")/1000000,1)</f>
        <v>390.8</v>
      </c>
      <c r="Z69" s="24"/>
      <c r="AA69" s="44">
        <f>-U69+Y69</f>
        <v>26.100000000000023</v>
      </c>
      <c r="AC69" s="17">
        <f>ROUND(_xll.HPVAL($Q$6,$Q$7,$A$69,$Q$8,"YTD","CORP")/1000000,1)</f>
        <v>390.4</v>
      </c>
      <c r="AD69" s="24"/>
      <c r="AE69" s="44">
        <f>-Y69+AC69</f>
        <v>-0.40000000000003411</v>
      </c>
      <c r="AG69" s="17">
        <f>ROUND(_xll.HPVAL($S$6,$S$7,$A$69,$S$8,"YTD","CORP")/1000000,1)</f>
        <v>359.3</v>
      </c>
      <c r="AH69" s="24"/>
      <c r="AI69" s="44">
        <f>-AC69+AG69</f>
        <v>-31.099999999999966</v>
      </c>
      <c r="AK69" s="17">
        <f>ROUND(_xll.HPVAL($U$6,$U$7,$A$69,$U$8,"YTD","CORP")/1000000,1)</f>
        <v>0</v>
      </c>
      <c r="AL69" s="24"/>
      <c r="AM69" s="44">
        <f>-AG69+AK69</f>
        <v>-359.3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1</v>
      </c>
      <c r="D70" s="17"/>
      <c r="E70" s="17">
        <f>ROUND(_xll.HPVAL($E$6,$E$7,A70,$E$8,"YTD","CORP")/1000000,1)</f>
        <v>597</v>
      </c>
      <c r="G70" s="44">
        <f t="shared" ref="G70:G88" si="0">-C70+E70</f>
        <v>596</v>
      </c>
      <c r="H70" s="9"/>
      <c r="I70" s="17">
        <f>ROUND(_xll.HPVAL($G$6,$G$7,$A$70,$G$8,"YTD","CORP")/1000000,1)</f>
        <v>-32.1</v>
      </c>
      <c r="J70" s="24"/>
      <c r="K70" s="44">
        <f t="shared" ref="K70:K88" si="1">-E70+I70</f>
        <v>-629.1</v>
      </c>
      <c r="M70" s="17">
        <f>ROUND(_xll.HPVAL($I$6,$I$7,$A$70,$I$8,"YTD","CORP")/1000000,1)</f>
        <v>-2</v>
      </c>
      <c r="N70" s="24"/>
      <c r="O70" s="44">
        <f t="shared" ref="O70:O88" si="2">-I70+M70</f>
        <v>30.1</v>
      </c>
      <c r="Q70" s="17">
        <f>ROUND(_xll.HPVAL($K$6,$K$7,$A$70,$K$8,"YTD","CORP")/1000000,1)</f>
        <v>-4.5999999999999996</v>
      </c>
      <c r="R70" s="24"/>
      <c r="S70" s="44">
        <f t="shared" ref="S70:S88" si="3">-M70+Q70</f>
        <v>-2.5999999999999996</v>
      </c>
      <c r="U70" s="17">
        <f>ROUND(_xll.HPVAL($M$6,$M$7,$A$70,$M$8,"YTD","CORP")/1000000,1)</f>
        <v>-1.8</v>
      </c>
      <c r="V70" s="24"/>
      <c r="W70" s="44">
        <f t="shared" ref="W70:W88" si="4">-Q70+U70</f>
        <v>2.8</v>
      </c>
      <c r="Y70" s="17">
        <f>ROUND(_xll.HPVAL($O$6,$O$7,$A$70,$O$8,"YTD","CORP")/1000000,1)</f>
        <v>-0.7</v>
      </c>
      <c r="Z70" s="24"/>
      <c r="AA70" s="44">
        <f t="shared" ref="AA70:AA88" si="5">-U70+Y70</f>
        <v>1.1000000000000001</v>
      </c>
      <c r="AC70" s="17">
        <f>ROUND(_xll.HPVAL($Q$6,$Q$7,$A$70,$Q$8,"YTD","CORP")/1000000,1)</f>
        <v>-1</v>
      </c>
      <c r="AD70" s="24"/>
      <c r="AE70" s="44">
        <f t="shared" ref="AE70:AE88" si="6">-Y70+AC70</f>
        <v>-0.30000000000000004</v>
      </c>
      <c r="AG70" s="17">
        <f>ROUND(_xll.HPVAL($S$6,$S$7,$A$70,$S$8,"YTD","CORP")/1000000,1)</f>
        <v>0.2</v>
      </c>
      <c r="AH70" s="24"/>
      <c r="AI70" s="44">
        <f t="shared" ref="AI70:AI88" si="7">-AC70+AG70</f>
        <v>1.2</v>
      </c>
      <c r="AK70" s="17">
        <f>ROUND(_xll.HPVAL($U$6,$U$7,$A$70,$U$8,"YTD","CORP")/1000000,1)</f>
        <v>0</v>
      </c>
      <c r="AL70" s="24"/>
      <c r="AM70" s="44">
        <f t="shared" ref="AM70:AM88" si="8">-AG70+AK70</f>
        <v>-0.2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-1010.9</v>
      </c>
      <c r="D72" s="17"/>
      <c r="E72" s="17">
        <f>ROUND(_xll.HPVAL($E$6,$E$7,A72,$E$8,"YTD","CORP")/1000000,1)</f>
        <v>-630.79999999999995</v>
      </c>
      <c r="G72" s="44">
        <f t="shared" si="0"/>
        <v>380.1</v>
      </c>
      <c r="H72" s="9"/>
      <c r="I72" s="17">
        <f>ROUND(_xll.HPVAL($G$6,$G$7,$A$72,$G$8,"YTD","CORP")/1000000,1)</f>
        <v>-637.9</v>
      </c>
      <c r="J72" s="24"/>
      <c r="K72" s="44">
        <f t="shared" si="1"/>
        <v>-7.1000000000000227</v>
      </c>
      <c r="M72" s="17">
        <f>ROUND(_xll.HPVAL($I$6,$I$7,$A$72,$I$8,"YTD","CORP")/1000000,1)</f>
        <v>-1502.1</v>
      </c>
      <c r="N72" s="24"/>
      <c r="O72" s="44">
        <f t="shared" si="2"/>
        <v>-864.19999999999993</v>
      </c>
      <c r="Q72" s="17">
        <f>ROUND(_xll.HPVAL($K$6,$K$7,$A$72,$K$8,"YTD","CORP")/1000000,1)</f>
        <v>-1395.4</v>
      </c>
      <c r="R72" s="24"/>
      <c r="S72" s="44">
        <f t="shared" si="3"/>
        <v>106.69999999999982</v>
      </c>
      <c r="U72" s="17">
        <f>ROUND(_xll.HPVAL($M$6,$M$7,$A$72,$M$8,"YTD","CORP")/1000000,1)</f>
        <v>6725.3</v>
      </c>
      <c r="V72" s="24"/>
      <c r="W72" s="44">
        <f t="shared" si="4"/>
        <v>8120.7000000000007</v>
      </c>
      <c r="Y72" s="17">
        <f>ROUND(_xll.HPVAL($O$6,$O$7,$A$72,$O$8,"YTD","CORP")/1000000,1)</f>
        <v>-2247.8000000000002</v>
      </c>
      <c r="Z72" s="24"/>
      <c r="AA72" s="44">
        <f t="shared" si="5"/>
        <v>-8973.1</v>
      </c>
      <c r="AC72" s="17">
        <f>ROUND(_xll.HPVAL($Q$6,$Q$7,$A$72,$Q$8,"YTD","CORP")/1000000,1)</f>
        <v>-3124.2</v>
      </c>
      <c r="AD72" s="24"/>
      <c r="AE72" s="44">
        <f t="shared" si="6"/>
        <v>-876.39999999999964</v>
      </c>
      <c r="AG72" s="17">
        <f>ROUND(_xll.HPVAL($S$6,$S$7,$A$72,$S$8,"YTD","CORP")/1000000,1)</f>
        <v>-3164.7</v>
      </c>
      <c r="AH72" s="24"/>
      <c r="AI72" s="44">
        <f t="shared" si="7"/>
        <v>-40.5</v>
      </c>
      <c r="AK72" s="17">
        <f>ROUND(_xll.HPVAL($U$6,$U$7,$A$72,$U$8,"YTD","CORP")/1000000,1)</f>
        <v>0</v>
      </c>
      <c r="AL72" s="24"/>
      <c r="AM72" s="44">
        <f t="shared" si="8"/>
        <v>3164.7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3</v>
      </c>
      <c r="D75" s="17"/>
      <c r="E75" s="17">
        <f>ROUND(_xll.HPVAL($E$6,$E$7,A75,$E$8,"YTD","CORP")/1000000,1)</f>
        <v>3.6</v>
      </c>
      <c r="G75" s="44">
        <f t="shared" si="0"/>
        <v>0.60000000000000009</v>
      </c>
      <c r="H75" s="9"/>
      <c r="I75" s="17">
        <f>ROUND(_xll.HPVAL($G$6,$G$7,$A$75,$G$8,"YTD","CORP")/1000000,1)</f>
        <v>3.6</v>
      </c>
      <c r="J75" s="24"/>
      <c r="K75" s="44">
        <f t="shared" si="1"/>
        <v>0</v>
      </c>
      <c r="M75" s="17">
        <f>ROUND(_xll.HPVAL($I$6,$I$7,$A$75,$I$8,"YTD","CORP")/1000000,1)</f>
        <v>3.6</v>
      </c>
      <c r="N75" s="24"/>
      <c r="O75" s="44">
        <f t="shared" si="2"/>
        <v>0</v>
      </c>
      <c r="Q75" s="17">
        <f>ROUND(_xll.HPVAL($K$6,$K$7,$A$75,$K$8,"YTD","CORP")/1000000,1)</f>
        <v>3.6</v>
      </c>
      <c r="R75" s="24"/>
      <c r="S75" s="44">
        <f t="shared" si="3"/>
        <v>0</v>
      </c>
      <c r="U75" s="17">
        <f>ROUND(_xll.HPVAL($M$6,$M$7,$A$75,$M$8,"YTD","CORP")/1000000,1)</f>
        <v>3.6</v>
      </c>
      <c r="V75" s="24"/>
      <c r="W75" s="44">
        <f t="shared" si="4"/>
        <v>0</v>
      </c>
      <c r="Y75" s="17">
        <f>ROUND(_xll.HPVAL($O$6,$O$7,$A$75,$O$8,"YTD","CORP")/1000000,1)</f>
        <v>4.8</v>
      </c>
      <c r="Z75" s="24"/>
      <c r="AA75" s="44">
        <f t="shared" si="5"/>
        <v>1.1999999999999997</v>
      </c>
      <c r="AC75" s="17">
        <f>ROUND(_xll.HPVAL($Q$6,$Q$7,$A$75,$Q$8,"YTD","CORP")/1000000,1)</f>
        <v>4.3</v>
      </c>
      <c r="AD75" s="24"/>
      <c r="AE75" s="44">
        <f t="shared" si="6"/>
        <v>-0.5</v>
      </c>
      <c r="AG75" s="17">
        <f>ROUND(_xll.HPVAL($S$6,$S$7,$A$75,$S$8,"YTD","CORP")/1000000,1)</f>
        <v>4.3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-4.3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124.7</v>
      </c>
      <c r="D76" s="17"/>
      <c r="E76" s="17">
        <f>ROUND(_xll.HPVAL($E$6,$E$7,A76,$E$8,"YTD","CORP")/1000000,1)</f>
        <v>162.5</v>
      </c>
      <c r="G76" s="44">
        <f t="shared" si="0"/>
        <v>37.799999999999997</v>
      </c>
      <c r="H76" s="9"/>
      <c r="I76" s="17">
        <f>ROUND(_xll.HPVAL($G$6,$G$7,$A$76,$G$8,"YTD","CORP")/1000000,1)</f>
        <v>162.6</v>
      </c>
      <c r="J76" s="24"/>
      <c r="K76" s="44">
        <f t="shared" si="1"/>
        <v>9.9999999999994316E-2</v>
      </c>
      <c r="M76" s="17">
        <f>ROUND(_xll.HPVAL($I$6,$I$7,$A$76,$I$8,"YTD","CORP")/1000000,1)</f>
        <v>163.5</v>
      </c>
      <c r="N76" s="24"/>
      <c r="O76" s="44">
        <f t="shared" si="2"/>
        <v>0.90000000000000568</v>
      </c>
      <c r="Q76" s="17">
        <f>ROUND(_xll.HPVAL($K$6,$K$7,$A$76,$K$8,"YTD","CORP")/1000000,1)</f>
        <v>161.80000000000001</v>
      </c>
      <c r="R76" s="24"/>
      <c r="S76" s="44">
        <f t="shared" si="3"/>
        <v>-1.6999999999999886</v>
      </c>
      <c r="U76" s="17">
        <f>ROUND(_xll.HPVAL($M$6,$M$7,$A$76,$M$8,"YTD","CORP")/1000000,1)</f>
        <v>161.80000000000001</v>
      </c>
      <c r="V76" s="24"/>
      <c r="W76" s="44">
        <f t="shared" si="4"/>
        <v>0</v>
      </c>
      <c r="Y76" s="17">
        <f>ROUND(_xll.HPVAL($O$6,$O$7,$A$76,$O$8,"YTD","CORP")/1000000,1)</f>
        <v>169</v>
      </c>
      <c r="Z76" s="24"/>
      <c r="AA76" s="44">
        <f t="shared" si="5"/>
        <v>7.1999999999999886</v>
      </c>
      <c r="AC76" s="17">
        <f>ROUND(_xll.HPVAL($Q$6,$Q$7,$A$76,$Q$8,"YTD","CORP")/1000000,1)</f>
        <v>125.6</v>
      </c>
      <c r="AD76" s="24"/>
      <c r="AE76" s="44">
        <f t="shared" si="6"/>
        <v>-43.400000000000006</v>
      </c>
      <c r="AG76" s="17">
        <f>ROUND(_xll.HPVAL($S$6,$S$7,$A$76,$S$8,"YTD","CORP")/1000000,1)</f>
        <v>129.6</v>
      </c>
      <c r="AH76" s="24"/>
      <c r="AI76" s="44">
        <f t="shared" si="7"/>
        <v>4</v>
      </c>
      <c r="AK76" s="17">
        <f>ROUND(_xll.HPVAL($U$6,$U$7,$A$76,$U$8,"YTD","CORP")/1000000,1)</f>
        <v>0</v>
      </c>
      <c r="AL76" s="24"/>
      <c r="AM76" s="44">
        <f t="shared" si="8"/>
        <v>-129.6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331.7</v>
      </c>
      <c r="D78" s="17"/>
      <c r="E78" s="17">
        <f>ROUND(_xll.HPVAL($E$6,$E$7,A78,$E$8,"YTD","CORP")/1000000,1)</f>
        <v>546.70000000000005</v>
      </c>
      <c r="G78" s="44">
        <f t="shared" si="0"/>
        <v>215.00000000000006</v>
      </c>
      <c r="H78" s="9"/>
      <c r="I78" s="17">
        <f>ROUND(_xll.HPVAL($G$6,$G$7,$A$78,$G$8,"YTD","CORP")/1000000,1)</f>
        <v>552.79999999999995</v>
      </c>
      <c r="J78" s="24"/>
      <c r="K78" s="44">
        <f t="shared" si="1"/>
        <v>6.0999999999999091</v>
      </c>
      <c r="M78" s="17">
        <f>ROUND(_xll.HPVAL($I$6,$I$7,$A$78,$I$8,"YTD","CORP")/1000000,1)</f>
        <v>349.1</v>
      </c>
      <c r="N78" s="24"/>
      <c r="O78" s="44">
        <f t="shared" si="2"/>
        <v>-203.69999999999993</v>
      </c>
      <c r="Q78" s="17">
        <f>ROUND(_xll.HPVAL($K$6,$K$7,$A$78,$K$8,"YTD","CORP")/1000000,1)</f>
        <v>356.4</v>
      </c>
      <c r="R78" s="24"/>
      <c r="S78" s="44">
        <f t="shared" si="3"/>
        <v>7.2999999999999545</v>
      </c>
      <c r="U78" s="17">
        <f>ROUND(_xll.HPVAL($M$6,$M$7,$A$78,$M$8,"YTD","CORP")/1000000,1)</f>
        <v>356.4</v>
      </c>
      <c r="V78" s="24"/>
      <c r="W78" s="44">
        <f t="shared" si="4"/>
        <v>0</v>
      </c>
      <c r="Y78" s="17">
        <f>ROUND(_xll.HPVAL($O$6,$O$7,$A$78,$O$8,"YTD","CORP")/1000000,1)</f>
        <v>347</v>
      </c>
      <c r="Z78" s="24"/>
      <c r="AA78" s="44">
        <f t="shared" si="5"/>
        <v>-9.3999999999999773</v>
      </c>
      <c r="AC78" s="17">
        <f>ROUND(_xll.HPVAL($Q$6,$Q$7,$A$78,$Q$8,"YTD","CORP")/1000000,1)</f>
        <v>376.6</v>
      </c>
      <c r="AD78" s="24"/>
      <c r="AE78" s="44">
        <f t="shared" si="6"/>
        <v>29.600000000000023</v>
      </c>
      <c r="AG78" s="17">
        <f>ROUND(_xll.HPVAL($S$6,$S$7,$A$78,$S$8,"YTD","CORP")/1000000,1)</f>
        <v>377.9</v>
      </c>
      <c r="AH78" s="24"/>
      <c r="AI78" s="44">
        <f t="shared" si="7"/>
        <v>1.2999999999999545</v>
      </c>
      <c r="AK78" s="17">
        <f>ROUND(_xll.HPVAL($U$6,$U$7,$A$78,$U$8,"YTD","CORP")/1000000,1)</f>
        <v>0</v>
      </c>
      <c r="AL78" s="24"/>
      <c r="AM78" s="44">
        <f t="shared" si="8"/>
        <v>-377.9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52.8</v>
      </c>
      <c r="D87" s="17"/>
      <c r="E87" s="17">
        <v>0</v>
      </c>
      <c r="G87" s="44">
        <f t="shared" si="0"/>
        <v>-52.8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-870.30000000000007</v>
      </c>
      <c r="D89" s="71"/>
      <c r="E89" s="70">
        <f>(SUM(E64:E68)+E80)-(SUM(E69:E88)-E80)</f>
        <v>-586.79999999999995</v>
      </c>
      <c r="G89" s="46">
        <f>SUM(G64:G88)</f>
        <v>-283.49999999999994</v>
      </c>
      <c r="K89" s="46">
        <f>SUM(K64:K88)</f>
        <v>111.6999999999999</v>
      </c>
      <c r="O89" s="46">
        <f>SUM(O64:O88)</f>
        <v>351.19999999999993</v>
      </c>
      <c r="S89" s="46">
        <f>SUM(S64:S88)</f>
        <v>45.099999999999909</v>
      </c>
      <c r="W89" s="46">
        <f>SUM(W64:W88)</f>
        <v>123.50000000000091</v>
      </c>
      <c r="AA89" s="46">
        <f>SUM(AA64:AA88)</f>
        <v>-12.999999999999989</v>
      </c>
      <c r="AE89" s="46">
        <f>SUM(AE64:AE88)</f>
        <v>-111.39999999999944</v>
      </c>
      <c r="AI89" s="46">
        <f>SUM(AI64:AI88)</f>
        <v>41.499999999999986</v>
      </c>
      <c r="AM89" s="46">
        <f>SUM(AM64:AM88)</f>
        <v>-1135.4000000000003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-0.1</v>
      </c>
      <c r="G100" s="44">
        <f>E100</f>
        <v>-0.1</v>
      </c>
      <c r="H100" s="9"/>
      <c r="I100" s="17">
        <f>-ROUND(_xll.HPVAL($G$6,$G$7,$A$100,$G$8,"YTD","CORP")/1000000,1)</f>
        <v>-0.3</v>
      </c>
      <c r="J100" s="24"/>
      <c r="K100" s="44">
        <f>I100-G100</f>
        <v>-0.19999999999999998</v>
      </c>
      <c r="M100" s="17">
        <f>-ROUND(_xll.HPVAL($I$6,$I$7,$A$100,$I$8,"YTD","CORP")/1000000,1)</f>
        <v>-0.6</v>
      </c>
      <c r="N100" s="24"/>
      <c r="O100" s="44">
        <f>M100-I100</f>
        <v>-0.3</v>
      </c>
      <c r="Q100" s="17">
        <f>-ROUND(_xll.HPVAL($K$6,$K$7,$A$100,$K$8,"YTD","CORP")/1000000,1)</f>
        <v>-0.6</v>
      </c>
      <c r="R100" s="24"/>
      <c r="S100" s="44">
        <f>Q100-M100</f>
        <v>0</v>
      </c>
      <c r="U100" s="17">
        <f>-ROUND(_xll.HPVAL($M$6,$M$7,$A$100,$M$8,"YTD","CORP")/1000000,1)</f>
        <v>-0.8</v>
      </c>
      <c r="V100" s="24"/>
      <c r="W100" s="44">
        <f>U100-Q100</f>
        <v>-0.20000000000000007</v>
      </c>
      <c r="Y100" s="17">
        <f>-ROUND(_xll.HPVAL($O$6,$O$7,$A$100,$O$8,"YTD","CORP")/1000000,1)</f>
        <v>-0.9</v>
      </c>
      <c r="Z100" s="24"/>
      <c r="AA100" s="44">
        <f>Y100-U100</f>
        <v>-9.9999999999999978E-2</v>
      </c>
      <c r="AC100" s="17">
        <f>-ROUND(_xll.HPVAL($Q$6,$Q$7,$A$100,$Q$8,"YTD","CORP")/1000000,1)</f>
        <v>-0.9</v>
      </c>
      <c r="AD100" s="24"/>
      <c r="AE100" s="44">
        <f>AC100-Y100</f>
        <v>0</v>
      </c>
      <c r="AG100" s="17">
        <f>-ROUND(_xll.HPVAL($S$6,$S$7,$A$100,$S$8,"YTD","CORP")/1000000,1)</f>
        <v>-0.5</v>
      </c>
      <c r="AH100" s="24"/>
      <c r="AI100" s="44">
        <f>AG100-AC100</f>
        <v>0.4</v>
      </c>
      <c r="AK100" s="17">
        <f>-ROUND(_xll.HPVAL($U$6,$U$7,$A$100,$U$8,"YTD","CORP")/1000000,1)</f>
        <v>0</v>
      </c>
      <c r="AL100" s="24"/>
      <c r="AM100" s="44">
        <f>AK100-AG100</f>
        <v>0.5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-0.1</v>
      </c>
      <c r="H104" s="9"/>
      <c r="I104" s="17"/>
      <c r="J104" s="24"/>
      <c r="K104" s="55">
        <f>SUM(K100:K103)</f>
        <v>-0.19999999999999998</v>
      </c>
      <c r="M104" s="17"/>
      <c r="N104" s="24"/>
      <c r="O104" s="55">
        <f>SUM(O100:O103)</f>
        <v>-0.3</v>
      </c>
      <c r="Q104" s="17"/>
      <c r="R104" s="24"/>
      <c r="S104" s="55">
        <f>SUM(S100:S103)</f>
        <v>0</v>
      </c>
      <c r="U104" s="17"/>
      <c r="V104" s="24"/>
      <c r="W104" s="55">
        <f>SUM(W100:W103)</f>
        <v>-0.20000000000000007</v>
      </c>
      <c r="Y104" s="17"/>
      <c r="Z104" s="24"/>
      <c r="AA104" s="55">
        <f>SUM(AA100:AA103)</f>
        <v>-9.9999999999999978E-2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0.4</v>
      </c>
      <c r="AK104" s="17"/>
      <c r="AL104" s="24"/>
      <c r="AM104" s="55">
        <f>SUM(AM100:AM103)</f>
        <v>0.5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0.4</v>
      </c>
      <c r="G110" s="44">
        <f t="shared" si="12"/>
        <v>0.4</v>
      </c>
      <c r="H110" s="9"/>
      <c r="I110" s="17">
        <f>-ROUND(_xll.HPVAL($G$6,$G$7,$A$110,$G$8,"YTD","CORP")/1000000,1)</f>
        <v>1.1000000000000001</v>
      </c>
      <c r="J110" s="24"/>
      <c r="K110" s="44">
        <f t="shared" si="13"/>
        <v>0.70000000000000007</v>
      </c>
      <c r="M110" s="17">
        <f>-ROUND(_xll.HPVAL($I$6,$I$7,$A$110,$I$8,"YTD","CORP")/1000000,1)</f>
        <v>-13</v>
      </c>
      <c r="N110" s="24"/>
      <c r="O110" s="44">
        <f t="shared" si="14"/>
        <v>-14.1</v>
      </c>
      <c r="Q110" s="17">
        <f>-ROUND(_xll.HPVAL($K$6,$K$7,$A$110,$K$8,"YTD","CORP")/1000000,1)</f>
        <v>-2.2999999999999998</v>
      </c>
      <c r="R110" s="24"/>
      <c r="S110" s="44">
        <f t="shared" si="15"/>
        <v>10.7</v>
      </c>
      <c r="U110" s="17">
        <f>-ROUND(_xll.HPVAL($M$6,$M$7,$A$110,$M$8,"YTD","CORP")/1000000,1)</f>
        <v>-11.3</v>
      </c>
      <c r="V110" s="24"/>
      <c r="W110" s="44">
        <f t="shared" si="16"/>
        <v>-9</v>
      </c>
      <c r="Y110" s="17">
        <f>-ROUND(_xll.HPVAL($O$6,$O$7,$A$110,$O$8,"YTD","CORP")/1000000,1)</f>
        <v>-13.1</v>
      </c>
      <c r="Z110" s="24"/>
      <c r="AA110" s="44">
        <f t="shared" si="17"/>
        <v>-1.7999999999999989</v>
      </c>
      <c r="AC110" s="17">
        <f>-ROUND(_xll.HPVAL($Q$6,$Q$7,$A$110,$Q$8,"YTD","CORP")/1000000,1)</f>
        <v>-6.8</v>
      </c>
      <c r="AD110" s="24"/>
      <c r="AE110" s="44">
        <f t="shared" si="18"/>
        <v>6.3</v>
      </c>
      <c r="AG110" s="17">
        <f>-ROUND(_xll.HPVAL($S$6,$S$7,$A$110,$S$8,"YTD","CORP")/1000000,1)</f>
        <v>-7.3</v>
      </c>
      <c r="AH110" s="24"/>
      <c r="AI110" s="44">
        <f t="shared" si="19"/>
        <v>-0.5</v>
      </c>
      <c r="AK110" s="17">
        <f>-ROUND(_xll.HPVAL($U$6,$U$7,$A$110,$U$8,"YTD","CORP")/1000000,1)</f>
        <v>0</v>
      </c>
      <c r="AL110" s="24"/>
      <c r="AM110" s="44">
        <f t="shared" si="20"/>
        <v>7.3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0.2</v>
      </c>
      <c r="G111" s="44">
        <f t="shared" si="12"/>
        <v>0.2</v>
      </c>
      <c r="H111" s="9"/>
      <c r="I111" s="17">
        <f>-ROUND(_xll.HPVAL($G$6,$G$7,$A$111,$G$8,"YTD","CORP")/1000000,1)</f>
        <v>0.1</v>
      </c>
      <c r="J111" s="24"/>
      <c r="K111" s="44">
        <f t="shared" si="13"/>
        <v>-0.1</v>
      </c>
      <c r="M111" s="17">
        <f>-ROUND(_xll.HPVAL($I$6,$I$7,$A$111,$I$8,"YTD","CORP")/1000000,1)</f>
        <v>10.6</v>
      </c>
      <c r="N111" s="24"/>
      <c r="O111" s="44">
        <f t="shared" si="14"/>
        <v>10.5</v>
      </c>
      <c r="Q111" s="17">
        <f>-ROUND(_xll.HPVAL($K$6,$K$7,$A$111,$K$8,"YTD","CORP")/1000000,1)</f>
        <v>-0.1</v>
      </c>
      <c r="R111" s="24"/>
      <c r="S111" s="44">
        <f t="shared" si="15"/>
        <v>-10.7</v>
      </c>
      <c r="U111" s="17">
        <f>-ROUND(_xll.HPVAL($M$6,$M$7,$A$111,$M$8,"YTD","CORP")/1000000,1)</f>
        <v>0.5</v>
      </c>
      <c r="V111" s="24"/>
      <c r="W111" s="44">
        <f t="shared" si="16"/>
        <v>0.6</v>
      </c>
      <c r="Y111" s="17">
        <f>-ROUND(_xll.HPVAL($O$6,$O$7,$A$111,$O$8,"YTD","CORP")/1000000,1)</f>
        <v>0.5</v>
      </c>
      <c r="Z111" s="24"/>
      <c r="AA111" s="44">
        <f t="shared" si="17"/>
        <v>0</v>
      </c>
      <c r="AC111" s="17">
        <f>-ROUND(_xll.HPVAL($Q$6,$Q$7,$A$111,$Q$8,"YTD","CORP")/1000000,1)</f>
        <v>0.8</v>
      </c>
      <c r="AD111" s="24"/>
      <c r="AE111" s="44">
        <f t="shared" si="18"/>
        <v>0.30000000000000004</v>
      </c>
      <c r="AG111" s="17">
        <f>-ROUND(_xll.HPVAL($S$6,$S$7,$A$111,$S$8,"YTD","CORP")/1000000,1)</f>
        <v>0.8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-0.8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0.60000000000000009</v>
      </c>
      <c r="K114" s="46">
        <f>SUM(K108:K113)</f>
        <v>0.60000000000000009</v>
      </c>
      <c r="O114" s="46">
        <f>SUM(O108:O113)</f>
        <v>-3.5999999999999996</v>
      </c>
      <c r="S114" s="46">
        <f>SUM(S108:S113)</f>
        <v>0</v>
      </c>
      <c r="W114" s="46">
        <f>SUM(W108:W113)</f>
        <v>-8.4</v>
      </c>
      <c r="AA114" s="46">
        <f>SUM(AA108:AA113)</f>
        <v>-1.7999999999999989</v>
      </c>
      <c r="AE114" s="46">
        <f>SUM(AE108:AE113)</f>
        <v>6.6</v>
      </c>
      <c r="AI114" s="46">
        <f>SUM(AI108:AI113)</f>
        <v>-0.5</v>
      </c>
      <c r="AM114" s="46">
        <f>SUM(AM108:AM113)</f>
        <v>6.5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5.5</v>
      </c>
      <c r="W117" s="44">
        <f>U117-Q117</f>
        <v>5.5</v>
      </c>
      <c r="Y117" s="76">
        <v>0</v>
      </c>
      <c r="AA117" s="44">
        <f>Y117-U117</f>
        <v>-5.5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96</v>
      </c>
      <c r="B6" s="9"/>
      <c r="C6" s="9"/>
      <c r="D6" s="9"/>
      <c r="E6" s="31" t="str">
        <f>$A$6</f>
        <v>EIM4</v>
      </c>
      <c r="F6" s="10"/>
      <c r="G6" s="31" t="str">
        <f>$A$6</f>
        <v>EIM4</v>
      </c>
      <c r="H6" s="10"/>
      <c r="I6" s="31" t="str">
        <f>$A$6</f>
        <v>EIM4</v>
      </c>
      <c r="J6" s="10"/>
      <c r="K6" s="31" t="str">
        <f>$A$6</f>
        <v>EIM4</v>
      </c>
      <c r="L6" s="10"/>
      <c r="M6" s="31" t="str">
        <f>$A$6</f>
        <v>EIM4</v>
      </c>
      <c r="N6" s="10"/>
      <c r="O6" s="31" t="str">
        <f>$A$6</f>
        <v>EIM4</v>
      </c>
      <c r="P6" s="10"/>
      <c r="Q6" s="31" t="str">
        <f>$A$6</f>
        <v>EIM4</v>
      </c>
      <c r="R6" s="10"/>
      <c r="S6" s="31" t="str">
        <f>$A$6</f>
        <v>EIM4</v>
      </c>
      <c r="T6" s="10"/>
      <c r="U6" s="31" t="str">
        <f>$A$6</f>
        <v>EIM4</v>
      </c>
      <c r="V6" s="10"/>
      <c r="W6" s="31" t="str">
        <f>$A$6</f>
        <v>EIM4</v>
      </c>
      <c r="X6" s="10"/>
      <c r="Y6" s="31" t="str">
        <f>$A$6</f>
        <v>EIM4</v>
      </c>
      <c r="Z6" s="10"/>
      <c r="AA6" s="31" t="str">
        <f>$A$6</f>
        <v>EIM4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7.7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-96.4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34.5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0</v>
      </c>
      <c r="F39" s="15"/>
      <c r="G39" s="23">
        <f>E47</f>
        <v>37.25</v>
      </c>
      <c r="H39" s="15"/>
      <c r="I39" s="23">
        <f>G47</f>
        <v>59.75</v>
      </c>
      <c r="J39" s="15"/>
      <c r="K39" s="23">
        <f>I47</f>
        <v>251.8</v>
      </c>
      <c r="L39" s="15"/>
      <c r="M39" s="23">
        <f>K47</f>
        <v>286.55</v>
      </c>
      <c r="N39" s="15"/>
      <c r="O39" s="23">
        <f>M47</f>
        <v>296.40000000000003</v>
      </c>
      <c r="P39" s="15"/>
      <c r="Q39" s="23">
        <f>O47</f>
        <v>242.25000000000003</v>
      </c>
      <c r="R39" s="15"/>
      <c r="S39" s="23">
        <f>Q47</f>
        <v>242.35000000000002</v>
      </c>
      <c r="T39" s="15"/>
      <c r="U39" s="23">
        <f>S47</f>
        <v>252.70000000000002</v>
      </c>
      <c r="V39" s="15"/>
      <c r="W39" s="23">
        <f>U47</f>
        <v>30.900000000000006</v>
      </c>
      <c r="X39" s="15"/>
      <c r="Y39" s="23">
        <f>W47</f>
        <v>30.900000000000006</v>
      </c>
      <c r="Z39" s="15"/>
      <c r="AA39" s="23">
        <f>Y47</f>
        <v>30.900000000000006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74.5</v>
      </c>
      <c r="F41" s="9"/>
      <c r="G41" s="49">
        <f>K89</f>
        <v>45</v>
      </c>
      <c r="H41" s="24"/>
      <c r="I41" s="49">
        <f>O89</f>
        <v>384.1</v>
      </c>
      <c r="J41" s="24"/>
      <c r="K41" s="49">
        <f>S89</f>
        <v>69.5</v>
      </c>
      <c r="L41" s="24"/>
      <c r="M41" s="49">
        <f>W89</f>
        <v>19.700000000000024</v>
      </c>
      <c r="N41" s="24"/>
      <c r="O41" s="49">
        <f>AA89</f>
        <v>-108.30000000000003</v>
      </c>
      <c r="P41" s="24"/>
      <c r="Q41" s="49">
        <f>AE89</f>
        <v>0.20000000000001705</v>
      </c>
      <c r="R41" s="24"/>
      <c r="S41" s="49">
        <f>AI89</f>
        <v>20.699999999999989</v>
      </c>
      <c r="T41" s="24"/>
      <c r="U41" s="49">
        <f>AM89</f>
        <v>-443.6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37.25</v>
      </c>
      <c r="F45" s="9"/>
      <c r="G45" s="28">
        <f>G41*G43</f>
        <v>22.5</v>
      </c>
      <c r="H45" s="9"/>
      <c r="I45" s="28">
        <f>I41*I43</f>
        <v>192.05</v>
      </c>
      <c r="J45" s="9"/>
      <c r="K45" s="28">
        <f>K41*K43</f>
        <v>34.75</v>
      </c>
      <c r="L45" s="9"/>
      <c r="M45" s="28">
        <f>M41*M43</f>
        <v>9.8500000000000121</v>
      </c>
      <c r="N45" s="9"/>
      <c r="O45" s="28">
        <f>O41*O43</f>
        <v>-54.150000000000013</v>
      </c>
      <c r="P45" s="9"/>
      <c r="Q45" s="28">
        <f>Q41*Q43</f>
        <v>0.10000000000000853</v>
      </c>
      <c r="R45" s="9"/>
      <c r="S45" s="28">
        <f>S41*S43</f>
        <v>10.349999999999994</v>
      </c>
      <c r="T45" s="9"/>
      <c r="U45" s="28">
        <f>U41*U43</f>
        <v>-221.8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37.25</v>
      </c>
      <c r="F47" s="15"/>
      <c r="G47" s="23">
        <f>G39+G45</f>
        <v>59.75</v>
      </c>
      <c r="H47" s="15"/>
      <c r="I47" s="23">
        <f>I39+I45</f>
        <v>251.8</v>
      </c>
      <c r="J47" s="15"/>
      <c r="K47" s="23">
        <f>K39+K45</f>
        <v>286.55</v>
      </c>
      <c r="L47" s="15"/>
      <c r="M47" s="23">
        <f>M39+M45</f>
        <v>296.40000000000003</v>
      </c>
      <c r="N47" s="15"/>
      <c r="O47" s="23">
        <f>O39+O45</f>
        <v>242.25000000000003</v>
      </c>
      <c r="P47" s="15"/>
      <c r="Q47" s="23">
        <f>Q39+Q45</f>
        <v>242.35000000000002</v>
      </c>
      <c r="R47" s="15"/>
      <c r="S47" s="23">
        <f>S39+S45</f>
        <v>252.70000000000002</v>
      </c>
      <c r="T47" s="15"/>
      <c r="U47" s="23">
        <f>U39+U45</f>
        <v>30.900000000000006</v>
      </c>
      <c r="V47" s="15"/>
      <c r="W47" s="23">
        <f>W39+W45</f>
        <v>30.900000000000006</v>
      </c>
      <c r="X47" s="15"/>
      <c r="Y47" s="23">
        <f>Y39+Y45</f>
        <v>30.900000000000006</v>
      </c>
      <c r="Z47" s="15"/>
      <c r="AA47" s="23">
        <f>AA39+AA45</f>
        <v>30.900000000000006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0.2</v>
      </c>
      <c r="F51" s="15"/>
      <c r="G51" s="25">
        <f>ROUND(G47*G49,1)</f>
        <v>0.4</v>
      </c>
      <c r="H51" s="25"/>
      <c r="I51" s="25">
        <f>ROUND(I47*I49,1)</f>
        <v>1.6</v>
      </c>
      <c r="J51" s="25"/>
      <c r="K51" s="25">
        <f>ROUND(K47*K49,1)</f>
        <v>1.8</v>
      </c>
      <c r="L51" s="25"/>
      <c r="M51" s="25">
        <f>ROUND(M47*M49,1)</f>
        <v>1.9</v>
      </c>
      <c r="N51" s="25"/>
      <c r="O51" s="25">
        <f>ROUND(O47*O49,1)</f>
        <v>1.5</v>
      </c>
      <c r="P51" s="25"/>
      <c r="Q51" s="25">
        <f>ROUND(Q47*Q49,1)</f>
        <v>1.5</v>
      </c>
      <c r="R51" s="25"/>
      <c r="S51" s="25">
        <f>ROUND(S47*S49,1)</f>
        <v>1.6</v>
      </c>
      <c r="T51" s="25"/>
      <c r="U51" s="25">
        <f>ROUND(U47*U49,1)</f>
        <v>0.2</v>
      </c>
      <c r="V51" s="25"/>
      <c r="W51" s="25">
        <f>ROUND(W47*W49,1)</f>
        <v>0.2</v>
      </c>
      <c r="X51" s="25"/>
      <c r="Y51" s="25">
        <f>ROUND(Y47*Y49,1)</f>
        <v>0.2</v>
      </c>
      <c r="Z51" s="25"/>
      <c r="AA51" s="25">
        <f>ROUND(AA47*AA49,1)</f>
        <v>0.2</v>
      </c>
      <c r="AB51" s="25"/>
      <c r="AC51" s="25">
        <f>SUM(E51:AA51)</f>
        <v>11.299999999999997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4</v>
      </c>
      <c r="P54" s="39"/>
      <c r="Q54" s="17">
        <f>AE104</f>
        <v>-4</v>
      </c>
      <c r="R54" s="39"/>
      <c r="S54" s="17">
        <f>AI104</f>
        <v>4</v>
      </c>
      <c r="T54" s="39"/>
      <c r="U54" s="17">
        <f>AM104</f>
        <v>-4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</v>
      </c>
      <c r="F55" s="51"/>
      <c r="G55" s="34">
        <f>K114</f>
        <v>0</v>
      </c>
      <c r="H55" s="51"/>
      <c r="I55" s="34">
        <f>O114+O117</f>
        <v>-0.5</v>
      </c>
      <c r="J55" s="51"/>
      <c r="K55" s="34">
        <f>S114+S117</f>
        <v>0.5</v>
      </c>
      <c r="L55" s="51"/>
      <c r="M55" s="34">
        <f>W114+W117</f>
        <v>0</v>
      </c>
      <c r="N55" s="51"/>
      <c r="O55" s="34">
        <f>AA114+AA117</f>
        <v>-6.1</v>
      </c>
      <c r="P55" s="51"/>
      <c r="Q55" s="34">
        <f>AE114+AE117</f>
        <v>6.1</v>
      </c>
      <c r="R55" s="51"/>
      <c r="S55" s="34">
        <f>AI114+AI117</f>
        <v>0</v>
      </c>
      <c r="T55" s="51"/>
      <c r="U55" s="34">
        <f>AM114+AM117</f>
        <v>0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0.2</v>
      </c>
      <c r="F56" s="15"/>
      <c r="G56" s="57">
        <f>G51+G54+G55</f>
        <v>0.4</v>
      </c>
      <c r="H56" s="15"/>
      <c r="I56" s="57">
        <f>I51+I54+I55</f>
        <v>1.1000000000000001</v>
      </c>
      <c r="J56" s="15"/>
      <c r="K56" s="57">
        <f>K51+K54+K55</f>
        <v>2.2999999999999998</v>
      </c>
      <c r="L56" s="15"/>
      <c r="M56" s="57">
        <f>M51+M54+M55</f>
        <v>1.9</v>
      </c>
      <c r="N56" s="15"/>
      <c r="O56" s="57">
        <f>O51+O54+O55</f>
        <v>-0.59999999999999964</v>
      </c>
      <c r="P56" s="15"/>
      <c r="Q56" s="57">
        <f>Q51+Q54+Q55</f>
        <v>3.5999999999999996</v>
      </c>
      <c r="R56" s="15"/>
      <c r="S56" s="57">
        <f>S51+S54+S55</f>
        <v>5.6</v>
      </c>
      <c r="T56" s="15"/>
      <c r="U56" s="57">
        <f>U51+U54+U55</f>
        <v>-3.8</v>
      </c>
      <c r="V56" s="15"/>
      <c r="W56" s="57">
        <f>W51+W54+W55</f>
        <v>0.2</v>
      </c>
      <c r="X56" s="15"/>
      <c r="Y56" s="57">
        <f>Y51+Y54+Y55</f>
        <v>0.2</v>
      </c>
      <c r="Z56" s="15"/>
      <c r="AA56" s="57">
        <f>AA51+AA54+AA55</f>
        <v>0.2</v>
      </c>
      <c r="AB56" s="15"/>
      <c r="AC56" s="57">
        <f>SUM(E56:AA56)</f>
        <v>11.299999999999997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0.2</v>
      </c>
      <c r="F58" s="9"/>
      <c r="G58" s="62">
        <f>SUM(E56:G56)</f>
        <v>0.60000000000000009</v>
      </c>
      <c r="H58" s="9"/>
      <c r="I58" s="62">
        <f>SUM(E56:I56)</f>
        <v>1.7000000000000002</v>
      </c>
      <c r="J58" s="9"/>
      <c r="K58" s="62">
        <f>SUM(E56:K56)</f>
        <v>4</v>
      </c>
      <c r="L58" s="9"/>
      <c r="M58" s="62">
        <f>SUM(E56:M56)</f>
        <v>5.9</v>
      </c>
      <c r="N58" s="9"/>
      <c r="O58" s="62">
        <f>SUM(E56:O56)</f>
        <v>5.3000000000000007</v>
      </c>
      <c r="P58" s="9"/>
      <c r="Q58" s="62">
        <f>SUM(E56:Q56)</f>
        <v>8.9</v>
      </c>
      <c r="R58" s="9"/>
      <c r="S58" s="62">
        <f>SUM(E56:S56)</f>
        <v>14.5</v>
      </c>
      <c r="T58" s="9"/>
      <c r="U58" s="62">
        <f>SUM(E56:U56)</f>
        <v>10.7</v>
      </c>
      <c r="V58" s="9"/>
      <c r="W58" s="62">
        <f>SUM(E56:W56)</f>
        <v>10.899999999999999</v>
      </c>
      <c r="X58" s="9"/>
      <c r="Y58" s="62">
        <f>SUM(E56:Y56)</f>
        <v>11.099999999999998</v>
      </c>
      <c r="Z58" s="9"/>
      <c r="AA58" s="62">
        <f>SUM(E56:AA56)</f>
        <v>11.299999999999997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0</v>
      </c>
      <c r="D64" s="17"/>
      <c r="E64" s="17">
        <f>ROUND(_xll.HPVAL($E$6,$E$7,A64,$E$8,"YTD","CORP")/1000000,1)</f>
        <v>0</v>
      </c>
      <c r="G64" s="44">
        <f>C64-E64</f>
        <v>0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0</v>
      </c>
      <c r="V64" s="24"/>
      <c r="W64" s="44">
        <f>Q64-U64</f>
        <v>0</v>
      </c>
      <c r="Y64" s="17">
        <f>ROUND(_xll.HPVAL($O$6,$O$7,$A$64,$O$8,"YTD","CORP")/1000000,1)</f>
        <v>0</v>
      </c>
      <c r="Z64" s="24"/>
      <c r="AA64" s="44">
        <f>U64-Y64</f>
        <v>0</v>
      </c>
      <c r="AC64" s="17">
        <f>ROUND(_xll.HPVAL($Q$6,$Q$7,$A$64,$Q$8,"YTD","CORP")/1000000,1)</f>
        <v>0</v>
      </c>
      <c r="AD64" s="24"/>
      <c r="AE64" s="44">
        <f>Y64-AC64</f>
        <v>0</v>
      </c>
      <c r="AG64" s="17">
        <f>ROUND(_xll.HPVAL($S$6,$S$7,$A$64,$S$8,"YTD","CORP")/1000000,1)</f>
        <v>0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0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96.4</v>
      </c>
      <c r="D65" s="17"/>
      <c r="E65" s="17">
        <f>ROUND(_xll.HPVAL($E$6,$E$7,A65,$E$8,"YTD","CORP")/1000000,1)</f>
        <v>26.3</v>
      </c>
      <c r="G65" s="44">
        <f>C65-E65</f>
        <v>70.100000000000009</v>
      </c>
      <c r="H65" s="9"/>
      <c r="I65" s="17">
        <f>ROUND(_xll.HPVAL($G$6,$G$7,$A$65,$G$8,"YTD","CORP")/1000000,1)</f>
        <v>-9.6999999999999993</v>
      </c>
      <c r="J65" s="24"/>
      <c r="K65" s="44">
        <f>E65-I65</f>
        <v>36</v>
      </c>
      <c r="M65" s="17">
        <f>ROUND(_xll.HPVAL($I$6,$I$7,$A$65,$I$8,"YTD","CORP")/1000000,1)</f>
        <v>-45.6</v>
      </c>
      <c r="N65" s="24"/>
      <c r="O65" s="44">
        <f>I65-M65</f>
        <v>35.900000000000006</v>
      </c>
      <c r="Q65" s="17">
        <f>ROUND(_xll.HPVAL($K$6,$K$7,$A$65,$K$8,"YTD","CORP")/1000000,1)</f>
        <v>-75.400000000000006</v>
      </c>
      <c r="R65" s="24"/>
      <c r="S65" s="44">
        <f>M65-Q65</f>
        <v>29.800000000000004</v>
      </c>
      <c r="U65" s="17">
        <f>ROUND(_xll.HPVAL($M$6,$M$7,$A$65,$M$8,"YTD","CORP")/1000000,1)</f>
        <v>-84.8</v>
      </c>
      <c r="V65" s="24"/>
      <c r="W65" s="44">
        <f>Q65-U65</f>
        <v>9.3999999999999915</v>
      </c>
      <c r="Y65" s="17">
        <f>ROUND(_xll.HPVAL($O$6,$O$7,$A$65,$O$8,"YTD","CORP")/1000000,1)</f>
        <v>-77.900000000000006</v>
      </c>
      <c r="Z65" s="24"/>
      <c r="AA65" s="44">
        <f>U65-Y65</f>
        <v>-6.8999999999999915</v>
      </c>
      <c r="AC65" s="17">
        <f>ROUND(_xll.HPVAL($Q$6,$Q$7,$A$65,$Q$8,"YTD","CORP")/1000000,1)</f>
        <v>-165.8</v>
      </c>
      <c r="AD65" s="24"/>
      <c r="AE65" s="44">
        <f>Y65-AC65</f>
        <v>87.9</v>
      </c>
      <c r="AG65" s="17">
        <f>ROUND(_xll.HPVAL($S$6,$S$7,$A$65,$S$8,"YTD","CORP")/1000000,1)</f>
        <v>-182.8</v>
      </c>
      <c r="AH65" s="24"/>
      <c r="AI65" s="44">
        <f>AC65-AG65</f>
        <v>17</v>
      </c>
      <c r="AK65" s="17">
        <f>ROUND(_xll.HPVAL($U$6,$U$7,$A$65,$U$8,"YTD","CORP")/1000000,1)</f>
        <v>0</v>
      </c>
      <c r="AL65" s="24"/>
      <c r="AM65" s="44">
        <f>AG65-AK65</f>
        <v>-182.8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>-C69+E69</f>
        <v>0</v>
      </c>
      <c r="H69" s="9"/>
      <c r="I69" s="17">
        <f>ROUND(_xll.HPVAL($G$6,$G$7,$A$69,$G$8,"YTD","CORP")/1000000,1)</f>
        <v>0</v>
      </c>
      <c r="J69" s="24"/>
      <c r="K69" s="44">
        <f>-E69+I69</f>
        <v>0</v>
      </c>
      <c r="M69" s="17">
        <f>ROUND(_xll.HPVAL($I$6,$I$7,$A$69,$I$8,"YTD","CORP")/1000000,1)</f>
        <v>0</v>
      </c>
      <c r="N69" s="24"/>
      <c r="O69" s="44">
        <f>-I69+M69</f>
        <v>0</v>
      </c>
      <c r="Q69" s="17">
        <f>ROUND(_xll.HPVAL($K$6,$K$7,$A$69,$K$8,"YTD","CORP")/1000000,1)</f>
        <v>0</v>
      </c>
      <c r="R69" s="24"/>
      <c r="S69" s="44">
        <f>-M69+Q69</f>
        <v>0</v>
      </c>
      <c r="U69" s="17">
        <f>ROUND(_xll.HPVAL($M$6,$M$7,$A$69,$M$8,"YTD","CORP")/1000000,1)</f>
        <v>0</v>
      </c>
      <c r="V69" s="24"/>
      <c r="W69" s="44">
        <f>-Q69+U69</f>
        <v>0</v>
      </c>
      <c r="Y69" s="17">
        <f>ROUND(_xll.HPVAL($O$6,$O$7,$A$69,$O$8,"YTD","CORP")/1000000,1)</f>
        <v>0</v>
      </c>
      <c r="Z69" s="24"/>
      <c r="AA69" s="44">
        <f>-U69+Y69</f>
        <v>0</v>
      </c>
      <c r="AC69" s="17">
        <f>ROUND(_xll.HPVAL($Q$6,$Q$7,$A$69,$Q$8,"YTD","CORP")/1000000,1)</f>
        <v>0</v>
      </c>
      <c r="AD69" s="24"/>
      <c r="AE69" s="44">
        <f>-Y69+AC69</f>
        <v>0</v>
      </c>
      <c r="AG69" s="17">
        <f>ROUND(_xll.HPVAL($S$6,$S$7,$A$69,$S$8,"YTD","CORP")/1000000,1)</f>
        <v>0</v>
      </c>
      <c r="AH69" s="24"/>
      <c r="AI69" s="44">
        <f>-AC69+AG69</f>
        <v>0</v>
      </c>
      <c r="AK69" s="17">
        <f>ROUND(_xll.HPVAL($U$6,$U$7,$A$69,$U$8,"YTD","CORP")/1000000,1)</f>
        <v>0</v>
      </c>
      <c r="AL69" s="24"/>
      <c r="AM69" s="44">
        <f>-AG69+AK69</f>
        <v>0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34.5</v>
      </c>
      <c r="D72" s="17"/>
      <c r="E72" s="17">
        <f>ROUND(_xll.HPVAL($E$6,$E$7,A72,$E$8,"YTD","CORP")/1000000,1)</f>
        <v>38.799999999999997</v>
      </c>
      <c r="G72" s="44">
        <f t="shared" si="0"/>
        <v>4.2999999999999972</v>
      </c>
      <c r="H72" s="9"/>
      <c r="I72" s="17">
        <f>ROUND(_xll.HPVAL($G$6,$G$7,$A$72,$G$8,"YTD","CORP")/1000000,1)</f>
        <v>47.8</v>
      </c>
      <c r="J72" s="24"/>
      <c r="K72" s="44">
        <f t="shared" si="1"/>
        <v>9</v>
      </c>
      <c r="M72" s="17">
        <f>ROUND(_xll.HPVAL($I$6,$I$7,$A$72,$I$8,"YTD","CORP")/1000000,1)</f>
        <v>396</v>
      </c>
      <c r="N72" s="24"/>
      <c r="O72" s="44">
        <f t="shared" si="2"/>
        <v>348.2</v>
      </c>
      <c r="Q72" s="17">
        <f>ROUND(_xll.HPVAL($K$6,$K$7,$A$72,$K$8,"YTD","CORP")/1000000,1)</f>
        <v>435.7</v>
      </c>
      <c r="R72" s="24"/>
      <c r="S72" s="44">
        <f t="shared" si="3"/>
        <v>39.699999999999989</v>
      </c>
      <c r="U72" s="17">
        <f>ROUND(_xll.HPVAL($M$6,$M$7,$A$72,$M$8,"YTD","CORP")/1000000,1)</f>
        <v>446.1</v>
      </c>
      <c r="V72" s="24"/>
      <c r="W72" s="44">
        <f t="shared" si="4"/>
        <v>10.400000000000034</v>
      </c>
      <c r="Y72" s="17">
        <f>ROUND(_xll.HPVAL($O$6,$O$7,$A$72,$O$8,"YTD","CORP")/1000000,1)</f>
        <v>344.7</v>
      </c>
      <c r="Z72" s="24"/>
      <c r="AA72" s="44">
        <f t="shared" si="5"/>
        <v>-101.40000000000003</v>
      </c>
      <c r="AC72" s="17">
        <f>ROUND(_xll.HPVAL($Q$6,$Q$7,$A$72,$Q$8,"YTD","CORP")/1000000,1)</f>
        <v>257</v>
      </c>
      <c r="AD72" s="24"/>
      <c r="AE72" s="44">
        <f t="shared" si="6"/>
        <v>-87.699999999999989</v>
      </c>
      <c r="AG72" s="17">
        <f>ROUND(_xll.HPVAL($S$6,$S$7,$A$72,$S$8,"YTD","CORP")/1000000,1)</f>
        <v>260.7</v>
      </c>
      <c r="AH72" s="24"/>
      <c r="AI72" s="44">
        <f t="shared" si="7"/>
        <v>3.6999999999999886</v>
      </c>
      <c r="AK72" s="17">
        <f>ROUND(_xll.HPVAL($U$6,$U$7,$A$72,$U$8,"YTD","CORP")/1000000,1)</f>
        <v>0</v>
      </c>
      <c r="AL72" s="24"/>
      <c r="AM72" s="44">
        <f t="shared" si="8"/>
        <v>-260.7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0</v>
      </c>
      <c r="D76" s="17"/>
      <c r="E76" s="17">
        <f>ROUND(_xll.HPVAL($E$6,$E$7,A76,$E$8,"YTD","CORP")/1000000,1)</f>
        <v>0</v>
      </c>
      <c r="G76" s="44">
        <f t="shared" si="0"/>
        <v>0</v>
      </c>
      <c r="H76" s="9"/>
      <c r="I76" s="17">
        <f>ROUND(_xll.HPVAL($G$6,$G$7,$A$76,$G$8,"YTD","CORP")/1000000,1)</f>
        <v>0</v>
      </c>
      <c r="J76" s="24"/>
      <c r="K76" s="44">
        <f t="shared" si="1"/>
        <v>0</v>
      </c>
      <c r="M76" s="17">
        <f>ROUND(_xll.HPVAL($I$6,$I$7,$A$76,$I$8,"YTD","CORP")/1000000,1)</f>
        <v>0</v>
      </c>
      <c r="N76" s="24"/>
      <c r="O76" s="44">
        <f t="shared" si="2"/>
        <v>0</v>
      </c>
      <c r="Q76" s="17">
        <f>ROUND(_xll.HPVAL($K$6,$K$7,$A$76,$K$8,"YTD","CORP")/1000000,1)</f>
        <v>0</v>
      </c>
      <c r="R76" s="24"/>
      <c r="S76" s="44">
        <f t="shared" si="3"/>
        <v>0</v>
      </c>
      <c r="U76" s="17">
        <f>ROUND(_xll.HPVAL($M$6,$M$7,$A$76,$M$8,"YTD","CORP")/1000000,1)</f>
        <v>0</v>
      </c>
      <c r="V76" s="24"/>
      <c r="W76" s="44">
        <f t="shared" si="4"/>
        <v>0</v>
      </c>
      <c r="Y76" s="17">
        <f>ROUND(_xll.HPVAL($O$6,$O$7,$A$76,$O$8,"YTD","CORP")/1000000,1)</f>
        <v>0</v>
      </c>
      <c r="Z76" s="24"/>
      <c r="AA76" s="44">
        <f t="shared" si="5"/>
        <v>0</v>
      </c>
      <c r="AC76" s="17">
        <f>ROUND(_xll.HPVAL($Q$6,$Q$7,$A$76,$Q$8,"YTD","CORP")/1000000,1)</f>
        <v>0</v>
      </c>
      <c r="AD76" s="24"/>
      <c r="AE76" s="44">
        <f t="shared" si="6"/>
        <v>0</v>
      </c>
      <c r="AG76" s="17">
        <f>ROUND(_xll.HPVAL($S$6,$S$7,$A$76,$S$8,"YTD","CORP")/1000000,1)</f>
        <v>0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0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3.6</v>
      </c>
      <c r="D78" s="17"/>
      <c r="E78" s="17">
        <f>ROUND(_xll.HPVAL($E$6,$E$7,A78,$E$8,"YTD","CORP")/1000000,1)</f>
        <v>0.2</v>
      </c>
      <c r="G78" s="44">
        <f t="shared" si="0"/>
        <v>-3.4</v>
      </c>
      <c r="H78" s="9"/>
      <c r="I78" s="17">
        <f>ROUND(_xll.HPVAL($G$6,$G$7,$A$78,$G$8,"YTD","CORP")/1000000,1)</f>
        <v>0.2</v>
      </c>
      <c r="J78" s="24"/>
      <c r="K78" s="44">
        <f t="shared" si="1"/>
        <v>0</v>
      </c>
      <c r="M78" s="17">
        <f>ROUND(_xll.HPVAL($I$6,$I$7,$A$78,$I$8,"YTD","CORP")/1000000,1)</f>
        <v>0.2</v>
      </c>
      <c r="N78" s="24"/>
      <c r="O78" s="44">
        <f t="shared" si="2"/>
        <v>0</v>
      </c>
      <c r="Q78" s="17">
        <f>ROUND(_xll.HPVAL($K$6,$K$7,$A$78,$K$8,"YTD","CORP")/1000000,1)</f>
        <v>0.2</v>
      </c>
      <c r="R78" s="24"/>
      <c r="S78" s="44">
        <f t="shared" si="3"/>
        <v>0</v>
      </c>
      <c r="U78" s="17">
        <f>ROUND(_xll.HPVAL($M$6,$M$7,$A$78,$M$8,"YTD","CORP")/1000000,1)</f>
        <v>0.1</v>
      </c>
      <c r="V78" s="24"/>
      <c r="W78" s="44">
        <f t="shared" si="4"/>
        <v>-0.1</v>
      </c>
      <c r="Y78" s="17">
        <f>ROUND(_xll.HPVAL($O$6,$O$7,$A$78,$O$8,"YTD","CORP")/1000000,1)</f>
        <v>0.1</v>
      </c>
      <c r="Z78" s="24"/>
      <c r="AA78" s="44">
        <f t="shared" si="5"/>
        <v>0</v>
      </c>
      <c r="AC78" s="17">
        <f>ROUND(_xll.HPVAL($Q$6,$Q$7,$A$78,$Q$8,"YTD","CORP")/1000000,1)</f>
        <v>0.1</v>
      </c>
      <c r="AD78" s="24"/>
      <c r="AE78" s="44">
        <f t="shared" si="6"/>
        <v>0</v>
      </c>
      <c r="AG78" s="17">
        <f>ROUND(_xll.HPVAL($S$6,$S$7,$A$78,$S$8,"YTD","CORP")/1000000,1)</f>
        <v>0.1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-0.1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-3.5</v>
      </c>
      <c r="D87" s="17"/>
      <c r="E87" s="17">
        <v>0</v>
      </c>
      <c r="G87" s="44">
        <f t="shared" si="0"/>
        <v>3.5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61.800000000000004</v>
      </c>
      <c r="D89" s="71"/>
      <c r="E89" s="70">
        <f>(SUM(E64:E68)+E80)-(SUM(E69:E88)-E80)</f>
        <v>-12.7</v>
      </c>
      <c r="G89" s="46">
        <f>SUM(G64:G88)</f>
        <v>74.5</v>
      </c>
      <c r="K89" s="46">
        <f>SUM(K64:K88)</f>
        <v>45</v>
      </c>
      <c r="O89" s="46">
        <f>SUM(O64:O88)</f>
        <v>384.1</v>
      </c>
      <c r="S89" s="46">
        <f>SUM(S64:S88)</f>
        <v>69.5</v>
      </c>
      <c r="W89" s="46">
        <f>SUM(W64:W88)</f>
        <v>19.700000000000024</v>
      </c>
      <c r="AA89" s="46">
        <f>SUM(AA64:AA88)</f>
        <v>-108.30000000000003</v>
      </c>
      <c r="AE89" s="46">
        <f>SUM(AE64:AE88)</f>
        <v>0.20000000000001705</v>
      </c>
      <c r="AI89" s="46">
        <f>SUM(AI64:AI88)</f>
        <v>20.699999999999989</v>
      </c>
      <c r="AM89" s="46">
        <f>SUM(AM64:AM88)</f>
        <v>-443.6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4</v>
      </c>
      <c r="Z100" s="24"/>
      <c r="AA100" s="44">
        <f>Y100-U100</f>
        <v>4</v>
      </c>
      <c r="AC100" s="17">
        <f>-ROUND(_xll.HPVAL($Q$6,$Q$7,$A$100,$Q$8,"YTD","CORP")/1000000,1)</f>
        <v>0</v>
      </c>
      <c r="AD100" s="24"/>
      <c r="AE100" s="44">
        <f>AC100-Y100</f>
        <v>-4</v>
      </c>
      <c r="AG100" s="17">
        <f>-ROUND(_xll.HPVAL($S$6,$S$7,$A$100,$S$8,"YTD","CORP")/1000000,1)</f>
        <v>4</v>
      </c>
      <c r="AH100" s="24"/>
      <c r="AI100" s="44">
        <f>AG100-AC100</f>
        <v>4</v>
      </c>
      <c r="AK100" s="17">
        <f>-ROUND(_xll.HPVAL($U$6,$U$7,$A$100,$U$8,"YTD","CORP")/1000000,1)</f>
        <v>0</v>
      </c>
      <c r="AL100" s="24"/>
      <c r="AM100" s="44">
        <f>AK100-AG100</f>
        <v>-4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4</v>
      </c>
      <c r="AC104" s="17"/>
      <c r="AD104" s="24"/>
      <c r="AE104" s="55">
        <f>SUM(AE100:AE103)</f>
        <v>-4</v>
      </c>
      <c r="AG104" s="17"/>
      <c r="AH104" s="24"/>
      <c r="AI104" s="55">
        <f>SUM(AI100:AI103)</f>
        <v>4</v>
      </c>
      <c r="AK104" s="17"/>
      <c r="AL104" s="24"/>
      <c r="AM104" s="55">
        <f>SUM(AM100:AM103)</f>
        <v>-4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2.2000000000000002</v>
      </c>
      <c r="N110" s="24"/>
      <c r="O110" s="44">
        <f t="shared" si="14"/>
        <v>2.2000000000000002</v>
      </c>
      <c r="Q110" s="17">
        <f>-ROUND(_xll.HPVAL($K$6,$K$7,$A$110,$K$8,"YTD","CORP")/1000000,1)</f>
        <v>0</v>
      </c>
      <c r="R110" s="24"/>
      <c r="S110" s="44">
        <f t="shared" si="15"/>
        <v>-2.2000000000000002</v>
      </c>
      <c r="U110" s="17">
        <f>-ROUND(_xll.HPVAL($M$6,$M$7,$A$110,$M$8,"YTD","CORP")/1000000,1)</f>
        <v>-4</v>
      </c>
      <c r="V110" s="24"/>
      <c r="W110" s="44">
        <f t="shared" si="16"/>
        <v>-4</v>
      </c>
      <c r="Y110" s="17">
        <f>-ROUND(_xll.HPVAL($O$6,$O$7,$A$110,$O$8,"YTD","CORP")/1000000,1)</f>
        <v>-6.1</v>
      </c>
      <c r="Z110" s="24"/>
      <c r="AA110" s="44">
        <f t="shared" si="17"/>
        <v>-2.0999999999999996</v>
      </c>
      <c r="AC110" s="17">
        <f>-ROUND(_xll.HPVAL($Q$6,$Q$7,$A$110,$Q$8,"YTD","CORP")/1000000,1)</f>
        <v>0</v>
      </c>
      <c r="AD110" s="24"/>
      <c r="AE110" s="44">
        <f t="shared" si="18"/>
        <v>6.1</v>
      </c>
      <c r="AG110" s="17">
        <f>-ROUND(_xll.HPVAL($S$6,$S$7,$A$110,$S$8,"YTD","CORP")/1000000,1)</f>
        <v>0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0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</v>
      </c>
      <c r="J111" s="24"/>
      <c r="K111" s="44">
        <f t="shared" si="13"/>
        <v>0</v>
      </c>
      <c r="M111" s="17">
        <f>-ROUND(_xll.HPVAL($I$6,$I$7,$A$111,$I$8,"YTD","CORP")/1000000,1)</f>
        <v>0</v>
      </c>
      <c r="N111" s="24"/>
      <c r="O111" s="44">
        <f t="shared" si="14"/>
        <v>0</v>
      </c>
      <c r="Q111" s="17">
        <f>-ROUND(_xll.HPVAL($K$6,$K$7,$A$111,$K$8,"YTD","CORP")/1000000,1)</f>
        <v>0</v>
      </c>
      <c r="R111" s="24"/>
      <c r="S111" s="44">
        <f t="shared" si="15"/>
        <v>0</v>
      </c>
      <c r="U111" s="17">
        <f>-ROUND(_xll.HPVAL($M$6,$M$7,$A$111,$M$8,"YTD","CORP")/1000000,1)</f>
        <v>0</v>
      </c>
      <c r="V111" s="24"/>
      <c r="W111" s="44">
        <f t="shared" si="16"/>
        <v>0</v>
      </c>
      <c r="Y111" s="17">
        <f>-ROUND(_xll.HPVAL($O$6,$O$7,$A$111,$O$8,"YTD","CORP")/1000000,1)</f>
        <v>0</v>
      </c>
      <c r="Z111" s="24"/>
      <c r="AA111" s="44">
        <f t="shared" si="17"/>
        <v>0</v>
      </c>
      <c r="AC111" s="17">
        <f>-ROUND(_xll.HPVAL($Q$6,$Q$7,$A$111,$Q$8,"YTD","CORP")/1000000,1)</f>
        <v>0</v>
      </c>
      <c r="AD111" s="24"/>
      <c r="AE111" s="44">
        <f t="shared" si="18"/>
        <v>0</v>
      </c>
      <c r="AG111" s="17">
        <f>-ROUND(_xll.HPVAL($S$6,$S$7,$A$111,$S$8,"YTD","CORP")/1000000,1)</f>
        <v>0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0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0</v>
      </c>
      <c r="K114" s="46">
        <f>SUM(K108:K113)</f>
        <v>0</v>
      </c>
      <c r="O114" s="46">
        <f>SUM(O108:O113)</f>
        <v>2.2000000000000002</v>
      </c>
      <c r="S114" s="46">
        <f>SUM(S108:S113)</f>
        <v>-2.2000000000000002</v>
      </c>
      <c r="W114" s="46">
        <f>SUM(W108:W113)</f>
        <v>-4</v>
      </c>
      <c r="AA114" s="46">
        <f>SUM(AA108:AA113)</f>
        <v>-2.0999999999999996</v>
      </c>
      <c r="AE114" s="46">
        <f>SUM(AE108:AE113)</f>
        <v>6.1</v>
      </c>
      <c r="AI114" s="46">
        <f>SUM(AI108:AI113)</f>
        <v>0</v>
      </c>
      <c r="AM114" s="46">
        <f>SUM(AM108:AM113)</f>
        <v>0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-2.7</v>
      </c>
      <c r="N117" s="76"/>
      <c r="O117" s="76">
        <f>M117-I117</f>
        <v>-2.7</v>
      </c>
      <c r="P117" s="76"/>
      <c r="Q117" s="76">
        <v>0</v>
      </c>
      <c r="R117" s="76"/>
      <c r="S117" s="76">
        <f>Q117-M117</f>
        <v>2.7</v>
      </c>
      <c r="T117" s="76"/>
      <c r="U117" s="76">
        <v>4</v>
      </c>
      <c r="W117" s="44">
        <f>U117-Q117</f>
        <v>4</v>
      </c>
      <c r="Y117" s="76">
        <v>0</v>
      </c>
      <c r="AA117" s="44">
        <f>Y117-U117</f>
        <v>-4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>
      <selection activeCell="D13" sqref="D13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97</v>
      </c>
      <c r="B6" s="9"/>
      <c r="C6" s="9"/>
      <c r="D6" s="9"/>
      <c r="E6" s="31" t="str">
        <f>$A$6</f>
        <v>ENTWK4</v>
      </c>
      <c r="F6" s="10"/>
      <c r="G6" s="31" t="str">
        <f>$A$6</f>
        <v>ENTWK4</v>
      </c>
      <c r="H6" s="10"/>
      <c r="I6" s="31" t="str">
        <f>$A$6</f>
        <v>ENTWK4</v>
      </c>
      <c r="J6" s="10"/>
      <c r="K6" s="31" t="str">
        <f>$A$6</f>
        <v>ENTWK4</v>
      </c>
      <c r="L6" s="10"/>
      <c r="M6" s="31" t="str">
        <f>$A$6</f>
        <v>ENTWK4</v>
      </c>
      <c r="N6" s="10"/>
      <c r="O6" s="31" t="str">
        <f>$A$6</f>
        <v>ENTWK4</v>
      </c>
      <c r="P6" s="10"/>
      <c r="Q6" s="31" t="str">
        <f>$A$6</f>
        <v>ENTWK4</v>
      </c>
      <c r="R6" s="10"/>
      <c r="S6" s="31" t="str">
        <f>$A$6</f>
        <v>ENTWK4</v>
      </c>
      <c r="T6" s="10"/>
      <c r="U6" s="31" t="str">
        <f>$A$6</f>
        <v>ENTWK4</v>
      </c>
      <c r="V6" s="10"/>
      <c r="W6" s="31" t="str">
        <f>$A$6</f>
        <v>ENTWK4</v>
      </c>
      <c r="X6" s="10"/>
      <c r="Y6" s="31" t="str">
        <f>$A$6</f>
        <v>ENTWK4</v>
      </c>
      <c r="Z6" s="10"/>
      <c r="AA6" s="31" t="str">
        <f>$A$6</f>
        <v>ENTWK4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3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-72.099999999999994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36.1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0</v>
      </c>
      <c r="F39" s="15"/>
      <c r="G39" s="23">
        <f>E47</f>
        <v>6.1999999999999993</v>
      </c>
      <c r="H39" s="15"/>
      <c r="I39" s="23">
        <f>G47</f>
        <v>44.900000000000006</v>
      </c>
      <c r="J39" s="15"/>
      <c r="K39" s="23">
        <f>I47</f>
        <v>91.449999999999989</v>
      </c>
      <c r="L39" s="15"/>
      <c r="M39" s="23">
        <f>K47</f>
        <v>95.249999999999986</v>
      </c>
      <c r="N39" s="15"/>
      <c r="O39" s="23">
        <f>M47</f>
        <v>105.54999999999998</v>
      </c>
      <c r="P39" s="15"/>
      <c r="Q39" s="23">
        <f>O47</f>
        <v>108.5</v>
      </c>
      <c r="R39" s="15"/>
      <c r="S39" s="23">
        <f>Q47</f>
        <v>105.85</v>
      </c>
      <c r="T39" s="15"/>
      <c r="U39" s="23">
        <f>S47</f>
        <v>115.05000000000001</v>
      </c>
      <c r="V39" s="15"/>
      <c r="W39" s="23">
        <f>U47</f>
        <v>3.3500000000000085</v>
      </c>
      <c r="X39" s="15"/>
      <c r="Y39" s="23">
        <f>W47</f>
        <v>3.3500000000000085</v>
      </c>
      <c r="Z39" s="15"/>
      <c r="AA39" s="23">
        <f>Y47</f>
        <v>3.3500000000000085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12.399999999999999</v>
      </c>
      <c r="F41" s="9"/>
      <c r="G41" s="49">
        <f>K89</f>
        <v>77.40000000000002</v>
      </c>
      <c r="H41" s="24"/>
      <c r="I41" s="49">
        <f>O89</f>
        <v>93.099999999999966</v>
      </c>
      <c r="J41" s="24"/>
      <c r="K41" s="49">
        <f>S89</f>
        <v>7.6000000000000014</v>
      </c>
      <c r="L41" s="24"/>
      <c r="M41" s="49">
        <f>W89</f>
        <v>20.6</v>
      </c>
      <c r="N41" s="24"/>
      <c r="O41" s="49">
        <f>AA89</f>
        <v>5.9000000000000199</v>
      </c>
      <c r="P41" s="24"/>
      <c r="Q41" s="49">
        <f>AE89</f>
        <v>-5.3000000000000256</v>
      </c>
      <c r="R41" s="24"/>
      <c r="S41" s="49">
        <f>AI89</f>
        <v>18.40000000000002</v>
      </c>
      <c r="T41" s="24"/>
      <c r="U41" s="49">
        <f>AM89</f>
        <v>-223.4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6.1999999999999993</v>
      </c>
      <c r="F45" s="9"/>
      <c r="G45" s="28">
        <f>G41*G43</f>
        <v>38.70000000000001</v>
      </c>
      <c r="H45" s="9"/>
      <c r="I45" s="28">
        <f>I41*I43</f>
        <v>46.549999999999983</v>
      </c>
      <c r="J45" s="9"/>
      <c r="K45" s="28">
        <f>K41*K43</f>
        <v>3.8000000000000007</v>
      </c>
      <c r="L45" s="9"/>
      <c r="M45" s="28">
        <f>M41*M43</f>
        <v>10.3</v>
      </c>
      <c r="N45" s="9"/>
      <c r="O45" s="28">
        <f>O41*O43</f>
        <v>2.9500000000000099</v>
      </c>
      <c r="P45" s="9"/>
      <c r="Q45" s="28">
        <f>Q41*Q43</f>
        <v>-2.6500000000000128</v>
      </c>
      <c r="R45" s="9"/>
      <c r="S45" s="28">
        <f>S41*S43</f>
        <v>9.2000000000000099</v>
      </c>
      <c r="T45" s="9"/>
      <c r="U45" s="28">
        <f>U41*U43</f>
        <v>-111.7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6.1999999999999993</v>
      </c>
      <c r="F47" s="15"/>
      <c r="G47" s="23">
        <f>G39+G45</f>
        <v>44.900000000000006</v>
      </c>
      <c r="H47" s="15"/>
      <c r="I47" s="23">
        <f>I39+I45</f>
        <v>91.449999999999989</v>
      </c>
      <c r="J47" s="15"/>
      <c r="K47" s="23">
        <f>K39+K45</f>
        <v>95.249999999999986</v>
      </c>
      <c r="L47" s="15"/>
      <c r="M47" s="23">
        <f>M39+M45</f>
        <v>105.54999999999998</v>
      </c>
      <c r="N47" s="15"/>
      <c r="O47" s="23">
        <f>O39+O45</f>
        <v>108.5</v>
      </c>
      <c r="P47" s="15"/>
      <c r="Q47" s="23">
        <f>Q39+Q45</f>
        <v>105.85</v>
      </c>
      <c r="R47" s="15"/>
      <c r="S47" s="23">
        <f>S39+S45</f>
        <v>115.05000000000001</v>
      </c>
      <c r="T47" s="15"/>
      <c r="U47" s="23">
        <f>U39+U45</f>
        <v>3.3500000000000085</v>
      </c>
      <c r="V47" s="15"/>
      <c r="W47" s="23">
        <f>W39+W45</f>
        <v>3.3500000000000085</v>
      </c>
      <c r="X47" s="15"/>
      <c r="Y47" s="23">
        <f>Y39+Y45</f>
        <v>3.3500000000000085</v>
      </c>
      <c r="Z47" s="15"/>
      <c r="AA47" s="23">
        <f>AA39+AA45</f>
        <v>3.3500000000000085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</v>
      </c>
      <c r="F51" s="15"/>
      <c r="G51" s="25">
        <f>ROUND(G47*G49,1)</f>
        <v>0.3</v>
      </c>
      <c r="H51" s="25"/>
      <c r="I51" s="25">
        <f>ROUND(I47*I49,1)</f>
        <v>0.6</v>
      </c>
      <c r="J51" s="25"/>
      <c r="K51" s="25">
        <f>ROUND(K47*K49,1)</f>
        <v>0.6</v>
      </c>
      <c r="L51" s="25"/>
      <c r="M51" s="25">
        <f>ROUND(M47*M49,1)</f>
        <v>0.7</v>
      </c>
      <c r="N51" s="25"/>
      <c r="O51" s="25">
        <f>ROUND(O47*O49,1)</f>
        <v>0.7</v>
      </c>
      <c r="P51" s="25"/>
      <c r="Q51" s="25">
        <f>ROUND(Q47*Q49,1)</f>
        <v>0.7</v>
      </c>
      <c r="R51" s="25"/>
      <c r="S51" s="25">
        <f>ROUND(S47*S49,1)</f>
        <v>0.7</v>
      </c>
      <c r="T51" s="25"/>
      <c r="U51" s="25">
        <f>ROUND(U47*U49,1)</f>
        <v>0</v>
      </c>
      <c r="V51" s="25"/>
      <c r="W51" s="25">
        <f>ROUND(W47*W49,1)</f>
        <v>0</v>
      </c>
      <c r="X51" s="25"/>
      <c r="Y51" s="25">
        <f>ROUND(Y47*Y49,1)</f>
        <v>0</v>
      </c>
      <c r="Z51" s="25"/>
      <c r="AA51" s="25">
        <f>ROUND(AA47*AA49,1)</f>
        <v>0</v>
      </c>
      <c r="AB51" s="25"/>
      <c r="AC51" s="25">
        <f>SUM(E51:AA51)</f>
        <v>4.3000000000000007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0</v>
      </c>
      <c r="P54" s="39"/>
      <c r="Q54" s="17">
        <f>AE104</f>
        <v>0</v>
      </c>
      <c r="R54" s="39"/>
      <c r="S54" s="17">
        <f>AI104</f>
        <v>0</v>
      </c>
      <c r="T54" s="39"/>
      <c r="U54" s="17">
        <f>AM104</f>
        <v>0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</v>
      </c>
      <c r="F55" s="51"/>
      <c r="G55" s="34">
        <f>K114</f>
        <v>0</v>
      </c>
      <c r="H55" s="51"/>
      <c r="I55" s="34">
        <f>O114+O117</f>
        <v>0</v>
      </c>
      <c r="J55" s="51"/>
      <c r="K55" s="34">
        <f>S114+S117</f>
        <v>0</v>
      </c>
      <c r="L55" s="51"/>
      <c r="M55" s="34">
        <f>W114+W117</f>
        <v>0</v>
      </c>
      <c r="N55" s="51"/>
      <c r="O55" s="34">
        <f>AA114+AA117</f>
        <v>-2.6</v>
      </c>
      <c r="P55" s="51"/>
      <c r="Q55" s="34">
        <f>AE114+AE117</f>
        <v>2.6</v>
      </c>
      <c r="R55" s="51"/>
      <c r="S55" s="34">
        <f>AI114+AI117</f>
        <v>0</v>
      </c>
      <c r="T55" s="51"/>
      <c r="U55" s="34">
        <f>AM114+AM117</f>
        <v>0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0</v>
      </c>
      <c r="F56" s="15"/>
      <c r="G56" s="57">
        <f>G51+G54+G55</f>
        <v>0.3</v>
      </c>
      <c r="H56" s="15"/>
      <c r="I56" s="57">
        <f>I51+I54+I55</f>
        <v>0.6</v>
      </c>
      <c r="J56" s="15"/>
      <c r="K56" s="57">
        <f>K51+K54+K55</f>
        <v>0.6</v>
      </c>
      <c r="L56" s="15"/>
      <c r="M56" s="57">
        <f>M51+M54+M55</f>
        <v>0.7</v>
      </c>
      <c r="N56" s="15"/>
      <c r="O56" s="57">
        <f>O51+O54+O55</f>
        <v>-1.9000000000000001</v>
      </c>
      <c r="P56" s="15"/>
      <c r="Q56" s="57">
        <f>Q51+Q54+Q55</f>
        <v>3.3</v>
      </c>
      <c r="R56" s="15"/>
      <c r="S56" s="57">
        <f>S51+S54+S55</f>
        <v>0.7</v>
      </c>
      <c r="T56" s="15"/>
      <c r="U56" s="57">
        <f>U51+U54+U55</f>
        <v>0</v>
      </c>
      <c r="V56" s="15"/>
      <c r="W56" s="57">
        <f>W51+W54+W55</f>
        <v>0</v>
      </c>
      <c r="X56" s="15"/>
      <c r="Y56" s="57">
        <f>Y51+Y54+Y55</f>
        <v>0</v>
      </c>
      <c r="Z56" s="15"/>
      <c r="AA56" s="57">
        <f>AA51+AA54+AA55</f>
        <v>0</v>
      </c>
      <c r="AB56" s="15"/>
      <c r="AC56" s="57">
        <f>SUM(E56:AA56)</f>
        <v>4.3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</v>
      </c>
      <c r="F58" s="9"/>
      <c r="G58" s="62">
        <f>SUM(E56:G56)</f>
        <v>0.3</v>
      </c>
      <c r="H58" s="9"/>
      <c r="I58" s="62">
        <f>SUM(E56:I56)</f>
        <v>0.89999999999999991</v>
      </c>
      <c r="J58" s="9"/>
      <c r="K58" s="62">
        <f>SUM(E56:K56)</f>
        <v>1.5</v>
      </c>
      <c r="L58" s="9"/>
      <c r="M58" s="62">
        <f>SUM(E56:M56)</f>
        <v>2.2000000000000002</v>
      </c>
      <c r="N58" s="9"/>
      <c r="O58" s="62">
        <f>SUM(E56:O56)</f>
        <v>0.30000000000000004</v>
      </c>
      <c r="P58" s="9"/>
      <c r="Q58" s="62">
        <f>SUM(E56:Q56)</f>
        <v>3.5999999999999996</v>
      </c>
      <c r="R58" s="9"/>
      <c r="S58" s="62">
        <f>SUM(E56:S56)</f>
        <v>4.3</v>
      </c>
      <c r="T58" s="9"/>
      <c r="U58" s="62">
        <f>SUM(E56:U56)</f>
        <v>4.3</v>
      </c>
      <c r="V58" s="9"/>
      <c r="W58" s="62">
        <f>SUM(E56:W56)</f>
        <v>4.3</v>
      </c>
      <c r="X58" s="9"/>
      <c r="Y58" s="62">
        <f>SUM(E56:Y56)</f>
        <v>4.3</v>
      </c>
      <c r="Z58" s="9"/>
      <c r="AA58" s="62">
        <f>SUM(E56:AA56)</f>
        <v>4.3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-0.1</v>
      </c>
      <c r="D64" s="17"/>
      <c r="E64" s="17">
        <f>ROUND(_xll.HPVAL($E$6,$E$7,A64,$E$8,"YTD","CORP")/1000000,1)</f>
        <v>0</v>
      </c>
      <c r="G64" s="44">
        <f>C64-E64</f>
        <v>-0.1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-0.1</v>
      </c>
      <c r="V64" s="24"/>
      <c r="W64" s="44">
        <f>Q64-U64</f>
        <v>0.1</v>
      </c>
      <c r="Y64" s="17">
        <f>ROUND(_xll.HPVAL($O$6,$O$7,$A$64,$O$8,"YTD","CORP")/1000000,1)</f>
        <v>-0.1</v>
      </c>
      <c r="Z64" s="24"/>
      <c r="AA64" s="44">
        <f>U64-Y64</f>
        <v>0</v>
      </c>
      <c r="AC64" s="17">
        <f>ROUND(_xll.HPVAL($Q$6,$Q$7,$A$64,$Q$8,"YTD","CORP")/1000000,1)</f>
        <v>-0.1</v>
      </c>
      <c r="AD64" s="24"/>
      <c r="AE64" s="44">
        <f>Y64-AC64</f>
        <v>0</v>
      </c>
      <c r="AG64" s="17">
        <f>ROUND(_xll.HPVAL($S$6,$S$7,$A$64,$S$8,"YTD","CORP")/1000000,1)</f>
        <v>-0.1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-0.1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71.900000000000006</v>
      </c>
      <c r="D65" s="17"/>
      <c r="E65" s="17">
        <f>ROUND(_xll.HPVAL($E$6,$E$7,A65,$E$8,"YTD","CORP")/1000000,1)</f>
        <v>88.7</v>
      </c>
      <c r="G65" s="44">
        <f>C65-E65</f>
        <v>-16.799999999999997</v>
      </c>
      <c r="H65" s="9"/>
      <c r="I65" s="17">
        <f>ROUND(_xll.HPVAL($G$6,$G$7,$A$65,$G$8,"YTD","CORP")/1000000,1)</f>
        <v>78.8</v>
      </c>
      <c r="J65" s="24"/>
      <c r="K65" s="44">
        <f>E65-I65</f>
        <v>9.9000000000000057</v>
      </c>
      <c r="M65" s="17">
        <f>ROUND(_xll.HPVAL($I$6,$I$7,$A$65,$I$8,"YTD","CORP")/1000000,1)</f>
        <v>33.1</v>
      </c>
      <c r="N65" s="24"/>
      <c r="O65" s="44">
        <f>I65-M65</f>
        <v>45.699999999999996</v>
      </c>
      <c r="Q65" s="17">
        <f>ROUND(_xll.HPVAL($K$6,$K$7,$A$65,$K$8,"YTD","CORP")/1000000,1)</f>
        <v>36</v>
      </c>
      <c r="R65" s="24"/>
      <c r="S65" s="44">
        <f>M65-Q65</f>
        <v>-2.8999999999999986</v>
      </c>
      <c r="U65" s="17">
        <f>ROUND(_xll.HPVAL($M$6,$M$7,$A$65,$M$8,"YTD","CORP")/1000000,1)</f>
        <v>53.5</v>
      </c>
      <c r="V65" s="24"/>
      <c r="W65" s="44">
        <f>Q65-U65</f>
        <v>-17.5</v>
      </c>
      <c r="Y65" s="17">
        <f>ROUND(_xll.HPVAL($O$6,$O$7,$A$65,$O$8,"YTD","CORP")/1000000,1)</f>
        <v>74.7</v>
      </c>
      <c r="Z65" s="24"/>
      <c r="AA65" s="44">
        <f>U65-Y65</f>
        <v>-21.200000000000003</v>
      </c>
      <c r="AC65" s="17">
        <f>ROUND(_xll.HPVAL($Q$6,$Q$7,$A$65,$Q$8,"YTD","CORP")/1000000,1)</f>
        <v>112.9</v>
      </c>
      <c r="AD65" s="24"/>
      <c r="AE65" s="44">
        <f>Y65-AC65</f>
        <v>-38.200000000000003</v>
      </c>
      <c r="AG65" s="17">
        <f>ROUND(_xll.HPVAL($S$6,$S$7,$A$65,$S$8,"YTD","CORP")/1000000,1)</f>
        <v>89.8</v>
      </c>
      <c r="AH65" s="24"/>
      <c r="AI65" s="44">
        <f>AC65-AG65</f>
        <v>23.100000000000009</v>
      </c>
      <c r="AK65" s="17">
        <f>ROUND(_xll.HPVAL($U$6,$U$7,$A$65,$U$8,"YTD","CORP")/1000000,1)</f>
        <v>0</v>
      </c>
      <c r="AL65" s="24"/>
      <c r="AM65" s="44">
        <f>AG65-AK65</f>
        <v>89.8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>-C69+E69</f>
        <v>0</v>
      </c>
      <c r="H69" s="9"/>
      <c r="I69" s="17">
        <f>ROUND(_xll.HPVAL($G$6,$G$7,$A$69,$G$8,"YTD","CORP")/1000000,1)</f>
        <v>0</v>
      </c>
      <c r="J69" s="24"/>
      <c r="K69" s="44">
        <f>-E69+I69</f>
        <v>0</v>
      </c>
      <c r="M69" s="17">
        <f>ROUND(_xll.HPVAL($I$6,$I$7,$A$69,$I$8,"YTD","CORP")/1000000,1)</f>
        <v>0</v>
      </c>
      <c r="N69" s="24"/>
      <c r="O69" s="44">
        <f>-I69+M69</f>
        <v>0</v>
      </c>
      <c r="Q69" s="17">
        <f>ROUND(_xll.HPVAL($K$6,$K$7,$A$69,$K$8,"YTD","CORP")/1000000,1)</f>
        <v>0</v>
      </c>
      <c r="R69" s="24"/>
      <c r="S69" s="44">
        <f>-M69+Q69</f>
        <v>0</v>
      </c>
      <c r="U69" s="17">
        <f>ROUND(_xll.HPVAL($M$6,$M$7,$A$69,$M$8,"YTD","CORP")/1000000,1)</f>
        <v>0</v>
      </c>
      <c r="V69" s="24"/>
      <c r="W69" s="44">
        <f>-Q69+U69</f>
        <v>0</v>
      </c>
      <c r="Y69" s="17">
        <f>ROUND(_xll.HPVAL($O$6,$O$7,$A$69,$O$8,"YTD","CORP")/1000000,1)</f>
        <v>0</v>
      </c>
      <c r="Z69" s="24"/>
      <c r="AA69" s="44">
        <f>-U69+Y69</f>
        <v>0</v>
      </c>
      <c r="AC69" s="17">
        <f>ROUND(_xll.HPVAL($Q$6,$Q$7,$A$69,$Q$8,"YTD","CORP")/1000000,1)</f>
        <v>0</v>
      </c>
      <c r="AD69" s="24"/>
      <c r="AE69" s="44">
        <f>-Y69+AC69</f>
        <v>0</v>
      </c>
      <c r="AG69" s="17">
        <f>ROUND(_xll.HPVAL($S$6,$S$7,$A$69,$S$8,"YTD","CORP")/1000000,1)</f>
        <v>0</v>
      </c>
      <c r="AH69" s="24"/>
      <c r="AI69" s="44">
        <f>-AC69+AG69</f>
        <v>0</v>
      </c>
      <c r="AK69" s="17">
        <f>ROUND(_xll.HPVAL($U$6,$U$7,$A$69,$U$8,"YTD","CORP")/1000000,1)</f>
        <v>0</v>
      </c>
      <c r="AL69" s="24"/>
      <c r="AM69" s="44">
        <f>-AG69+AK69</f>
        <v>0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36</v>
      </c>
      <c r="D72" s="17"/>
      <c r="E72" s="17">
        <f>ROUND(_xll.HPVAL($E$6,$E$7,A72,$E$8,"YTD","CORP")/1000000,1)</f>
        <v>65.3</v>
      </c>
      <c r="G72" s="44">
        <f t="shared" si="0"/>
        <v>29.299999999999997</v>
      </c>
      <c r="H72" s="9"/>
      <c r="I72" s="17">
        <f>ROUND(_xll.HPVAL($G$6,$G$7,$A$72,$G$8,"YTD","CORP")/1000000,1)</f>
        <v>132.80000000000001</v>
      </c>
      <c r="J72" s="24"/>
      <c r="K72" s="44">
        <f t="shared" si="1"/>
        <v>67.500000000000014</v>
      </c>
      <c r="M72" s="17">
        <f>ROUND(_xll.HPVAL($I$6,$I$7,$A$72,$I$8,"YTD","CORP")/1000000,1)</f>
        <v>180.2</v>
      </c>
      <c r="N72" s="24"/>
      <c r="O72" s="44">
        <f t="shared" si="2"/>
        <v>47.399999999999977</v>
      </c>
      <c r="Q72" s="17">
        <f>ROUND(_xll.HPVAL($K$6,$K$7,$A$72,$K$8,"YTD","CORP")/1000000,1)</f>
        <v>190.7</v>
      </c>
      <c r="R72" s="24"/>
      <c r="S72" s="44">
        <f t="shared" si="3"/>
        <v>10.5</v>
      </c>
      <c r="U72" s="17">
        <f>ROUND(_xll.HPVAL($M$6,$M$7,$A$72,$M$8,"YTD","CORP")/1000000,1)</f>
        <v>228.7</v>
      </c>
      <c r="V72" s="24"/>
      <c r="W72" s="44">
        <f t="shared" si="4"/>
        <v>38</v>
      </c>
      <c r="Y72" s="17">
        <f>ROUND(_xll.HPVAL($O$6,$O$7,$A$72,$O$8,"YTD","CORP")/1000000,1)</f>
        <v>255.8</v>
      </c>
      <c r="Z72" s="24"/>
      <c r="AA72" s="44">
        <f t="shared" si="5"/>
        <v>27.100000000000023</v>
      </c>
      <c r="AC72" s="17">
        <f>ROUND(_xll.HPVAL($Q$6,$Q$7,$A$72,$Q$8,"YTD","CORP")/1000000,1)</f>
        <v>288.7</v>
      </c>
      <c r="AD72" s="24"/>
      <c r="AE72" s="44">
        <f t="shared" si="6"/>
        <v>32.899999999999977</v>
      </c>
      <c r="AG72" s="17">
        <f>ROUND(_xll.HPVAL($S$6,$S$7,$A$72,$S$8,"YTD","CORP")/1000000,1)</f>
        <v>284</v>
      </c>
      <c r="AH72" s="24"/>
      <c r="AI72" s="44">
        <f t="shared" si="7"/>
        <v>-4.6999999999999886</v>
      </c>
      <c r="AK72" s="17">
        <f>ROUND(_xll.HPVAL($U$6,$U$7,$A$72,$U$8,"YTD","CORP")/1000000,1)</f>
        <v>0</v>
      </c>
      <c r="AL72" s="24"/>
      <c r="AM72" s="44">
        <f t="shared" si="8"/>
        <v>-284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0</v>
      </c>
      <c r="D76" s="17"/>
      <c r="E76" s="17">
        <f>ROUND(_xll.HPVAL($E$6,$E$7,A76,$E$8,"YTD","CORP")/1000000,1)</f>
        <v>0</v>
      </c>
      <c r="G76" s="44">
        <f t="shared" si="0"/>
        <v>0</v>
      </c>
      <c r="H76" s="9"/>
      <c r="I76" s="17">
        <f>ROUND(_xll.HPVAL($G$6,$G$7,$A$76,$G$8,"YTD","CORP")/1000000,1)</f>
        <v>0</v>
      </c>
      <c r="J76" s="24"/>
      <c r="K76" s="44">
        <f t="shared" si="1"/>
        <v>0</v>
      </c>
      <c r="M76" s="17">
        <f>ROUND(_xll.HPVAL($I$6,$I$7,$A$76,$I$8,"YTD","CORP")/1000000,1)</f>
        <v>0</v>
      </c>
      <c r="N76" s="24"/>
      <c r="O76" s="44">
        <f t="shared" si="2"/>
        <v>0</v>
      </c>
      <c r="Q76" s="17">
        <f>ROUND(_xll.HPVAL($K$6,$K$7,$A$76,$K$8,"YTD","CORP")/1000000,1)</f>
        <v>0</v>
      </c>
      <c r="R76" s="24"/>
      <c r="S76" s="44">
        <f t="shared" si="3"/>
        <v>0</v>
      </c>
      <c r="U76" s="17">
        <f>ROUND(_xll.HPVAL($M$6,$M$7,$A$76,$M$8,"YTD","CORP")/1000000,1)</f>
        <v>0</v>
      </c>
      <c r="V76" s="24"/>
      <c r="W76" s="44">
        <f t="shared" si="4"/>
        <v>0</v>
      </c>
      <c r="Y76" s="17">
        <f>ROUND(_xll.HPVAL($O$6,$O$7,$A$76,$O$8,"YTD","CORP")/1000000,1)</f>
        <v>0</v>
      </c>
      <c r="Z76" s="24"/>
      <c r="AA76" s="44">
        <f t="shared" si="5"/>
        <v>0</v>
      </c>
      <c r="AC76" s="17">
        <f>ROUND(_xll.HPVAL($Q$6,$Q$7,$A$76,$Q$8,"YTD","CORP")/1000000,1)</f>
        <v>0</v>
      </c>
      <c r="AD76" s="24"/>
      <c r="AE76" s="44">
        <f t="shared" si="6"/>
        <v>0</v>
      </c>
      <c r="AG76" s="17">
        <f>ROUND(_xll.HPVAL($S$6,$S$7,$A$76,$S$8,"YTD","CORP")/1000000,1)</f>
        <v>0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0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0</v>
      </c>
      <c r="D78" s="17"/>
      <c r="E78" s="17">
        <f>ROUND(_xll.HPVAL($E$6,$E$7,A78,$E$8,"YTD","CORP")/1000000,1)</f>
        <v>29.1</v>
      </c>
      <c r="G78" s="44">
        <f t="shared" si="0"/>
        <v>29.1</v>
      </c>
      <c r="H78" s="9"/>
      <c r="I78" s="17">
        <f>ROUND(_xll.HPVAL($G$6,$G$7,$A$78,$G$8,"YTD","CORP")/1000000,1)</f>
        <v>29.1</v>
      </c>
      <c r="J78" s="24"/>
      <c r="K78" s="44">
        <f t="shared" si="1"/>
        <v>0</v>
      </c>
      <c r="M78" s="17">
        <f>ROUND(_xll.HPVAL($I$6,$I$7,$A$78,$I$8,"YTD","CORP")/1000000,1)</f>
        <v>29.1</v>
      </c>
      <c r="N78" s="24"/>
      <c r="O78" s="44">
        <f t="shared" si="2"/>
        <v>0</v>
      </c>
      <c r="Q78" s="17">
        <f>ROUND(_xll.HPVAL($K$6,$K$7,$A$78,$K$8,"YTD","CORP")/1000000,1)</f>
        <v>29.1</v>
      </c>
      <c r="R78" s="24"/>
      <c r="S78" s="44">
        <f t="shared" si="3"/>
        <v>0</v>
      </c>
      <c r="U78" s="17">
        <f>ROUND(_xll.HPVAL($M$6,$M$7,$A$78,$M$8,"YTD","CORP")/1000000,1)</f>
        <v>29.1</v>
      </c>
      <c r="V78" s="24"/>
      <c r="W78" s="44">
        <f t="shared" si="4"/>
        <v>0</v>
      </c>
      <c r="Y78" s="17">
        <f>ROUND(_xll.HPVAL($O$6,$O$7,$A$78,$O$8,"YTD","CORP")/1000000,1)</f>
        <v>29.1</v>
      </c>
      <c r="Z78" s="24"/>
      <c r="AA78" s="44">
        <f t="shared" si="5"/>
        <v>0</v>
      </c>
      <c r="AC78" s="17">
        <f>ROUND(_xll.HPVAL($Q$6,$Q$7,$A$78,$Q$8,"YTD","CORP")/1000000,1)</f>
        <v>29.1</v>
      </c>
      <c r="AD78" s="24"/>
      <c r="AE78" s="44">
        <f t="shared" si="6"/>
        <v>0</v>
      </c>
      <c r="AG78" s="17">
        <f>ROUND(_xll.HPVAL($S$6,$S$7,$A$78,$S$8,"YTD","CORP")/1000000,1)</f>
        <v>29.1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-29.1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29.1</v>
      </c>
      <c r="D87" s="17"/>
      <c r="E87" s="17">
        <v>0</v>
      </c>
      <c r="G87" s="44">
        <f t="shared" si="0"/>
        <v>-29.1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6.7000000000000171</v>
      </c>
      <c r="D89" s="71"/>
      <c r="E89" s="70">
        <f>(SUM(E64:E68)+E80)-(SUM(E69:E88)-E80)</f>
        <v>-5.7000000000000028</v>
      </c>
      <c r="G89" s="46">
        <f>SUM(G64:G88)</f>
        <v>12.399999999999999</v>
      </c>
      <c r="K89" s="46">
        <f>SUM(K64:K88)</f>
        <v>77.40000000000002</v>
      </c>
      <c r="O89" s="46">
        <f>SUM(O64:O88)</f>
        <v>93.099999999999966</v>
      </c>
      <c r="S89" s="46">
        <f>SUM(S64:S88)</f>
        <v>7.6000000000000014</v>
      </c>
      <c r="W89" s="46">
        <f>SUM(W64:W88)</f>
        <v>20.6</v>
      </c>
      <c r="AA89" s="46">
        <f>SUM(AA64:AA88)</f>
        <v>5.9000000000000199</v>
      </c>
      <c r="AE89" s="46">
        <f>SUM(AE64:AE88)</f>
        <v>-5.3000000000000256</v>
      </c>
      <c r="AI89" s="46">
        <f>SUM(AI64:AI88)</f>
        <v>18.40000000000002</v>
      </c>
      <c r="AM89" s="46">
        <f>SUM(AM64:AM88)</f>
        <v>-223.4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0</v>
      </c>
      <c r="Z100" s="24"/>
      <c r="AA100" s="44">
        <f>Y100-U100</f>
        <v>0</v>
      </c>
      <c r="AC100" s="17">
        <f>-ROUND(_xll.HPVAL($Q$6,$Q$7,$A$100,$Q$8,"YTD","CORP")/1000000,1)</f>
        <v>0</v>
      </c>
      <c r="AD100" s="24"/>
      <c r="AE100" s="44">
        <f>AC100-Y100</f>
        <v>0</v>
      </c>
      <c r="AG100" s="17">
        <f>-ROUND(_xll.HPVAL($S$6,$S$7,$A$100,$S$8,"YTD","CORP")/1000000,1)</f>
        <v>0</v>
      </c>
      <c r="AH100" s="24"/>
      <c r="AI100" s="44">
        <f>AG100-AC100</f>
        <v>0</v>
      </c>
      <c r="AK100" s="17">
        <f>-ROUND(_xll.HPVAL($U$6,$U$7,$A$100,$U$8,"YTD","CORP")/1000000,1)</f>
        <v>0</v>
      </c>
      <c r="AL100" s="24"/>
      <c r="AM100" s="44">
        <f>AK100-AG100</f>
        <v>0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0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</v>
      </c>
      <c r="AK104" s="17"/>
      <c r="AL104" s="24"/>
      <c r="AM104" s="55">
        <f>SUM(AM100:AM103)</f>
        <v>0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0.7</v>
      </c>
      <c r="N110" s="24"/>
      <c r="O110" s="44">
        <f t="shared" si="14"/>
        <v>0.7</v>
      </c>
      <c r="Q110" s="17">
        <f>-ROUND(_xll.HPVAL($K$6,$K$7,$A$110,$K$8,"YTD","CORP")/1000000,1)</f>
        <v>0</v>
      </c>
      <c r="R110" s="24"/>
      <c r="S110" s="44">
        <f t="shared" si="15"/>
        <v>-0.7</v>
      </c>
      <c r="U110" s="17">
        <f>-ROUND(_xll.HPVAL($M$6,$M$7,$A$110,$M$8,"YTD","CORP")/1000000,1)</f>
        <v>-1.5</v>
      </c>
      <c r="V110" s="24"/>
      <c r="W110" s="44">
        <f t="shared" si="16"/>
        <v>-1.5</v>
      </c>
      <c r="Y110" s="17">
        <f>-ROUND(_xll.HPVAL($O$6,$O$7,$A$110,$O$8,"YTD","CORP")/1000000,1)</f>
        <v>-2.6</v>
      </c>
      <c r="Z110" s="24"/>
      <c r="AA110" s="44">
        <f t="shared" si="17"/>
        <v>-1.1000000000000001</v>
      </c>
      <c r="AC110" s="17">
        <f>-ROUND(_xll.HPVAL($Q$6,$Q$7,$A$110,$Q$8,"YTD","CORP")/1000000,1)</f>
        <v>0</v>
      </c>
      <c r="AD110" s="24"/>
      <c r="AE110" s="44">
        <f t="shared" si="18"/>
        <v>2.6</v>
      </c>
      <c r="AG110" s="17">
        <f>-ROUND(_xll.HPVAL($S$6,$S$7,$A$110,$S$8,"YTD","CORP")/1000000,1)</f>
        <v>0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0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</v>
      </c>
      <c r="J111" s="24"/>
      <c r="K111" s="44">
        <f t="shared" si="13"/>
        <v>0</v>
      </c>
      <c r="M111" s="17">
        <f>-ROUND(_xll.HPVAL($I$6,$I$7,$A$111,$I$8,"YTD","CORP")/1000000,1)</f>
        <v>0</v>
      </c>
      <c r="N111" s="24"/>
      <c r="O111" s="44">
        <f t="shared" si="14"/>
        <v>0</v>
      </c>
      <c r="Q111" s="17">
        <f>-ROUND(_xll.HPVAL($K$6,$K$7,$A$111,$K$8,"YTD","CORP")/1000000,1)</f>
        <v>0</v>
      </c>
      <c r="R111" s="24"/>
      <c r="S111" s="44">
        <f t="shared" si="15"/>
        <v>0</v>
      </c>
      <c r="U111" s="17">
        <f>-ROUND(_xll.HPVAL($M$6,$M$7,$A$111,$M$8,"YTD","CORP")/1000000,1)</f>
        <v>0</v>
      </c>
      <c r="V111" s="24"/>
      <c r="W111" s="44">
        <f t="shared" si="16"/>
        <v>0</v>
      </c>
      <c r="Y111" s="17">
        <f>-ROUND(_xll.HPVAL($O$6,$O$7,$A$111,$O$8,"YTD","CORP")/1000000,1)</f>
        <v>0</v>
      </c>
      <c r="Z111" s="24"/>
      <c r="AA111" s="44">
        <f t="shared" si="17"/>
        <v>0</v>
      </c>
      <c r="AC111" s="17">
        <f>-ROUND(_xll.HPVAL($Q$6,$Q$7,$A$111,$Q$8,"YTD","CORP")/1000000,1)</f>
        <v>0</v>
      </c>
      <c r="AD111" s="24"/>
      <c r="AE111" s="44">
        <f t="shared" si="18"/>
        <v>0</v>
      </c>
      <c r="AG111" s="17">
        <f>-ROUND(_xll.HPVAL($S$6,$S$7,$A$111,$S$8,"YTD","CORP")/1000000,1)</f>
        <v>0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0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0</v>
      </c>
      <c r="K114" s="46">
        <f>SUM(K108:K113)</f>
        <v>0</v>
      </c>
      <c r="O114" s="46">
        <f>SUM(O108:O113)</f>
        <v>0.7</v>
      </c>
      <c r="S114" s="46">
        <f>SUM(S108:S113)</f>
        <v>-0.7</v>
      </c>
      <c r="W114" s="46">
        <f>SUM(W108:W113)</f>
        <v>-1.5</v>
      </c>
      <c r="AA114" s="46">
        <f>SUM(AA108:AA113)</f>
        <v>-1.1000000000000001</v>
      </c>
      <c r="AE114" s="46">
        <f>SUM(AE108:AE113)</f>
        <v>2.6</v>
      </c>
      <c r="AI114" s="46">
        <f>SUM(AI108:AI113)</f>
        <v>0</v>
      </c>
      <c r="AM114" s="46">
        <f>SUM(AM108:AM113)</f>
        <v>0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-0.7</v>
      </c>
      <c r="N117" s="76"/>
      <c r="O117" s="76">
        <f>M117-I117</f>
        <v>-0.7</v>
      </c>
      <c r="P117" s="76"/>
      <c r="Q117" s="76">
        <v>0</v>
      </c>
      <c r="R117" s="76"/>
      <c r="S117" s="76">
        <f>Q117-M117</f>
        <v>0.7</v>
      </c>
      <c r="T117" s="76"/>
      <c r="U117" s="76">
        <v>1.5</v>
      </c>
      <c r="W117" s="44">
        <f>U117-Q117</f>
        <v>1.5</v>
      </c>
      <c r="Y117" s="76">
        <v>0</v>
      </c>
      <c r="AA117" s="44">
        <f>Y117-U117</f>
        <v>-1.5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Sum</vt:lpstr>
      <vt:lpstr>Total</vt:lpstr>
      <vt:lpstr>ETS-EGPG4</vt:lpstr>
      <vt:lpstr>Americas-EGSVC4</vt:lpstr>
      <vt:lpstr>Europe-ECINT4</vt:lpstr>
      <vt:lpstr>Global Assets-EGA4</vt:lpstr>
      <vt:lpstr>EGM-EGBLM4</vt:lpstr>
      <vt:lpstr>EIM-EIM4</vt:lpstr>
      <vt:lpstr>Networks-ENTWK4</vt:lpstr>
      <vt:lpstr>EES-RETAIL4</vt:lpstr>
      <vt:lpstr>EEOS-EENGC4</vt:lpstr>
      <vt:lpstr>EBS-ECI4</vt:lpstr>
      <vt:lpstr>EGEP-EGEPG4</vt:lpstr>
      <vt:lpstr>EREC-EREC4</vt:lpstr>
      <vt:lpstr>Clean Fuels-EVCORP4</vt:lpstr>
      <vt:lpstr>EES-WHSEES4</vt:lpstr>
      <vt:lpstr>'Americas-EGSVC4'!Print_Area</vt:lpstr>
      <vt:lpstr>'Clean Fuels-EVCORP4'!Print_Area</vt:lpstr>
      <vt:lpstr>'EBS-ECI4'!Print_Area</vt:lpstr>
      <vt:lpstr>'EEOS-EENGC4'!Print_Area</vt:lpstr>
      <vt:lpstr>'EES-RETAIL4'!Print_Area</vt:lpstr>
      <vt:lpstr>'EES-WHSEES4'!Print_Area</vt:lpstr>
      <vt:lpstr>'EGEP-EGEPG4'!Print_Area</vt:lpstr>
      <vt:lpstr>'EGM-EGBLM4'!Print_Area</vt:lpstr>
      <vt:lpstr>'EIM-EIM4'!Print_Area</vt:lpstr>
      <vt:lpstr>'EREC-EREC4'!Print_Area</vt:lpstr>
      <vt:lpstr>'ETS-EGPG4'!Print_Area</vt:lpstr>
      <vt:lpstr>'Europe-ECINT4'!Print_Area</vt:lpstr>
      <vt:lpstr>'Global Assets-EGA4'!Print_Area</vt:lpstr>
      <vt:lpstr>'Networks-ENTWK4'!Print_Area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sschwar</dc:creator>
  <cp:lastModifiedBy>Jan Havlíček</cp:lastModifiedBy>
  <cp:lastPrinted>2001-07-03T21:14:20Z</cp:lastPrinted>
  <dcterms:created xsi:type="dcterms:W3CDTF">2001-03-05T20:36:41Z</dcterms:created>
  <dcterms:modified xsi:type="dcterms:W3CDTF">2023-09-15T19:38:06Z</dcterms:modified>
</cp:coreProperties>
</file>