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A87072-0AB3-4890-AE61-FBFC8F6B7A20}" xr6:coauthVersionLast="47" xr6:coauthVersionMax="47" xr10:uidLastSave="{00000000-0000-0000-0000-000000000000}"/>
  <bookViews>
    <workbookView xWindow="-120" yWindow="-120" windowWidth="38640" windowHeight="15720"/>
  </bookViews>
  <sheets>
    <sheet name="July 200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C10" i="1"/>
  <c r="G10" i="1"/>
  <c r="G12" i="1"/>
  <c r="C15" i="1"/>
  <c r="E15" i="1"/>
  <c r="G15" i="1"/>
  <c r="G17" i="1"/>
  <c r="G18" i="1"/>
  <c r="G19" i="1"/>
  <c r="C20" i="1"/>
  <c r="E20" i="1"/>
  <c r="C22" i="1"/>
  <c r="E22" i="1"/>
  <c r="C24" i="1"/>
  <c r="E24" i="1"/>
  <c r="G24" i="1"/>
</calcChain>
</file>

<file path=xl/sharedStrings.xml><?xml version="1.0" encoding="utf-8"?>
<sst xmlns="http://schemas.openxmlformats.org/spreadsheetml/2006/main" count="28" uniqueCount="28">
  <si>
    <t>Fuel Retained</t>
  </si>
  <si>
    <t>Ken Powers</t>
  </si>
  <si>
    <t>Actual</t>
  </si>
  <si>
    <t>Fuel Used</t>
  </si>
  <si>
    <t>Fuel</t>
  </si>
  <si>
    <t>ENA</t>
  </si>
  <si>
    <t>Sales</t>
  </si>
  <si>
    <t>Imbalances (from) to Shippers</t>
  </si>
  <si>
    <t>Source of sales</t>
  </si>
  <si>
    <t>UAF</t>
  </si>
  <si>
    <t>Linepack (Decrease) Increase</t>
  </si>
  <si>
    <t>Farm Tap Sales</t>
  </si>
  <si>
    <t>Unreconciled</t>
  </si>
  <si>
    <t>Sales in (excess) of Retention</t>
  </si>
  <si>
    <t>Variance</t>
  </si>
  <si>
    <t>Net System Over-retained</t>
  </si>
  <si>
    <t>Transwestern System Over-retention</t>
  </si>
  <si>
    <t>Accounting</t>
  </si>
  <si>
    <t>Column</t>
  </si>
  <si>
    <t>C</t>
  </si>
  <si>
    <t>M</t>
  </si>
  <si>
    <t>O</t>
  </si>
  <si>
    <t>N</t>
  </si>
  <si>
    <t>T</t>
  </si>
  <si>
    <t>U</t>
  </si>
  <si>
    <t>Ken's</t>
  </si>
  <si>
    <t>Report</t>
  </si>
  <si>
    <t>July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</si>
</sst>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/>
    <xf numFmtId="165" fontId="0" fillId="0" borderId="0" xfId="0" applyNumberFormat="1"/>
    <xf numFmtId="17" fontId="0" fillId="0" borderId="0" xfId="0" applyNumberFormat="1" applyAlignment="1">
      <alignment horizontal="left"/>
    </xf>
    <xf numFmtId="165" fontId="0" fillId="0" borderId="0" xfId="1" applyNumberFormat="1" applyFont="1" applyBorder="1"/>
    <xf numFmtId="0" fontId="0" fillId="0" borderId="0" xfId="0" applyBorder="1"/>
    <xf numFmtId="14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10" sqref="E10"/>
    </sheetView>
  </sheetViews>
  <sheetFormatPr defaultRowHeight="12.75" x14ac:dyDescent="0.2"/>
  <cols>
    <col min="2" max="2" width="26.140625" customWidth="1"/>
    <col min="3" max="3" width="12.85546875" style="1" bestFit="1" customWidth="1"/>
    <col min="4" max="4" width="1.85546875" customWidth="1"/>
    <col min="5" max="5" width="12.85546875" bestFit="1" customWidth="1"/>
    <col min="6" max="6" width="1.5703125" customWidth="1"/>
    <col min="7" max="7" width="9.28515625" bestFit="1" customWidth="1"/>
  </cols>
  <sheetData>
    <row r="1" spans="1:8" x14ac:dyDescent="0.2">
      <c r="A1" t="s">
        <v>16</v>
      </c>
    </row>
    <row r="2" spans="1:8" x14ac:dyDescent="0.2">
      <c r="A2" s="9">
        <v>37103</v>
      </c>
      <c r="B2" s="6" t="s">
        <v>27</v>
      </c>
    </row>
    <row r="3" spans="1:8" x14ac:dyDescent="0.2">
      <c r="A3" t="s">
        <v>25</v>
      </c>
      <c r="E3" s="3" t="s">
        <v>17</v>
      </c>
    </row>
    <row r="4" spans="1:8" x14ac:dyDescent="0.2">
      <c r="A4" t="s">
        <v>26</v>
      </c>
      <c r="C4" s="2" t="s">
        <v>1</v>
      </c>
      <c r="D4" s="3"/>
      <c r="E4" s="3" t="s">
        <v>2</v>
      </c>
      <c r="G4" t="s">
        <v>14</v>
      </c>
    </row>
    <row r="5" spans="1:8" x14ac:dyDescent="0.2">
      <c r="A5" t="s">
        <v>18</v>
      </c>
      <c r="E5" s="1"/>
    </row>
    <row r="6" spans="1:8" x14ac:dyDescent="0.2">
      <c r="A6" t="s">
        <v>19</v>
      </c>
      <c r="B6" t="s">
        <v>0</v>
      </c>
      <c r="C6" s="1">
        <v>1864978</v>
      </c>
      <c r="E6" s="1">
        <v>1865534</v>
      </c>
      <c r="G6" s="5">
        <f>+C6-E6</f>
        <v>-556</v>
      </c>
    </row>
    <row r="7" spans="1:8" x14ac:dyDescent="0.2">
      <c r="E7" s="1"/>
    </row>
    <row r="8" spans="1:8" x14ac:dyDescent="0.2">
      <c r="A8" t="s">
        <v>20</v>
      </c>
      <c r="B8" t="s">
        <v>5</v>
      </c>
      <c r="C8" s="1">
        <v>343735</v>
      </c>
    </row>
    <row r="9" spans="1:8" x14ac:dyDescent="0.2">
      <c r="A9" t="s">
        <v>21</v>
      </c>
      <c r="B9" t="s">
        <v>4</v>
      </c>
      <c r="C9" s="1">
        <v>477631</v>
      </c>
      <c r="E9" s="1"/>
    </row>
    <row r="10" spans="1:8" ht="13.5" thickBot="1" x14ac:dyDescent="0.25">
      <c r="B10" t="s">
        <v>3</v>
      </c>
      <c r="C10" s="4">
        <f>SUM(C8:C9)</f>
        <v>821366</v>
      </c>
      <c r="E10" s="4">
        <v>944709</v>
      </c>
      <c r="G10" s="5">
        <f>+C10-E10</f>
        <v>-123343</v>
      </c>
      <c r="H10" s="10"/>
    </row>
    <row r="11" spans="1:8" ht="13.5" thickTop="1" x14ac:dyDescent="0.2">
      <c r="E11" s="1"/>
    </row>
    <row r="12" spans="1:8" x14ac:dyDescent="0.2">
      <c r="A12" t="s">
        <v>22</v>
      </c>
      <c r="B12" t="s">
        <v>6</v>
      </c>
      <c r="C12" s="1">
        <v>1145000</v>
      </c>
      <c r="E12" s="1">
        <v>1145000</v>
      </c>
      <c r="G12" s="5">
        <f>+C12-E12</f>
        <v>0</v>
      </c>
    </row>
    <row r="13" spans="1:8" x14ac:dyDescent="0.2">
      <c r="B13" t="s">
        <v>11</v>
      </c>
      <c r="E13" s="1">
        <v>3762</v>
      </c>
    </row>
    <row r="14" spans="1:8" x14ac:dyDescent="0.2">
      <c r="E14" s="1"/>
    </row>
    <row r="15" spans="1:8" ht="13.5" thickBot="1" x14ac:dyDescent="0.25">
      <c r="B15" t="s">
        <v>13</v>
      </c>
      <c r="C15" s="4">
        <f>+C6-C10-C12</f>
        <v>-101388</v>
      </c>
      <c r="E15" s="4">
        <f>+E6-E10-E12-E13</f>
        <v>-227937</v>
      </c>
      <c r="G15" s="5">
        <f>+C15-E15</f>
        <v>126549</v>
      </c>
    </row>
    <row r="16" spans="1:8" ht="13.5" thickTop="1" x14ac:dyDescent="0.2">
      <c r="E16" s="1"/>
    </row>
    <row r="17" spans="1:7" x14ac:dyDescent="0.2">
      <c r="A17" t="s">
        <v>23</v>
      </c>
      <c r="B17" t="s">
        <v>7</v>
      </c>
      <c r="C17" s="7">
        <v>-516962</v>
      </c>
      <c r="D17" s="8"/>
      <c r="E17" s="7">
        <v>-130552</v>
      </c>
      <c r="G17" s="5">
        <f>+C17-E17</f>
        <v>-386410</v>
      </c>
    </row>
    <row r="18" spans="1:7" x14ac:dyDescent="0.2">
      <c r="A18" t="s">
        <v>24</v>
      </c>
      <c r="B18" t="s">
        <v>10</v>
      </c>
      <c r="C18" s="1">
        <v>-26690</v>
      </c>
      <c r="E18" s="1">
        <v>974</v>
      </c>
      <c r="G18" s="5">
        <f>+C18-E18</f>
        <v>-27664</v>
      </c>
    </row>
    <row r="19" spans="1:7" x14ac:dyDescent="0.2">
      <c r="B19" t="s">
        <v>9</v>
      </c>
      <c r="E19" s="1">
        <v>-98359</v>
      </c>
      <c r="G19" s="5">
        <f>+C19-E19</f>
        <v>98359</v>
      </c>
    </row>
    <row r="20" spans="1:7" ht="13.5" thickBot="1" x14ac:dyDescent="0.25">
      <c r="B20" t="s">
        <v>8</v>
      </c>
      <c r="C20" s="4">
        <f>SUM(C17:C19)</f>
        <v>-543652</v>
      </c>
      <c r="E20" s="4">
        <f>SUM(E17:E19)</f>
        <v>-227937</v>
      </c>
    </row>
    <row r="21" spans="1:7" ht="13.5" thickTop="1" x14ac:dyDescent="0.2">
      <c r="E21" s="1"/>
    </row>
    <row r="22" spans="1:7" x14ac:dyDescent="0.2">
      <c r="B22" t="s">
        <v>12</v>
      </c>
      <c r="C22" s="1">
        <f>+C15-C20</f>
        <v>442264</v>
      </c>
      <c r="E22" s="1">
        <f>+E15-E20</f>
        <v>0</v>
      </c>
    </row>
    <row r="24" spans="1:7" x14ac:dyDescent="0.2">
      <c r="B24" t="s">
        <v>15</v>
      </c>
      <c r="C24" s="1">
        <f>+C6-C10</f>
        <v>1043612</v>
      </c>
      <c r="E24" s="5">
        <f>+E6-E10-E19</f>
        <v>1019184</v>
      </c>
      <c r="G24" s="5">
        <f>+C24-E24</f>
        <v>24428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July 2001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dfancle</dc:creator>
  <cp:lastModifiedBy>Jan Havlíček</cp:lastModifiedBy>
  <dcterms:created xsi:type="dcterms:W3CDTF">2001-09-28T18:26:48Z</dcterms:created>
  <dcterms:modified xsi:type="dcterms:W3CDTF">2023-09-15T19:39:08Z</dcterms:modified>
</cp:coreProperties>
</file>