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C42746-0CEF-45B0-B854-DAC9C1E6CF22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Invoice!$A$1:$D$36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50"/>
  <c r="H17" i="50"/>
  <c r="H20" i="50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21" i="1"/>
  <c r="C23" i="1"/>
  <c r="C25" i="1"/>
  <c r="C27" i="1"/>
  <c r="C31" i="1"/>
  <c r="E12" i="52"/>
  <c r="E39" i="52"/>
  <c r="E46" i="52"/>
  <c r="E49" i="52"/>
  <c r="E50" i="52"/>
  <c r="E56" i="52"/>
  <c r="E73" i="52"/>
  <c r="E75" i="52"/>
  <c r="E78" i="52"/>
  <c r="E81" i="52"/>
  <c r="E82" i="52"/>
  <c r="D84" i="52"/>
  <c r="E84" i="52"/>
</calcChain>
</file>

<file path=xl/sharedStrings.xml><?xml version="1.0" encoding="utf-8"?>
<sst xmlns="http://schemas.openxmlformats.org/spreadsheetml/2006/main" count="473" uniqueCount="229">
  <si>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</si>
  <si>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</si>
  <si>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</si>
  <si>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</si>
  <si>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</si>
  <si>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</si>
  <si>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</si>
  <si>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</si>
  <si>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</si>
  <si>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</si>
  <si>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</si>
  <si>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</si>
  <si>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</si>
  <si>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</si>
  <si>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</si>
  <si>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</si>
  <si>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</si>
  <si>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</si>
  <si>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</si>
  <si>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</si>
  <si>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</si>
  <si>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</si>
  <si>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</si>
  <si>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</si>
  <si>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</si>
  <si>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</si>
  <si>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</si>
  <si>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</si>
  <si>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</si>
  <si>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</si>
  <si>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</si>
  <si>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</si>
  <si>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</si>
  <si>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</si>
  <si>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</si>
  <si>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</si>
  <si>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</si>
  <si>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</si>
  <si>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</si>
  <si>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</si>
  <si>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</si>
  <si>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</si>
  <si>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</si>
  <si>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</si>
  <si>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</si>
  <si>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</si>
  <si>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</si>
  <si>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</si>
  <si>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</si>
  <si>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</si>
  <si>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</si>
  <si>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</si>
  <si>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</si>
  <si>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</si>
  <si>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</si>
  <si>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</si>
  <si>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</si>
  <si>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</si>
  <si>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</si>
  <si>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</si>
  <si>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</si>
  <si>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</si>
  <si>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</si>
  <si>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</si>
  <si>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</si>
  <si>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</si>
  <si>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</si>
  <si>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</si>
  <si>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</si>
  <si>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</si>
  <si>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</si>
  <si>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</si>
  <si>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</si>
  <si>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</si>
  <si>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</si>
  <si>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</si>
  <si>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</si>
  <si>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</si>
  <si>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</si>
  <si>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</si>
  <si>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</si>
  <si>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</si>
  <si>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</si>
  <si>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</si>
  <si>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</si>
  <si>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</si>
  <si>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</si>
  <si>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</si>
  <si>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</si>
  <si>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</si>
  <si>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</si>
  <si>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</si>
  <si>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</si>
  <si>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</si>
  <si>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</si>
  <si>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</si>
  <si>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</si>
  <si>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</si>
  <si>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</si>
  <si>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</si>
  <si>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</si>
  <si>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</si>
  <si>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</si>
  <si>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</si>
  <si>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</si>
  <si>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</si>
  <si>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</si>
  <si>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</si>
  <si>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</si>
  <si>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</si>
  <si>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</si>
  <si>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</si>
  <si>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</si>
  <si>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</si>
  <si>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</si>
  <si>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</si>
  <si>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</si>
  <si>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</si>
  <si>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</si>
  <si>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</si>
  <si>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</si>
  <si>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</si>
  <si>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</si>
  <si>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</si>
  <si>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</si>
  <si>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</si>
  <si>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</si>
  <si>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</si>
  <si>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</si>
  <si>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</si>
  <si>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</si>
  <si>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</si>
  <si>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</si>
  <si>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</si>
  <si>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</si>
  <si>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</si>
  <si>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</si>
  <si>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</si>
  <si>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</si>
  <si>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</si>
  <si>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</si>
  <si>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</si>
  <si>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</si>
  <si>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</si>
  <si>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</si>
  <si>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</si>
  <si>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</si>
  <si>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</si>
  <si>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</si>
  <si>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</si>
  <si>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</si>
  <si>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</si>
  <si>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</si>
  <si>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</si>
  <si>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</si>
  <si>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</si>
  <si>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</si>
  <si>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</si>
  <si>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</si>
  <si>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</si>
  <si>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</si>
  <si>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</si>
  <si>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</si>
  <si>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</si>
  <si>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</si>
  <si>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</si>
  <si>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</si>
  <si>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</si>
  <si>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</si>
  <si>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</si>
  <si>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</si>
  <si>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</si>
  <si>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</si>
  <si>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</si>
  <si>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</si>
  <si>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</si>
  <si>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</si>
  <si>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</si>
  <si>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</si>
  <si>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</si>
  <si>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</si>
  <si>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</si>
  <si>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</si>
  <si>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</si>
  <si>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</si>
  <si>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</si>
  <si>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</si>
  <si>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</si>
  <si>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</si>
  <si>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</si>
  <si>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</si>
  <si>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</si>
  <si>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</si>
  <si>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</si>
  <si>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</si>
  <si>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</si>
  <si>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</si>
  <si>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</si>
  <si>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</si>
  <si>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</si>
  <si>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</si>
  <si>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</si>
  <si>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</si>
  <si>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</si>
  <si>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</si>
  <si>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</si>
  <si>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</si>
  <si>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</si>
  <si>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</si>
  <si>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</si>
  <si>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</si>
  <si>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</si>
  <si>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</si>
  <si>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</si>
  <si>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</si>
  <si>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</si>
  <si>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</si>
  <si>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</si>
  <si>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</si>
  <si>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</si>
  <si>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</si>
  <si>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Direct expenses</t>
  </si>
  <si>
    <t>Indirect expenses</t>
  </si>
  <si>
    <t>9/19/01 Intercompany billing for 2002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</si>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</sst>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5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30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30" fillId="0" borderId="38" xfId="0" applyFont="1" applyBorder="1"/>
    <xf numFmtId="0" fontId="8" fillId="0" borderId="28" xfId="0" applyFont="1" applyBorder="1"/>
    <xf numFmtId="0" fontId="30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30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30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1" fillId="8" borderId="19" xfId="0" applyFont="1" applyFill="1" applyBorder="1"/>
    <xf numFmtId="0" fontId="31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1" fillId="8" borderId="5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164" fontId="5" fillId="0" borderId="28" xfId="3" applyNumberFormat="1" applyFont="1" applyBorder="1"/>
    <xf numFmtId="0" fontId="30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30" fillId="0" borderId="0" xfId="0" applyFont="1"/>
    <xf numFmtId="0" fontId="30" fillId="0" borderId="62" xfId="0" applyFont="1" applyBorder="1"/>
    <xf numFmtId="0" fontId="30" fillId="0" borderId="2" xfId="0" applyFont="1" applyBorder="1"/>
    <xf numFmtId="44" fontId="30" fillId="0" borderId="7" xfId="0" applyNumberFormat="1" applyFont="1" applyBorder="1"/>
    <xf numFmtId="164" fontId="30" fillId="0" borderId="0" xfId="3" applyNumberFormat="1" applyFont="1"/>
    <xf numFmtId="164" fontId="30" fillId="0" borderId="20" xfId="3" applyNumberFormat="1" applyFont="1" applyBorder="1"/>
    <xf numFmtId="164" fontId="30" fillId="0" borderId="50" xfId="3" applyNumberFormat="1" applyFont="1" applyBorder="1"/>
    <xf numFmtId="164" fontId="30" fillId="0" borderId="47" xfId="3" applyNumberFormat="1" applyFont="1" applyBorder="1"/>
    <xf numFmtId="164" fontId="30" fillId="0" borderId="49" xfId="3" applyNumberFormat="1" applyFont="1" applyBorder="1"/>
    <xf numFmtId="43" fontId="30" fillId="0" borderId="0" xfId="0" applyNumberFormat="1" applyFont="1"/>
    <xf numFmtId="0" fontId="30" fillId="3" borderId="62" xfId="0" applyFont="1" applyFill="1" applyBorder="1"/>
    <xf numFmtId="0" fontId="8" fillId="3" borderId="2" xfId="0" applyFont="1" applyFill="1" applyBorder="1"/>
    <xf numFmtId="44" fontId="30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41" fontId="0" fillId="0" borderId="16" xfId="0" applyNumberFormat="1" applyBorder="1"/>
    <xf numFmtId="0" fontId="31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30" fillId="3" borderId="2" xfId="0" applyFont="1" applyFill="1" applyBorder="1"/>
    <xf numFmtId="44" fontId="30" fillId="3" borderId="69" xfId="0" applyNumberFormat="1" applyFont="1" applyFill="1" applyBorder="1"/>
    <xf numFmtId="164" fontId="30" fillId="0" borderId="70" xfId="3" applyNumberFormat="1" applyFont="1" applyBorder="1"/>
    <xf numFmtId="164" fontId="30" fillId="0" borderId="59" xfId="3" applyNumberFormat="1" applyFont="1" applyBorder="1"/>
    <xf numFmtId="0" fontId="30" fillId="0" borderId="71" xfId="0" applyFont="1" applyBorder="1"/>
    <xf numFmtId="0" fontId="8" fillId="0" borderId="58" xfId="0" applyFont="1" applyBorder="1"/>
    <xf numFmtId="164" fontId="30" fillId="0" borderId="5" xfId="3" applyNumberFormat="1" applyFont="1" applyBorder="1"/>
    <xf numFmtId="0" fontId="30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30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30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30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9" fillId="7" borderId="6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F25C9AAB-1538-6A24-7518-971ED93F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678D63CD-6F8B-67B1-7457-BC1C9D434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F533A2C-41F4-A948-6B12-7BE5C35E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9BE64BC4-FE57-1B7B-8FAA-27237708EF69}"/>
            </a:ext>
          </a:extLst>
        </xdr:cNvPr>
        <xdr:cNvSpPr txBox="1">
          <a:spLocks noChangeArrowheads="1"/>
        </xdr:cNvSpPr>
      </xdr:nvSpPr>
      <xdr:spPr bwMode="auto">
        <a:xfrm>
          <a:off x="5791200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201AD66A-F4EE-359A-5E5D-FEFD6DE8711A}"/>
            </a:ext>
          </a:extLst>
        </xdr:cNvPr>
        <xdr:cNvSpPr txBox="1">
          <a:spLocks noChangeArrowheads="1"/>
        </xdr:cNvSpPr>
      </xdr:nvSpPr>
      <xdr:spPr bwMode="auto">
        <a:xfrm>
          <a:off x="5791200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44DD76AA-1152-5BCF-7D91-9BA6F6C12F89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5F28A8DD-B648-D19F-F154-77B446A10129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CCDF5F13-1265-873F-D7B0-A93448F45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9D46F2B-41D0-0DA2-8DA8-932D6C0DD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>
      <selection activeCell="E5" sqref="E5"/>
    </sheetView>
  </sheetViews>
  <sheetFormatPr defaultRowHeight="12.75"/>
  <cols>
    <col min="1" max="1" width="37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9" t="s">
        <v>223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147</v>
      </c>
      <c r="B8" s="5"/>
      <c r="C8" s="68"/>
      <c r="G8" s="91"/>
      <c r="H8" s="91"/>
      <c r="I8" s="91"/>
    </row>
    <row r="9" spans="1:17" s="7" customFormat="1" ht="15">
      <c r="A9" s="5"/>
      <c r="B9" s="141" t="s">
        <v>93</v>
      </c>
      <c r="C9" s="5" t="s">
        <v>212</v>
      </c>
      <c r="G9" s="91"/>
      <c r="H9" s="91"/>
      <c r="I9" s="91"/>
    </row>
    <row r="10" spans="1:17" s="7" customFormat="1" ht="15">
      <c r="B10" s="141" t="s">
        <v>94</v>
      </c>
      <c r="C10" s="5" t="s">
        <v>213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207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208</v>
      </c>
      <c r="B13" s="10" t="s">
        <v>209</v>
      </c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209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 t="s">
        <v>209</v>
      </c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 t="s">
        <v>209</v>
      </c>
      <c r="C19" s="85">
        <v>0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 t="s">
        <v>224</v>
      </c>
      <c r="C21" s="56">
        <f>'IT Infrastructure'!E56</f>
        <v>112651.92087200562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210</v>
      </c>
      <c r="B23" s="10" t="s">
        <v>209</v>
      </c>
      <c r="C23" s="85">
        <f>'IT Infrastructure'!E73</f>
        <v>0</v>
      </c>
      <c r="G23" s="91"/>
      <c r="H23" s="91"/>
      <c r="I23" s="96"/>
    </row>
    <row r="24" spans="1:17" s="7" customFormat="1" ht="20.25" customHeight="1">
      <c r="A24" s="9"/>
      <c r="B24" s="10"/>
      <c r="C24" s="85"/>
      <c r="G24" s="91"/>
      <c r="H24" s="91"/>
      <c r="I24" s="96"/>
    </row>
    <row r="25" spans="1:17" s="7" customFormat="1" ht="20.25" customHeight="1">
      <c r="A25" s="241" t="s">
        <v>211</v>
      </c>
      <c r="B25" s="242"/>
      <c r="C25" s="245">
        <f>SUM(C20:C24)</f>
        <v>112651.92087200562</v>
      </c>
      <c r="G25" s="91"/>
      <c r="H25" s="91"/>
      <c r="I25" s="96"/>
    </row>
    <row r="26" spans="1:17" s="7" customFormat="1" ht="20.25" customHeight="1">
      <c r="A26" s="9"/>
      <c r="B26" s="10"/>
      <c r="C26" s="138"/>
      <c r="G26" s="91"/>
      <c r="H26" s="91"/>
      <c r="I26" s="96"/>
    </row>
    <row r="27" spans="1:17" s="7" customFormat="1" ht="20.25" customHeight="1">
      <c r="A27" s="9" t="s">
        <v>190</v>
      </c>
      <c r="B27" s="10" t="s">
        <v>209</v>
      </c>
      <c r="C27" s="56">
        <f>+'Enterprise Portal Solutions'!H20</f>
        <v>2467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5"/>
      <c r="B29" s="105"/>
      <c r="C29" s="13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7" t="s">
        <v>202</v>
      </c>
      <c r="C31" s="239">
        <f>+C25+C19+C17+C15+C13+C27</f>
        <v>115118.92087200562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5">
      <c r="A33" s="140" t="s">
        <v>92</v>
      </c>
      <c r="B33" s="86"/>
      <c r="C33" s="89"/>
    </row>
    <row r="34" spans="1:9" s="7" customFormat="1" ht="20.25">
      <c r="A34" s="240" t="s">
        <v>203</v>
      </c>
      <c r="B34" s="86"/>
      <c r="C34" s="89"/>
    </row>
    <row r="35" spans="1:9" s="7" customFormat="1" ht="14.25">
      <c r="A35" s="86" t="s">
        <v>204</v>
      </c>
      <c r="B35" s="86"/>
      <c r="C35" s="89"/>
    </row>
    <row r="36" spans="1:9" s="7" customFormat="1" ht="14.25">
      <c r="A36" s="86" t="s">
        <v>205</v>
      </c>
      <c r="B36" s="86"/>
      <c r="C36" s="89"/>
    </row>
    <row r="37" spans="1:9" s="7" customFormat="1" ht="14.25">
      <c r="A37" s="86" t="s">
        <v>206</v>
      </c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7"/>
      <c r="G41" s="91"/>
      <c r="H41" s="91"/>
      <c r="I41" s="91"/>
    </row>
    <row r="42" spans="1:9" s="7" customFormat="1" ht="14.25">
      <c r="A42" s="86"/>
      <c r="B42" s="86"/>
      <c r="C42" s="87"/>
      <c r="G42" s="91"/>
      <c r="H42" s="91"/>
      <c r="I42" s="91"/>
    </row>
    <row r="43" spans="1:9" s="7" customFormat="1" ht="14.25">
      <c r="A43" s="86"/>
      <c r="B43" s="86"/>
      <c r="C43" s="87"/>
      <c r="G43" s="91"/>
      <c r="H43" s="91"/>
      <c r="I43" s="91"/>
    </row>
    <row r="44" spans="1:9" s="7" customFormat="1" ht="14.25">
      <c r="A44" s="86"/>
      <c r="B44" s="86"/>
      <c r="C44" s="87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304" t="s">
        <v>144</v>
      </c>
      <c r="C2" s="305"/>
    </row>
    <row r="3" spans="2:5" ht="13.5" thickBot="1">
      <c r="B3" s="143"/>
      <c r="C3" s="143"/>
      <c r="D3" s="143"/>
    </row>
    <row r="4" spans="2:5" ht="13.5" thickBot="1">
      <c r="B4" s="172" t="s">
        <v>95</v>
      </c>
      <c r="C4" s="173" t="s">
        <v>96</v>
      </c>
      <c r="D4" s="271" t="s">
        <v>97</v>
      </c>
      <c r="E4" s="176" t="s">
        <v>148</v>
      </c>
    </row>
    <row r="5" spans="2:5">
      <c r="B5" s="144" t="s">
        <v>98</v>
      </c>
      <c r="C5" s="145" t="s">
        <v>99</v>
      </c>
      <c r="D5" s="272"/>
      <c r="E5" s="165">
        <v>0</v>
      </c>
    </row>
    <row r="6" spans="2:5">
      <c r="B6" s="146"/>
      <c r="C6" s="147" t="s">
        <v>100</v>
      </c>
      <c r="D6" s="273" t="s">
        <v>101</v>
      </c>
      <c r="E6" s="166">
        <v>0</v>
      </c>
    </row>
    <row r="7" spans="2:5">
      <c r="B7" s="146"/>
      <c r="C7" s="147"/>
      <c r="D7" s="273" t="s">
        <v>102</v>
      </c>
      <c r="E7" s="166">
        <v>0</v>
      </c>
    </row>
    <row r="8" spans="2:5">
      <c r="B8" s="146"/>
      <c r="C8" s="147"/>
      <c r="D8" s="274" t="s">
        <v>103</v>
      </c>
      <c r="E8" s="166">
        <v>0</v>
      </c>
    </row>
    <row r="9" spans="2:5">
      <c r="B9" s="148"/>
      <c r="C9" s="147"/>
      <c r="D9" s="275" t="s">
        <v>104</v>
      </c>
      <c r="E9" s="166">
        <v>0</v>
      </c>
    </row>
    <row r="10" spans="2:5">
      <c r="B10" s="148"/>
      <c r="C10" s="149" t="s">
        <v>105</v>
      </c>
      <c r="D10" s="276"/>
      <c r="E10" s="167">
        <v>0</v>
      </c>
    </row>
    <row r="11" spans="2:5" ht="13.5" thickBot="1">
      <c r="B11" s="146"/>
      <c r="C11" s="149" t="s">
        <v>106</v>
      </c>
      <c r="D11" s="276"/>
      <c r="E11" s="168">
        <v>0</v>
      </c>
    </row>
    <row r="12" spans="2:5" ht="13.5" thickBot="1">
      <c r="B12" s="298" t="s">
        <v>107</v>
      </c>
      <c r="C12" s="299"/>
      <c r="D12" s="300"/>
      <c r="E12" s="171">
        <f>SUM(E5:E11)</f>
        <v>0</v>
      </c>
    </row>
    <row r="13" spans="2:5">
      <c r="B13" s="144" t="s">
        <v>108</v>
      </c>
      <c r="C13" s="145" t="s">
        <v>109</v>
      </c>
      <c r="D13" s="277"/>
      <c r="E13" s="169">
        <v>0</v>
      </c>
    </row>
    <row r="14" spans="2:5">
      <c r="B14" s="150"/>
      <c r="C14" s="151" t="s">
        <v>110</v>
      </c>
      <c r="D14" s="152"/>
      <c r="E14" s="166">
        <v>0</v>
      </c>
    </row>
    <row r="15" spans="2:5">
      <c r="B15" s="150"/>
      <c r="C15" s="153" t="s">
        <v>111</v>
      </c>
      <c r="D15" s="152"/>
      <c r="E15" s="166">
        <v>0</v>
      </c>
    </row>
    <row r="16" spans="2:5">
      <c r="B16" s="150"/>
      <c r="C16" s="153" t="s">
        <v>112</v>
      </c>
      <c r="D16" s="152"/>
      <c r="E16" s="166">
        <v>0</v>
      </c>
    </row>
    <row r="17" spans="2:5">
      <c r="B17" s="146"/>
      <c r="C17" s="153" t="s">
        <v>113</v>
      </c>
      <c r="D17" s="152"/>
      <c r="E17" s="165">
        <v>0</v>
      </c>
    </row>
    <row r="18" spans="2:5">
      <c r="B18" s="146"/>
      <c r="C18" s="153" t="s">
        <v>114</v>
      </c>
      <c r="D18" s="278"/>
      <c r="E18" s="167">
        <v>0</v>
      </c>
    </row>
    <row r="19" spans="2:5">
      <c r="B19" s="154"/>
      <c r="C19" s="153" t="s">
        <v>115</v>
      </c>
      <c r="D19" s="296"/>
      <c r="E19" s="297">
        <v>0</v>
      </c>
    </row>
    <row r="20" spans="2:5">
      <c r="B20" s="146"/>
      <c r="C20" s="153" t="s">
        <v>145</v>
      </c>
      <c r="D20" s="152"/>
      <c r="E20" s="166">
        <v>97202.999998943487</v>
      </c>
    </row>
    <row r="21" spans="2:5">
      <c r="B21" s="146"/>
      <c r="C21" s="153" t="s">
        <v>146</v>
      </c>
      <c r="D21" s="152"/>
      <c r="E21" s="175">
        <v>0</v>
      </c>
    </row>
    <row r="22" spans="2:5">
      <c r="B22" s="150"/>
      <c r="C22" s="153" t="s">
        <v>116</v>
      </c>
      <c r="D22" s="152"/>
      <c r="E22" s="166">
        <v>0</v>
      </c>
    </row>
    <row r="23" spans="2:5">
      <c r="B23" s="150"/>
      <c r="C23" s="155" t="s">
        <v>117</v>
      </c>
      <c r="D23" s="152"/>
      <c r="E23" s="166">
        <v>0</v>
      </c>
    </row>
    <row r="24" spans="2:5">
      <c r="B24" s="150"/>
      <c r="C24" s="153" t="s">
        <v>118</v>
      </c>
      <c r="D24" s="152"/>
      <c r="E24" s="166">
        <v>0</v>
      </c>
    </row>
    <row r="25" spans="2:5">
      <c r="B25" s="150"/>
      <c r="C25" s="153" t="s">
        <v>119</v>
      </c>
      <c r="D25" s="279"/>
      <c r="E25" s="166">
        <v>0</v>
      </c>
    </row>
    <row r="26" spans="2:5">
      <c r="B26" s="150"/>
      <c r="C26" s="153" t="s">
        <v>120</v>
      </c>
      <c r="D26" s="279"/>
      <c r="E26" s="166">
        <v>0</v>
      </c>
    </row>
    <row r="27" spans="2:5">
      <c r="B27" s="150"/>
      <c r="C27" s="153" t="s">
        <v>121</v>
      </c>
      <c r="D27" s="152"/>
      <c r="E27" s="166">
        <v>0</v>
      </c>
    </row>
    <row r="28" spans="2:5">
      <c r="B28" s="150"/>
      <c r="C28" s="153" t="s">
        <v>122</v>
      </c>
      <c r="D28" s="152"/>
      <c r="E28" s="166">
        <v>0</v>
      </c>
    </row>
    <row r="29" spans="2:5">
      <c r="B29" s="150"/>
      <c r="C29" s="153" t="s">
        <v>123</v>
      </c>
      <c r="D29" s="276"/>
      <c r="E29" s="167">
        <v>0</v>
      </c>
    </row>
    <row r="30" spans="2:5">
      <c r="B30" s="150"/>
      <c r="C30" s="153" t="s">
        <v>124</v>
      </c>
      <c r="D30" s="276"/>
      <c r="E30" s="166">
        <v>0</v>
      </c>
    </row>
    <row r="31" spans="2:5">
      <c r="B31" s="150"/>
      <c r="C31" s="153" t="s">
        <v>125</v>
      </c>
      <c r="D31" s="276"/>
      <c r="E31" s="166">
        <v>0</v>
      </c>
    </row>
    <row r="32" spans="2:5">
      <c r="B32" s="150"/>
      <c r="C32" s="155" t="s">
        <v>126</v>
      </c>
      <c r="D32" s="276"/>
      <c r="E32" s="167">
        <v>0</v>
      </c>
    </row>
    <row r="33" spans="2:5">
      <c r="B33" s="150"/>
      <c r="C33" s="156" t="s">
        <v>127</v>
      </c>
      <c r="D33" s="276"/>
      <c r="E33" s="167">
        <v>0</v>
      </c>
    </row>
    <row r="34" spans="2:5">
      <c r="B34" s="150"/>
      <c r="C34" s="156" t="s">
        <v>128</v>
      </c>
      <c r="D34" s="276"/>
      <c r="E34" s="167">
        <v>0</v>
      </c>
    </row>
    <row r="35" spans="2:5">
      <c r="B35" s="150"/>
      <c r="C35" s="153" t="s">
        <v>129</v>
      </c>
      <c r="D35" s="276"/>
      <c r="E35" s="167">
        <v>0</v>
      </c>
    </row>
    <row r="36" spans="2:5">
      <c r="B36" s="150"/>
      <c r="C36" s="153" t="s">
        <v>130</v>
      </c>
      <c r="D36" s="276"/>
      <c r="E36" s="167">
        <v>0</v>
      </c>
    </row>
    <row r="37" spans="2:5">
      <c r="B37" s="150"/>
      <c r="C37" s="153" t="s">
        <v>131</v>
      </c>
      <c r="D37" s="152"/>
      <c r="E37" s="167">
        <v>0</v>
      </c>
    </row>
    <row r="38" spans="2:5" ht="13.5" thickBot="1">
      <c r="B38" s="150"/>
      <c r="C38" s="157" t="s">
        <v>132</v>
      </c>
      <c r="D38" s="158"/>
      <c r="E38" s="167">
        <v>0</v>
      </c>
    </row>
    <row r="39" spans="2:5" ht="13.5" thickBot="1">
      <c r="B39" s="298" t="s">
        <v>107</v>
      </c>
      <c r="C39" s="299"/>
      <c r="D39" s="300"/>
      <c r="E39" s="170">
        <f>SUM(E13:E38)</f>
        <v>97202.999998943487</v>
      </c>
    </row>
    <row r="40" spans="2:5">
      <c r="B40" s="159" t="s">
        <v>133</v>
      </c>
      <c r="C40" s="160" t="s">
        <v>134</v>
      </c>
      <c r="D40" s="272"/>
      <c r="E40" s="169">
        <v>0</v>
      </c>
    </row>
    <row r="41" spans="2:5">
      <c r="B41" s="148"/>
      <c r="C41" s="161" t="s">
        <v>135</v>
      </c>
      <c r="D41" s="152"/>
      <c r="E41" s="166">
        <v>0</v>
      </c>
    </row>
    <row r="42" spans="2:5">
      <c r="B42" s="148"/>
      <c r="C42" s="161" t="s">
        <v>136</v>
      </c>
      <c r="D42" s="152"/>
      <c r="E42" s="166">
        <v>0</v>
      </c>
    </row>
    <row r="43" spans="2:5" ht="13.5" thickBot="1">
      <c r="B43" s="162"/>
      <c r="C43" s="163" t="s">
        <v>137</v>
      </c>
      <c r="D43" s="280"/>
      <c r="E43" s="168">
        <v>0</v>
      </c>
    </row>
    <row r="44" spans="2:5">
      <c r="B44" s="146" t="s">
        <v>138</v>
      </c>
      <c r="C44" s="151" t="s">
        <v>139</v>
      </c>
      <c r="D44" s="278"/>
      <c r="E44" s="165">
        <v>0</v>
      </c>
    </row>
    <row r="45" spans="2:5" ht="13.5" thickBot="1">
      <c r="B45" s="146"/>
      <c r="C45" s="153" t="s">
        <v>140</v>
      </c>
      <c r="D45" s="164"/>
      <c r="E45" s="166">
        <v>0</v>
      </c>
    </row>
    <row r="46" spans="2:5" ht="13.5" thickBot="1">
      <c r="B46" s="298" t="s">
        <v>107</v>
      </c>
      <c r="C46" s="299"/>
      <c r="D46" s="300"/>
      <c r="E46" s="171">
        <f>SUM(E40:E45)</f>
        <v>0</v>
      </c>
    </row>
    <row r="47" spans="2:5">
      <c r="B47" s="144" t="s">
        <v>141</v>
      </c>
      <c r="C47" s="174" t="s">
        <v>142</v>
      </c>
      <c r="D47" s="272"/>
      <c r="E47" s="169">
        <v>0</v>
      </c>
    </row>
    <row r="48" spans="2:5" ht="13.5" thickBot="1">
      <c r="B48" s="146"/>
      <c r="C48" s="157" t="s">
        <v>143</v>
      </c>
      <c r="D48" s="281"/>
      <c r="E48" s="167">
        <v>0</v>
      </c>
    </row>
    <row r="49" spans="2:176" ht="13.5" thickBot="1">
      <c r="B49" s="301" t="s">
        <v>107</v>
      </c>
      <c r="C49" s="302"/>
      <c r="D49" s="303"/>
      <c r="E49" s="294">
        <f>SUM(E47:E48)</f>
        <v>0</v>
      </c>
    </row>
    <row r="50" spans="2:176" ht="13.5" thickBot="1">
      <c r="B50" s="260" t="s">
        <v>225</v>
      </c>
      <c r="C50" s="282"/>
      <c r="D50" s="282"/>
      <c r="E50" s="283">
        <f>SUM(E12,E39, E46,E49)</f>
        <v>97202.999998943487</v>
      </c>
    </row>
    <row r="51" spans="2:176" ht="13.5" thickBot="1">
      <c r="B51" s="154"/>
      <c r="C51" s="213"/>
      <c r="D51" s="213"/>
      <c r="E51" s="263"/>
    </row>
    <row r="52" spans="2:176" s="254" customFormat="1" ht="11.25">
      <c r="B52" s="284" t="s">
        <v>226</v>
      </c>
      <c r="C52" s="255"/>
      <c r="D52" s="285">
        <v>48792980</v>
      </c>
      <c r="E52" s="256">
        <v>0</v>
      </c>
    </row>
    <row r="53" spans="2:176" s="143" customFormat="1" ht="11.25">
      <c r="B53" s="286" t="s">
        <v>218</v>
      </c>
      <c r="C53" s="287" t="s">
        <v>219</v>
      </c>
      <c r="D53" s="288">
        <v>3933161</v>
      </c>
      <c r="E53" s="257">
        <v>5023.9208730621331</v>
      </c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4"/>
      <c r="BJ53" s="254"/>
      <c r="BK53" s="254"/>
      <c r="BL53" s="254"/>
      <c r="BM53" s="254"/>
      <c r="BN53" s="254"/>
      <c r="BO53" s="254"/>
      <c r="BP53" s="254"/>
      <c r="BQ53" s="254"/>
      <c r="BR53" s="254"/>
      <c r="BS53" s="254"/>
      <c r="BT53" s="254"/>
      <c r="BU53" s="254"/>
      <c r="BV53" s="254"/>
      <c r="BW53" s="254"/>
      <c r="BX53" s="254"/>
      <c r="BY53" s="254"/>
      <c r="BZ53" s="254"/>
      <c r="CA53" s="254"/>
      <c r="CB53" s="254"/>
      <c r="CC53" s="254"/>
      <c r="CD53" s="254"/>
      <c r="CE53" s="254"/>
      <c r="CF53" s="254"/>
      <c r="CG53" s="254"/>
      <c r="CH53" s="254"/>
      <c r="CI53" s="254"/>
      <c r="CJ53" s="254"/>
      <c r="CK53" s="254"/>
      <c r="CL53" s="254"/>
      <c r="CM53" s="254"/>
      <c r="CN53" s="254"/>
      <c r="CO53" s="254"/>
      <c r="CP53" s="254"/>
      <c r="CQ53" s="254"/>
      <c r="CR53" s="254"/>
      <c r="CS53" s="254"/>
      <c r="CT53" s="254"/>
      <c r="CU53" s="254"/>
      <c r="CV53" s="254"/>
      <c r="CW53" s="254"/>
      <c r="CX53" s="254"/>
      <c r="CY53" s="254"/>
      <c r="CZ53" s="254"/>
      <c r="DA53" s="254"/>
      <c r="DB53" s="254"/>
      <c r="DC53" s="254"/>
      <c r="DD53" s="254"/>
      <c r="DE53" s="254"/>
      <c r="DF53" s="254"/>
      <c r="DG53" s="254"/>
      <c r="DH53" s="254"/>
      <c r="DI53" s="254"/>
      <c r="DJ53" s="254"/>
      <c r="DK53" s="254"/>
      <c r="DL53" s="254"/>
      <c r="DM53" s="254"/>
      <c r="DN53" s="254"/>
      <c r="DO53" s="254"/>
      <c r="DP53" s="254"/>
      <c r="DQ53" s="254"/>
      <c r="DR53" s="254"/>
      <c r="DS53" s="254"/>
      <c r="DT53" s="254"/>
      <c r="DU53" s="254"/>
      <c r="DV53" s="254"/>
      <c r="DW53" s="254"/>
      <c r="DX53" s="254"/>
      <c r="DY53" s="254"/>
      <c r="DZ53" s="254"/>
      <c r="EA53" s="254"/>
      <c r="EB53" s="254"/>
      <c r="EC53" s="254"/>
      <c r="ED53" s="254"/>
      <c r="EE53" s="254"/>
      <c r="EF53" s="254"/>
      <c r="EG53" s="254"/>
      <c r="EH53" s="254"/>
      <c r="EI53" s="254"/>
      <c r="EJ53" s="254"/>
      <c r="EK53" s="254"/>
      <c r="EL53" s="254"/>
      <c r="EM53" s="254"/>
      <c r="EN53" s="254"/>
      <c r="EO53" s="254"/>
      <c r="EP53" s="254"/>
      <c r="EQ53" s="254"/>
      <c r="ER53" s="254"/>
      <c r="ES53" s="254"/>
      <c r="ET53" s="254"/>
      <c r="EU53" s="254"/>
      <c r="EV53" s="254"/>
      <c r="EW53" s="254"/>
      <c r="EX53" s="254"/>
      <c r="EY53" s="254"/>
      <c r="EZ53" s="254"/>
      <c r="FA53" s="254"/>
      <c r="FB53" s="254"/>
      <c r="FC53" s="254"/>
      <c r="FD53" s="254"/>
      <c r="FE53" s="254"/>
      <c r="FF53" s="254"/>
      <c r="FG53" s="254"/>
      <c r="FH53" s="254"/>
      <c r="FI53" s="254"/>
      <c r="FJ53" s="254"/>
      <c r="FK53" s="254"/>
      <c r="FL53" s="254"/>
      <c r="FM53" s="254"/>
      <c r="FN53" s="254"/>
      <c r="FO53" s="254"/>
      <c r="FP53" s="254"/>
      <c r="FQ53" s="254"/>
      <c r="FR53" s="254"/>
      <c r="FS53" s="254"/>
      <c r="FT53" s="254"/>
    </row>
    <row r="54" spans="2:176" s="143" customFormat="1" ht="12" thickBot="1">
      <c r="B54" s="289" t="s">
        <v>220</v>
      </c>
      <c r="C54" s="207"/>
      <c r="D54" s="290"/>
      <c r="E54" s="258">
        <v>10425</v>
      </c>
      <c r="F54" s="254"/>
      <c r="G54" s="254"/>
      <c r="H54" s="254"/>
      <c r="I54" s="254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59"/>
      <c r="AX54" s="259"/>
      <c r="AY54" s="259"/>
      <c r="AZ54" s="259"/>
    </row>
    <row r="55" spans="2:176" ht="13.5" thickBot="1">
      <c r="B55" s="154"/>
      <c r="C55" s="213"/>
      <c r="D55" s="213"/>
      <c r="E55" s="263"/>
    </row>
    <row r="56" spans="2:176" s="143" customFormat="1" ht="12" thickBot="1">
      <c r="B56" s="260" t="s">
        <v>227</v>
      </c>
      <c r="C56" s="261"/>
      <c r="D56" s="261"/>
      <c r="E56" s="295">
        <f>E50+SUM(E52:E54)</f>
        <v>112651.92087200562</v>
      </c>
    </row>
    <row r="57" spans="2:176" ht="13.5" thickBot="1">
      <c r="B57" s="154"/>
      <c r="C57" s="213"/>
      <c r="D57" s="213"/>
      <c r="E57" s="263"/>
    </row>
    <row r="58" spans="2:176" s="247" customFormat="1" ht="12" thickBot="1">
      <c r="B58" s="246" t="s">
        <v>214</v>
      </c>
      <c r="C58" s="248" t="s">
        <v>215</v>
      </c>
      <c r="D58" s="248"/>
      <c r="E58" s="265">
        <v>0</v>
      </c>
    </row>
    <row r="59" spans="2:176" s="247" customFormat="1" ht="11.25">
      <c r="B59" s="266"/>
      <c r="C59" s="248" t="s">
        <v>172</v>
      </c>
      <c r="D59" s="248"/>
      <c r="E59" s="265">
        <v>0</v>
      </c>
    </row>
    <row r="60" spans="2:176" s="247" customFormat="1" ht="11.25">
      <c r="B60" s="266"/>
      <c r="C60" s="248" t="s">
        <v>174</v>
      </c>
      <c r="D60" s="248"/>
      <c r="E60" s="265">
        <v>0</v>
      </c>
    </row>
    <row r="61" spans="2:176" s="247" customFormat="1" ht="11.25">
      <c r="B61" s="266"/>
      <c r="C61" s="248" t="s">
        <v>175</v>
      </c>
      <c r="D61" s="248"/>
      <c r="E61" s="265">
        <v>0</v>
      </c>
    </row>
    <row r="62" spans="2:176" s="247" customFormat="1" ht="11.25">
      <c r="B62" s="266"/>
      <c r="C62" s="248" t="s">
        <v>176</v>
      </c>
      <c r="D62" s="248"/>
      <c r="E62" s="265">
        <v>0</v>
      </c>
    </row>
    <row r="63" spans="2:176" s="247" customFormat="1" ht="11.25">
      <c r="B63" s="266"/>
      <c r="C63" s="248" t="s">
        <v>177</v>
      </c>
      <c r="D63" s="248"/>
      <c r="E63" s="265">
        <v>0</v>
      </c>
    </row>
    <row r="64" spans="2:176" s="247" customFormat="1" ht="11.25">
      <c r="B64" s="266"/>
      <c r="C64" s="248" t="s">
        <v>179</v>
      </c>
      <c r="D64" s="248"/>
      <c r="E64" s="265">
        <v>0</v>
      </c>
    </row>
    <row r="65" spans="2:5" s="247" customFormat="1" ht="11.25">
      <c r="B65" s="266"/>
      <c r="C65" s="248" t="s">
        <v>216</v>
      </c>
      <c r="D65" s="248"/>
      <c r="E65" s="265">
        <v>0</v>
      </c>
    </row>
    <row r="66" spans="2:5" s="247" customFormat="1" ht="11.25">
      <c r="B66" s="266"/>
      <c r="C66" s="248" t="s">
        <v>181</v>
      </c>
      <c r="D66" s="248"/>
      <c r="E66" s="265">
        <v>0</v>
      </c>
    </row>
    <row r="67" spans="2:5" s="247" customFormat="1" ht="11.25">
      <c r="B67" s="266"/>
      <c r="C67" s="248" t="s">
        <v>182</v>
      </c>
      <c r="D67" s="248"/>
      <c r="E67" s="265">
        <v>0</v>
      </c>
    </row>
    <row r="68" spans="2:5" s="247" customFormat="1" ht="11.25">
      <c r="B68" s="266"/>
      <c r="C68" s="248" t="s">
        <v>184</v>
      </c>
      <c r="D68" s="248"/>
      <c r="E68" s="265">
        <v>0</v>
      </c>
    </row>
    <row r="69" spans="2:5" s="247" customFormat="1" ht="11.25">
      <c r="B69" s="266"/>
      <c r="C69" s="248" t="s">
        <v>185</v>
      </c>
      <c r="D69" s="248"/>
      <c r="E69" s="265">
        <v>0</v>
      </c>
    </row>
    <row r="70" spans="2:5" s="247" customFormat="1" ht="11.25">
      <c r="B70" s="266"/>
      <c r="C70" s="248" t="s">
        <v>186</v>
      </c>
      <c r="D70" s="248"/>
      <c r="E70" s="265">
        <v>0</v>
      </c>
    </row>
    <row r="71" spans="2:5" s="247" customFormat="1" ht="11.25">
      <c r="B71" s="266"/>
      <c r="C71" s="248" t="s">
        <v>187</v>
      </c>
      <c r="D71" s="248"/>
      <c r="E71" s="265">
        <v>0</v>
      </c>
    </row>
    <row r="72" spans="2:5" s="247" customFormat="1" ht="12" thickBot="1">
      <c r="B72" s="267"/>
      <c r="C72" s="249" t="s">
        <v>188</v>
      </c>
      <c r="D72" s="268"/>
      <c r="E72" s="269">
        <v>0</v>
      </c>
    </row>
    <row r="73" spans="2:5" s="250" customFormat="1" ht="12" thickBot="1">
      <c r="B73" s="251" t="s">
        <v>217</v>
      </c>
      <c r="C73" s="252"/>
      <c r="D73" s="252"/>
      <c r="E73" s="253">
        <f>SUM(E58:E72)</f>
        <v>0</v>
      </c>
    </row>
    <row r="74" spans="2:5" s="143" customFormat="1" ht="12" thickBot="1">
      <c r="B74" s="150"/>
      <c r="C74" s="192"/>
      <c r="D74" s="192"/>
      <c r="E74" s="264"/>
    </row>
    <row r="75" spans="2:5" s="250" customFormat="1" ht="12" thickBot="1">
      <c r="B75" s="260" t="s">
        <v>228</v>
      </c>
      <c r="C75" s="282"/>
      <c r="D75" s="282"/>
      <c r="E75" s="262">
        <f>E56+E73</f>
        <v>112651.92087200562</v>
      </c>
    </row>
    <row r="77" spans="2:5" hidden="1"/>
    <row r="78" spans="2:5" hidden="1">
      <c r="D78">
        <v>144683</v>
      </c>
      <c r="E78" s="291" t="e">
        <f>#REF!/(#REF!-690720)</f>
        <v>#REF!</v>
      </c>
    </row>
    <row r="79" spans="2:5" hidden="1">
      <c r="E79" s="291">
        <v>220.46933333333334</v>
      </c>
    </row>
    <row r="80" spans="2:5" hidden="1"/>
    <row r="81" spans="4:5" hidden="1">
      <c r="E81" s="292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93" t="e">
        <f>#REF!-690720</f>
        <v>#REF!</v>
      </c>
      <c r="E84" s="291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04" t="s">
        <v>149</v>
      </c>
      <c r="C2" s="305"/>
      <c r="E2" s="177"/>
    </row>
    <row r="3" spans="2:5" ht="13.5" thickBot="1"/>
    <row r="4" spans="2:5" ht="13.5" thickBot="1">
      <c r="B4" s="172" t="s">
        <v>95</v>
      </c>
      <c r="C4" s="173" t="s">
        <v>96</v>
      </c>
      <c r="D4" s="178" t="s">
        <v>97</v>
      </c>
      <c r="E4" s="179" t="s">
        <v>150</v>
      </c>
    </row>
    <row r="5" spans="2:5">
      <c r="B5" s="144" t="s">
        <v>98</v>
      </c>
      <c r="C5" s="145" t="s">
        <v>99</v>
      </c>
      <c r="D5" s="180"/>
      <c r="E5" s="181" t="s">
        <v>151</v>
      </c>
    </row>
    <row r="6" spans="2:5">
      <c r="B6" s="146"/>
      <c r="C6" s="147" t="s">
        <v>100</v>
      </c>
      <c r="D6" s="182" t="s">
        <v>101</v>
      </c>
      <c r="E6" s="183" t="s">
        <v>152</v>
      </c>
    </row>
    <row r="7" spans="2:5">
      <c r="B7" s="146"/>
      <c r="C7" s="147"/>
      <c r="D7" s="182" t="s">
        <v>102</v>
      </c>
      <c r="E7" s="183" t="s">
        <v>153</v>
      </c>
    </row>
    <row r="8" spans="2:5">
      <c r="B8" s="146"/>
      <c r="C8" s="147"/>
      <c r="D8" s="184" t="s">
        <v>103</v>
      </c>
      <c r="E8" s="185" t="s">
        <v>154</v>
      </c>
    </row>
    <row r="9" spans="2:5">
      <c r="B9" s="148"/>
      <c r="C9" s="147"/>
      <c r="D9" s="151" t="s">
        <v>104</v>
      </c>
      <c r="E9" s="186" t="s">
        <v>155</v>
      </c>
    </row>
    <row r="10" spans="2:5">
      <c r="B10" s="148"/>
      <c r="C10" s="149" t="s">
        <v>105</v>
      </c>
      <c r="D10" s="187"/>
      <c r="E10" s="183" t="s">
        <v>156</v>
      </c>
    </row>
    <row r="11" spans="2:5" ht="13.5" thickBot="1">
      <c r="B11" s="188"/>
      <c r="C11" s="189" t="s">
        <v>106</v>
      </c>
      <c r="D11" s="190"/>
      <c r="E11" s="191" t="s">
        <v>157</v>
      </c>
    </row>
    <row r="12" spans="2:5">
      <c r="B12" s="146" t="s">
        <v>108</v>
      </c>
      <c r="C12" s="145" t="s">
        <v>109</v>
      </c>
      <c r="D12" s="192"/>
      <c r="E12" s="185" t="s">
        <v>156</v>
      </c>
    </row>
    <row r="13" spans="2:5">
      <c r="B13" s="150"/>
      <c r="C13" s="151" t="s">
        <v>110</v>
      </c>
      <c r="D13" s="152"/>
      <c r="E13" s="185" t="s">
        <v>158</v>
      </c>
    </row>
    <row r="14" spans="2:5">
      <c r="B14" s="150"/>
      <c r="C14" s="153" t="s">
        <v>111</v>
      </c>
      <c r="D14" s="193"/>
      <c r="E14" s="194" t="s">
        <v>156</v>
      </c>
    </row>
    <row r="15" spans="2:5">
      <c r="B15" s="150"/>
      <c r="C15" s="153" t="s">
        <v>112</v>
      </c>
      <c r="D15" s="193"/>
      <c r="E15" s="194" t="s">
        <v>159</v>
      </c>
    </row>
    <row r="16" spans="2:5">
      <c r="B16" s="146"/>
      <c r="C16" s="153" t="s">
        <v>113</v>
      </c>
      <c r="D16" s="193"/>
      <c r="E16" s="194" t="s">
        <v>158</v>
      </c>
    </row>
    <row r="17" spans="2:5">
      <c r="B17" s="146"/>
      <c r="C17" s="153" t="s">
        <v>114</v>
      </c>
      <c r="D17" s="193"/>
      <c r="E17" s="194" t="s">
        <v>160</v>
      </c>
    </row>
    <row r="18" spans="2:5">
      <c r="B18" s="154"/>
      <c r="C18" s="153" t="s">
        <v>115</v>
      </c>
      <c r="D18" s="158"/>
      <c r="E18" s="194" t="s">
        <v>158</v>
      </c>
    </row>
    <row r="19" spans="2:5">
      <c r="B19" s="146"/>
      <c r="C19" s="153" t="s">
        <v>145</v>
      </c>
      <c r="D19" s="193"/>
      <c r="E19" s="194" t="s">
        <v>161</v>
      </c>
    </row>
    <row r="20" spans="2:5">
      <c r="B20" s="146"/>
      <c r="C20" s="153" t="s">
        <v>146</v>
      </c>
      <c r="D20" s="193"/>
      <c r="E20" s="194" t="s">
        <v>161</v>
      </c>
    </row>
    <row r="21" spans="2:5">
      <c r="B21" s="150"/>
      <c r="C21" s="153" t="s">
        <v>116</v>
      </c>
      <c r="D21" s="193"/>
      <c r="E21" s="194" t="s">
        <v>162</v>
      </c>
    </row>
    <row r="22" spans="2:5">
      <c r="B22" s="150"/>
      <c r="C22" s="155" t="s">
        <v>117</v>
      </c>
      <c r="D22" s="164"/>
      <c r="E22" s="194" t="s">
        <v>158</v>
      </c>
    </row>
    <row r="23" spans="2:5">
      <c r="B23" s="150"/>
      <c r="C23" s="153" t="s">
        <v>118</v>
      </c>
      <c r="D23" s="195"/>
      <c r="E23" s="194" t="s">
        <v>163</v>
      </c>
    </row>
    <row r="24" spans="2:5">
      <c r="B24" s="150"/>
      <c r="C24" s="153" t="s">
        <v>119</v>
      </c>
      <c r="D24" s="195"/>
      <c r="E24" s="194" t="s">
        <v>164</v>
      </c>
    </row>
    <row r="25" spans="2:5">
      <c r="B25" s="150"/>
      <c r="C25" s="153" t="s">
        <v>120</v>
      </c>
      <c r="D25" s="193"/>
      <c r="E25" s="194" t="s">
        <v>165</v>
      </c>
    </row>
    <row r="26" spans="2:5">
      <c r="B26" s="150"/>
      <c r="C26" s="153" t="s">
        <v>121</v>
      </c>
      <c r="D26" s="193"/>
      <c r="E26" s="194" t="s">
        <v>158</v>
      </c>
    </row>
    <row r="27" spans="2:5">
      <c r="B27" s="150"/>
      <c r="C27" s="153" t="s">
        <v>122</v>
      </c>
      <c r="D27" s="187"/>
      <c r="E27" s="194" t="s">
        <v>166</v>
      </c>
    </row>
    <row r="28" spans="2:5">
      <c r="B28" s="150"/>
      <c r="C28" s="153" t="s">
        <v>123</v>
      </c>
      <c r="D28" s="187"/>
      <c r="E28" s="194" t="s">
        <v>158</v>
      </c>
    </row>
    <row r="29" spans="2:5">
      <c r="B29" s="150"/>
      <c r="C29" s="153" t="s">
        <v>124</v>
      </c>
      <c r="D29" s="187"/>
      <c r="E29" s="196" t="s">
        <v>156</v>
      </c>
    </row>
    <row r="30" spans="2:5">
      <c r="B30" s="150"/>
      <c r="C30" s="153" t="s">
        <v>125</v>
      </c>
      <c r="D30" s="187"/>
      <c r="E30" s="196" t="s">
        <v>156</v>
      </c>
    </row>
    <row r="31" spans="2:5">
      <c r="B31" s="150"/>
      <c r="C31" s="197" t="s">
        <v>126</v>
      </c>
      <c r="D31" s="198"/>
      <c r="E31" s="196" t="s">
        <v>167</v>
      </c>
    </row>
    <row r="32" spans="2:5">
      <c r="B32" s="150"/>
      <c r="C32" s="155" t="s">
        <v>168</v>
      </c>
      <c r="D32" s="164"/>
      <c r="E32" s="196" t="s">
        <v>167</v>
      </c>
    </row>
    <row r="33" spans="2:5">
      <c r="B33" s="150"/>
      <c r="C33" s="156" t="s">
        <v>127</v>
      </c>
      <c r="D33" s="187"/>
      <c r="E33" s="194" t="s">
        <v>169</v>
      </c>
    </row>
    <row r="34" spans="2:5">
      <c r="B34" s="150"/>
      <c r="C34" s="156" t="s">
        <v>128</v>
      </c>
      <c r="D34" s="187"/>
      <c r="E34" s="194" t="s">
        <v>156</v>
      </c>
    </row>
    <row r="35" spans="2:5">
      <c r="B35" s="150"/>
      <c r="C35" s="153" t="s">
        <v>129</v>
      </c>
      <c r="D35" s="187"/>
      <c r="E35" s="196" t="s">
        <v>158</v>
      </c>
    </row>
    <row r="36" spans="2:5">
      <c r="B36" s="150"/>
      <c r="C36" s="153" t="s">
        <v>130</v>
      </c>
      <c r="D36" s="187"/>
      <c r="E36" s="196" t="s">
        <v>158</v>
      </c>
    </row>
    <row r="37" spans="2:5">
      <c r="B37" s="150"/>
      <c r="C37" s="157" t="s">
        <v>131</v>
      </c>
      <c r="D37" s="187"/>
      <c r="E37" s="199" t="s">
        <v>158</v>
      </c>
    </row>
    <row r="38" spans="2:5" ht="13.5" thickBot="1">
      <c r="B38" s="150"/>
      <c r="C38" s="153" t="s">
        <v>132</v>
      </c>
      <c r="D38" s="187"/>
      <c r="E38" s="196" t="s">
        <v>170</v>
      </c>
    </row>
    <row r="39" spans="2:5">
      <c r="B39" s="159" t="s">
        <v>133</v>
      </c>
      <c r="C39" s="160" t="s">
        <v>134</v>
      </c>
      <c r="D39" s="200"/>
      <c r="E39" s="181" t="s">
        <v>158</v>
      </c>
    </row>
    <row r="40" spans="2:5">
      <c r="B40" s="148"/>
      <c r="C40" s="161" t="s">
        <v>135</v>
      </c>
      <c r="D40" s="164"/>
      <c r="E40" s="183" t="s">
        <v>158</v>
      </c>
    </row>
    <row r="41" spans="2:5">
      <c r="B41" s="148"/>
      <c r="C41" s="161" t="s">
        <v>136</v>
      </c>
      <c r="D41" s="164"/>
      <c r="E41" s="183" t="s">
        <v>158</v>
      </c>
    </row>
    <row r="42" spans="2:5" ht="13.5" thickBot="1">
      <c r="B42" s="162"/>
      <c r="C42" s="163" t="s">
        <v>137</v>
      </c>
      <c r="D42" s="201"/>
      <c r="E42" s="191" t="s">
        <v>158</v>
      </c>
    </row>
    <row r="43" spans="2:5">
      <c r="B43" s="144" t="s">
        <v>138</v>
      </c>
      <c r="C43" s="202" t="s">
        <v>139</v>
      </c>
      <c r="D43" s="192"/>
      <c r="E43" s="203" t="s">
        <v>156</v>
      </c>
    </row>
    <row r="44" spans="2:5">
      <c r="B44" s="146"/>
      <c r="C44" s="153" t="s">
        <v>140</v>
      </c>
      <c r="D44" s="164"/>
      <c r="E44" s="196" t="s">
        <v>171</v>
      </c>
    </row>
    <row r="45" spans="2:5">
      <c r="B45" s="146"/>
      <c r="C45" s="155" t="s">
        <v>172</v>
      </c>
      <c r="D45" s="204"/>
      <c r="E45" s="183" t="s">
        <v>173</v>
      </c>
    </row>
    <row r="46" spans="2:5">
      <c r="B46" s="146"/>
      <c r="C46" s="155" t="s">
        <v>174</v>
      </c>
      <c r="D46" s="205"/>
      <c r="E46" s="183" t="s">
        <v>173</v>
      </c>
    </row>
    <row r="47" spans="2:5">
      <c r="B47" s="146"/>
      <c r="C47" s="155" t="s">
        <v>175</v>
      </c>
      <c r="D47" s="205"/>
      <c r="E47" s="183" t="s">
        <v>173</v>
      </c>
    </row>
    <row r="48" spans="2:5">
      <c r="B48" s="146"/>
      <c r="C48" s="155" t="s">
        <v>176</v>
      </c>
      <c r="D48" s="205"/>
      <c r="E48" s="183" t="s">
        <v>173</v>
      </c>
    </row>
    <row r="49" spans="2:5">
      <c r="B49" s="146"/>
      <c r="C49" s="155" t="s">
        <v>177</v>
      </c>
      <c r="D49" s="205"/>
      <c r="E49" s="196" t="s">
        <v>178</v>
      </c>
    </row>
    <row r="50" spans="2:5">
      <c r="B50" s="146"/>
      <c r="C50" s="155" t="s">
        <v>179</v>
      </c>
      <c r="D50" s="205"/>
      <c r="E50" s="196" t="s">
        <v>158</v>
      </c>
    </row>
    <row r="51" spans="2:5">
      <c r="B51" s="146"/>
      <c r="C51" s="155" t="s">
        <v>180</v>
      </c>
      <c r="D51" s="205"/>
      <c r="E51" s="196" t="s">
        <v>158</v>
      </c>
    </row>
    <row r="52" spans="2:5">
      <c r="B52" s="146"/>
      <c r="C52" s="155" t="s">
        <v>181</v>
      </c>
      <c r="D52" s="205"/>
      <c r="E52" s="196" t="s">
        <v>158</v>
      </c>
    </row>
    <row r="53" spans="2:5">
      <c r="B53" s="146"/>
      <c r="C53" s="155" t="s">
        <v>182</v>
      </c>
      <c r="D53" s="205"/>
      <c r="E53" s="196" t="s">
        <v>183</v>
      </c>
    </row>
    <row r="54" spans="2:5">
      <c r="B54" s="150"/>
      <c r="C54" s="153" t="s">
        <v>184</v>
      </c>
      <c r="D54" s="193"/>
      <c r="E54" s="196" t="s">
        <v>158</v>
      </c>
    </row>
    <row r="55" spans="2:5">
      <c r="B55" s="150"/>
      <c r="C55" s="153" t="s">
        <v>185</v>
      </c>
      <c r="D55" s="193"/>
      <c r="E55" s="196" t="s">
        <v>173</v>
      </c>
    </row>
    <row r="56" spans="2:5">
      <c r="B56" s="150"/>
      <c r="C56" s="153" t="s">
        <v>186</v>
      </c>
      <c r="D56" s="193"/>
      <c r="E56" s="196" t="s">
        <v>158</v>
      </c>
    </row>
    <row r="57" spans="2:5">
      <c r="B57" s="150"/>
      <c r="C57" s="153" t="s">
        <v>187</v>
      </c>
      <c r="D57" s="193"/>
      <c r="E57" s="196" t="s">
        <v>173</v>
      </c>
    </row>
    <row r="58" spans="2:5" ht="13.5" thickBot="1">
      <c r="B58" s="206"/>
      <c r="C58" s="202" t="s">
        <v>188</v>
      </c>
      <c r="D58" s="207"/>
      <c r="E58" s="196" t="s">
        <v>189</v>
      </c>
    </row>
    <row r="59" spans="2:5">
      <c r="B59" s="144" t="s">
        <v>141</v>
      </c>
      <c r="C59" s="208" t="s">
        <v>142</v>
      </c>
      <c r="D59" s="180"/>
      <c r="E59" s="209" t="s">
        <v>158</v>
      </c>
    </row>
    <row r="60" spans="2:5" ht="13.5" thickBot="1">
      <c r="B60" s="188"/>
      <c r="C60" s="210" t="s">
        <v>143</v>
      </c>
      <c r="D60" s="211"/>
      <c r="E60" s="212" t="s">
        <v>158</v>
      </c>
    </row>
    <row r="61" spans="2:5">
      <c r="B61" s="213"/>
      <c r="C61" s="213"/>
      <c r="D61" s="213"/>
      <c r="E61" s="214"/>
    </row>
    <row r="62" spans="2:5">
      <c r="B62" s="213"/>
      <c r="C62" s="213"/>
      <c r="D62" s="213"/>
      <c r="E62" s="214"/>
    </row>
    <row r="63" spans="2:5">
      <c r="B63" s="215"/>
      <c r="C63" s="213"/>
      <c r="D63" s="213"/>
      <c r="E63" s="214"/>
    </row>
    <row r="64" spans="2:5">
      <c r="B64" s="215"/>
      <c r="C64" s="213"/>
      <c r="D64" s="213"/>
      <c r="E64" s="214"/>
    </row>
    <row r="65" spans="2:5">
      <c r="B65" s="215"/>
      <c r="C65" s="213"/>
      <c r="D65" s="213"/>
      <c r="E65" s="214"/>
    </row>
    <row r="66" spans="2:5">
      <c r="B66" s="213"/>
      <c r="C66" s="213"/>
      <c r="D66" s="213"/>
      <c r="E66" s="214"/>
    </row>
    <row r="67" spans="2:5">
      <c r="B67" s="213"/>
      <c r="C67" s="213"/>
      <c r="D67" s="213"/>
      <c r="E67" s="214"/>
    </row>
    <row r="68" spans="2:5">
      <c r="B68" s="213"/>
      <c r="C68" s="213"/>
      <c r="D68" s="213"/>
      <c r="E68" s="214"/>
    </row>
    <row r="69" spans="2:5">
      <c r="B69" s="213"/>
      <c r="C69" s="213"/>
      <c r="D69" s="213"/>
      <c r="E69" s="214"/>
    </row>
    <row r="70" spans="2:5">
      <c r="B70" s="213"/>
      <c r="C70" s="213"/>
      <c r="D70" s="213"/>
      <c r="E70" s="143"/>
    </row>
    <row r="71" spans="2:5">
      <c r="B71" s="213"/>
      <c r="C71" s="213"/>
      <c r="D71" s="213"/>
      <c r="E71" s="143"/>
    </row>
    <row r="72" spans="2:5">
      <c r="B72" s="213"/>
      <c r="C72" s="213"/>
      <c r="D72" s="213"/>
      <c r="E72" s="143"/>
    </row>
    <row r="73" spans="2:5">
      <c r="B73" s="213"/>
      <c r="C73" s="213"/>
      <c r="D73" s="213"/>
      <c r="E73" s="143"/>
    </row>
    <row r="74" spans="2:5">
      <c r="B74" s="213"/>
      <c r="C74" s="213"/>
      <c r="D74" s="213"/>
      <c r="E74" s="143"/>
    </row>
    <row r="75" spans="2:5">
      <c r="B75" s="213"/>
      <c r="C75" s="213"/>
      <c r="D75" s="213"/>
      <c r="E75" s="143"/>
    </row>
    <row r="76" spans="2:5">
      <c r="B76" s="213"/>
      <c r="C76" s="213"/>
      <c r="D76" s="213"/>
      <c r="E76" s="143"/>
    </row>
    <row r="77" spans="2:5">
      <c r="B77" s="213"/>
      <c r="C77" s="213"/>
      <c r="D77" s="213"/>
      <c r="E77" s="143"/>
    </row>
    <row r="78" spans="2:5">
      <c r="B78" s="213"/>
      <c r="C78" s="213"/>
      <c r="D78" s="213"/>
      <c r="E78" s="143"/>
    </row>
    <row r="79" spans="2:5">
      <c r="B79" s="213"/>
      <c r="C79" s="213"/>
      <c r="D79" s="213"/>
      <c r="E79" s="143"/>
    </row>
    <row r="80" spans="2:5">
      <c r="B80" s="213"/>
      <c r="C80" s="213"/>
      <c r="D80" s="213"/>
      <c r="E80" s="143"/>
    </row>
    <row r="81" spans="2:5">
      <c r="B81" s="213"/>
      <c r="C81" s="213"/>
      <c r="D81" s="213"/>
      <c r="E81" s="143"/>
    </row>
    <row r="82" spans="2:5">
      <c r="B82" s="213"/>
      <c r="C82" s="213"/>
      <c r="D82" s="213"/>
      <c r="E82" s="143"/>
    </row>
    <row r="83" spans="2:5">
      <c r="B83" s="213"/>
      <c r="C83" s="213"/>
      <c r="D83" s="213"/>
      <c r="E83" s="143"/>
    </row>
    <row r="84" spans="2:5">
      <c r="B84" s="213"/>
      <c r="C84" s="213"/>
      <c r="D84" s="213"/>
      <c r="E84" s="143"/>
    </row>
    <row r="85" spans="2:5">
      <c r="B85" s="213"/>
      <c r="C85" s="213"/>
      <c r="D85" s="213"/>
      <c r="E85" s="143"/>
    </row>
    <row r="86" spans="2:5">
      <c r="B86" s="213"/>
      <c r="C86" s="213"/>
      <c r="D86" s="213"/>
      <c r="E86" s="143"/>
    </row>
    <row r="87" spans="2:5">
      <c r="B87" s="213"/>
      <c r="C87" s="213"/>
      <c r="D87" s="213"/>
      <c r="E87" s="143"/>
    </row>
    <row r="88" spans="2:5">
      <c r="B88" s="213"/>
      <c r="C88" s="213"/>
      <c r="D88" s="213"/>
      <c r="E88" s="143"/>
    </row>
    <row r="89" spans="2:5">
      <c r="B89" s="213"/>
      <c r="C89" s="213"/>
      <c r="D89" s="213"/>
      <c r="E89" s="143"/>
    </row>
    <row r="90" spans="2:5">
      <c r="B90" s="213"/>
      <c r="C90" s="213"/>
      <c r="D90" s="213"/>
      <c r="E90" s="143"/>
    </row>
    <row r="91" spans="2:5">
      <c r="B91" s="213"/>
      <c r="C91" s="213"/>
      <c r="D91" s="213"/>
      <c r="E91" s="143"/>
    </row>
    <row r="92" spans="2:5">
      <c r="B92" s="213"/>
      <c r="C92" s="213"/>
      <c r="D92" s="213"/>
      <c r="E92" s="143"/>
    </row>
    <row r="93" spans="2:5">
      <c r="B93" s="213"/>
      <c r="C93" s="213"/>
      <c r="D93" s="213"/>
      <c r="E93" s="143"/>
    </row>
    <row r="94" spans="2:5">
      <c r="B94" s="213"/>
      <c r="C94" s="213"/>
      <c r="D94" s="213"/>
      <c r="E94" s="143"/>
    </row>
    <row r="95" spans="2:5">
      <c r="B95" s="213"/>
      <c r="C95" s="213"/>
      <c r="D95" s="213"/>
    </row>
    <row r="96" spans="2:5">
      <c r="B96" s="213"/>
      <c r="C96" s="213"/>
      <c r="D96" s="213"/>
    </row>
    <row r="97" spans="2:4">
      <c r="B97" s="213"/>
      <c r="C97" s="213"/>
      <c r="D97" s="213"/>
    </row>
    <row r="98" spans="2:4">
      <c r="B98" s="213"/>
      <c r="C98" s="213"/>
      <c r="D98" s="213"/>
    </row>
    <row r="99" spans="2:4">
      <c r="B99" s="213"/>
      <c r="C99" s="213"/>
      <c r="D99" s="213"/>
    </row>
    <row r="100" spans="2:4">
      <c r="B100" s="213"/>
      <c r="C100" s="213"/>
      <c r="D100" s="213"/>
    </row>
    <row r="101" spans="2:4">
      <c r="B101" s="213"/>
      <c r="C101" s="213"/>
      <c r="D101" s="213"/>
    </row>
    <row r="102" spans="2:4">
      <c r="B102" s="213"/>
      <c r="C102" s="213"/>
      <c r="D102" s="213"/>
    </row>
    <row r="103" spans="2:4">
      <c r="B103" s="213"/>
      <c r="C103" s="213"/>
      <c r="D103" s="213"/>
    </row>
    <row r="104" spans="2:4">
      <c r="B104" s="213"/>
      <c r="C104" s="213"/>
      <c r="D104" s="213"/>
    </row>
    <row r="105" spans="2:4">
      <c r="B105" s="213"/>
      <c r="C105" s="213"/>
      <c r="D105" s="213"/>
    </row>
    <row r="106" spans="2:4">
      <c r="B106" s="213"/>
      <c r="C106" s="213"/>
      <c r="D106" s="213"/>
    </row>
    <row r="107" spans="2:4">
      <c r="B107" s="213"/>
      <c r="C107" s="213"/>
      <c r="D107" s="213"/>
    </row>
    <row r="108" spans="2:4">
      <c r="B108" s="213"/>
      <c r="C108" s="213"/>
      <c r="D108" s="213"/>
    </row>
    <row r="109" spans="2:4">
      <c r="B109" s="213"/>
      <c r="C109" s="213"/>
      <c r="D109" s="213"/>
    </row>
    <row r="110" spans="2:4">
      <c r="B110" s="213"/>
      <c r="C110" s="213"/>
      <c r="D110" s="213"/>
    </row>
    <row r="111" spans="2:4">
      <c r="B111" s="213"/>
      <c r="C111" s="213"/>
      <c r="D111" s="213"/>
    </row>
    <row r="112" spans="2:4">
      <c r="B112" s="213"/>
      <c r="C112" s="213"/>
      <c r="D112" s="213"/>
    </row>
    <row r="113" spans="2:4">
      <c r="B113" s="213"/>
      <c r="C113" s="213"/>
      <c r="D113" s="213"/>
    </row>
    <row r="114" spans="2:4">
      <c r="B114" s="213"/>
      <c r="C114" s="213"/>
      <c r="D114" s="213"/>
    </row>
    <row r="115" spans="2:4">
      <c r="B115" s="213"/>
      <c r="C115" s="213"/>
      <c r="D115" s="213"/>
    </row>
    <row r="116" spans="2:4">
      <c r="B116" s="213"/>
      <c r="C116" s="213"/>
      <c r="D116" s="213"/>
    </row>
    <row r="117" spans="2:4">
      <c r="B117" s="213"/>
      <c r="C117" s="213"/>
      <c r="D117" s="213"/>
    </row>
    <row r="118" spans="2:4">
      <c r="B118" s="213"/>
      <c r="C118" s="213"/>
      <c r="D118" s="213"/>
    </row>
    <row r="119" spans="2:4">
      <c r="B119" s="213"/>
      <c r="C119" s="213"/>
      <c r="D119" s="213"/>
    </row>
    <row r="120" spans="2:4">
      <c r="B120" s="213"/>
      <c r="C120" s="213"/>
      <c r="D120" s="213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2"/>
  <sheetViews>
    <sheetView workbookViewId="0"/>
  </sheetViews>
  <sheetFormatPr defaultRowHeight="12.75"/>
  <cols>
    <col min="1" max="1" width="9.140625" style="213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8" customFormat="1" ht="9.75" customHeight="1">
      <c r="A1" s="216"/>
      <c r="B1" s="217"/>
      <c r="C1" s="217"/>
      <c r="D1" s="217"/>
    </row>
    <row r="2" spans="1:14" s="222" customFormat="1" ht="27" customHeight="1">
      <c r="A2" s="219" t="s">
        <v>200</v>
      </c>
      <c r="B2" s="220"/>
      <c r="C2" s="220"/>
      <c r="D2" s="220"/>
      <c r="E2" s="221"/>
    </row>
    <row r="3" spans="1:14" s="222" customFormat="1" ht="27" customHeight="1">
      <c r="A3" s="219" t="s">
        <v>201</v>
      </c>
      <c r="B3" s="220"/>
      <c r="C3" s="220"/>
      <c r="D3" s="220"/>
      <c r="E3" s="221"/>
      <c r="N3" s="223" t="str">
        <f>'[4]Detail Expenses'!P3</f>
        <v>Enterprise Portal Solutions</v>
      </c>
    </row>
    <row r="4" spans="1:14" s="225" customFormat="1" ht="13.5" customHeight="1">
      <c r="A4" s="224"/>
      <c r="C4" s="226"/>
      <c r="D4" s="227"/>
      <c r="E4" s="228"/>
      <c r="F4" s="229"/>
    </row>
    <row r="5" spans="1:14" s="225" customFormat="1" ht="14.25" customHeight="1" thickBot="1">
      <c r="A5" s="224"/>
      <c r="B5" s="226" t="s">
        <v>191</v>
      </c>
      <c r="D5" s="230" t="s">
        <v>192</v>
      </c>
    </row>
    <row r="6" spans="1:14" s="225" customFormat="1" ht="14.25" customHeight="1" thickBot="1">
      <c r="A6" s="224"/>
      <c r="B6" s="226" t="s">
        <v>193</v>
      </c>
      <c r="D6" s="230" t="s">
        <v>194</v>
      </c>
    </row>
    <row r="7" spans="1:14" s="225" customFormat="1" ht="14.25" customHeight="1" thickBot="1">
      <c r="A7" s="224"/>
      <c r="B7" s="226" t="s">
        <v>195</v>
      </c>
      <c r="D7" s="230" t="s">
        <v>196</v>
      </c>
      <c r="E7" s="228"/>
      <c r="L7" s="231" t="s">
        <v>197</v>
      </c>
      <c r="N7" s="232"/>
    </row>
    <row r="8" spans="1:14">
      <c r="D8" s="233"/>
    </row>
    <row r="10" spans="1:14" s="235" customFormat="1">
      <c r="A10" s="234"/>
    </row>
    <row r="11" spans="1:14" s="235" customFormat="1">
      <c r="A11" s="234"/>
    </row>
    <row r="12" spans="1:14" s="235" customFormat="1">
      <c r="A12" s="234"/>
    </row>
    <row r="13" spans="1:14">
      <c r="H13" s="236"/>
    </row>
    <row r="14" spans="1:14">
      <c r="H14" s="236"/>
    </row>
    <row r="15" spans="1:14">
      <c r="A15" s="213" t="s">
        <v>221</v>
      </c>
      <c r="H15" s="236">
        <v>1980</v>
      </c>
    </row>
    <row r="16" spans="1:14">
      <c r="A16" s="213" t="s">
        <v>222</v>
      </c>
      <c r="H16" s="270">
        <v>228</v>
      </c>
    </row>
    <row r="17" spans="1:8" ht="15.75">
      <c r="A17" s="237" t="s">
        <v>198</v>
      </c>
      <c r="H17" s="236">
        <f>SUM(H15:H16)</f>
        <v>2208</v>
      </c>
    </row>
    <row r="18" spans="1:8" ht="15.75">
      <c r="A18" s="237" t="s">
        <v>199</v>
      </c>
      <c r="H18" s="236">
        <v>259</v>
      </c>
    </row>
    <row r="19" spans="1:8">
      <c r="H19" s="236"/>
    </row>
    <row r="20" spans="1:8" ht="15.75">
      <c r="A20" s="237" t="s">
        <v>198</v>
      </c>
      <c r="H20" s="238">
        <f>SUM(H17:H19)</f>
        <v>2467</v>
      </c>
    </row>
    <row r="21" spans="1:8">
      <c r="H21" s="236"/>
    </row>
    <row r="22" spans="1:8">
      <c r="H22" s="236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2001-09-18T22:13:27Z</cp:lastPrinted>
  <dcterms:created xsi:type="dcterms:W3CDTF">1998-06-25T13:24:09Z</dcterms:created>
  <dcterms:modified xsi:type="dcterms:W3CDTF">2023-09-15T19:51:35Z</dcterms:modified>
</cp:coreProperties>
</file>