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394F3F-266E-4729-BD78-6B68294D2A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8" i="1" l="1"/>
  <c r="AE56" i="1"/>
  <c r="AE58" i="1"/>
  <c r="AE73" i="1"/>
  <c r="AE88" i="1"/>
  <c r="AE90" i="1"/>
  <c r="AE95" i="1"/>
</calcChain>
</file>

<file path=xl/sharedStrings.xml><?xml version="1.0" encoding="utf-8"?>
<sst xmlns="http://schemas.openxmlformats.org/spreadsheetml/2006/main" count="1223" uniqueCount="174">
  <si>
    <t>BO Ref</t>
  </si>
  <si>
    <t>trdnbr</t>
  </si>
  <si>
    <t>Business</t>
  </si>
  <si>
    <t>Book</t>
  </si>
  <si>
    <t>Issuer</t>
  </si>
  <si>
    <t>Company</t>
  </si>
  <si>
    <t>S&amp;P Rating</t>
  </si>
  <si>
    <t>Industry</t>
  </si>
  <si>
    <t>Country</t>
  </si>
  <si>
    <t>Cparty</t>
  </si>
  <si>
    <t>username_posmgr</t>
  </si>
  <si>
    <t>Start</t>
  </si>
  <si>
    <t>End</t>
  </si>
  <si>
    <t>Ccy</t>
  </si>
  <si>
    <t>Notional</t>
  </si>
  <si>
    <t>Credit01</t>
  </si>
  <si>
    <t>fixed_rate</t>
  </si>
  <si>
    <t>Opening Par Rate</t>
  </si>
  <si>
    <t>Closing Par Rate</t>
  </si>
  <si>
    <t>Implied Spd Move</t>
  </si>
  <si>
    <t>Credit Delta</t>
  </si>
  <si>
    <t>Theta</t>
  </si>
  <si>
    <t>Cashflow</t>
  </si>
  <si>
    <t>Implied change in PV</t>
  </si>
  <si>
    <t>Opening PV</t>
  </si>
  <si>
    <t>Closing PV</t>
  </si>
  <si>
    <t>Actual P&amp;L</t>
  </si>
  <si>
    <t>Other</t>
  </si>
  <si>
    <t>Opening USD PV</t>
  </si>
  <si>
    <t>Closing USD PV</t>
  </si>
  <si>
    <t>Actual USD P&amp;L</t>
  </si>
  <si>
    <t>USDCashflow</t>
  </si>
  <si>
    <t>Undiversified VaR</t>
  </si>
  <si>
    <t>Total USD Cashflow</t>
  </si>
  <si>
    <t>LTD P&amp;L</t>
  </si>
  <si>
    <t>YTD P&amp;L</t>
  </si>
  <si>
    <t>QTD P&amp;L</t>
  </si>
  <si>
    <t>MTD P&amp;L</t>
  </si>
  <si>
    <t>Daily P&amp;L</t>
  </si>
  <si>
    <t>Tenor</t>
  </si>
  <si>
    <t>S&amp;P Code 1</t>
  </si>
  <si>
    <t>S&amp;P Code 2</t>
  </si>
  <si>
    <t>Comb S&amp;P Code</t>
  </si>
  <si>
    <t>WTD P&amp;L</t>
  </si>
  <si>
    <t>WTD SPREAD CHANGE</t>
  </si>
  <si>
    <t>WTD Credit 01 Change</t>
  </si>
  <si>
    <t>Daily Drip</t>
  </si>
  <si>
    <t>GCPRefEntID</t>
  </si>
  <si>
    <t>GCPCounterpartyID</t>
  </si>
  <si>
    <t>RefEntID</t>
  </si>
  <si>
    <t>Spread&gt;500BPS</t>
  </si>
  <si>
    <t>Last Tested</t>
  </si>
  <si>
    <t>Price Tested</t>
  </si>
  <si>
    <t>Null3</t>
  </si>
  <si>
    <t>Null4</t>
  </si>
  <si>
    <t>Null5</t>
  </si>
  <si>
    <t>Credit</t>
  </si>
  <si>
    <t>NorthAmerica Credit Street</t>
  </si>
  <si>
    <t>Air Products</t>
  </si>
  <si>
    <t>A</t>
  </si>
  <si>
    <t>Basic Materials</t>
  </si>
  <si>
    <t>United States</t>
  </si>
  <si>
    <t>Deutsche Bank Ag</t>
  </si>
  <si>
    <t>CORP\NSTEPHA</t>
  </si>
  <si>
    <t>USD</t>
  </si>
  <si>
    <t>3 Year</t>
  </si>
  <si>
    <t>Code</t>
  </si>
  <si>
    <t>N</t>
  </si>
  <si>
    <t>NorthAmerica Credit Hedge</t>
  </si>
  <si>
    <t>Enroncredit Ltd</t>
  </si>
  <si>
    <t>Alcoa Inc.</t>
  </si>
  <si>
    <t>A+</t>
  </si>
  <si>
    <t>Ace Capital O/Seas</t>
  </si>
  <si>
    <t>4 Year</t>
  </si>
  <si>
    <t>Amex Credit Corp.</t>
  </si>
  <si>
    <t>Financial</t>
  </si>
  <si>
    <t>Funb</t>
  </si>
  <si>
    <t>CORP\DLEE6</t>
  </si>
  <si>
    <t>2 Year</t>
  </si>
  <si>
    <t>Bear Stearns</t>
  </si>
  <si>
    <t>Ubs Ag</t>
  </si>
  <si>
    <t>Swiss Re</t>
  </si>
  <si>
    <t>0 Year</t>
  </si>
  <si>
    <t>Commonwealth Ind In</t>
  </si>
  <si>
    <t>B+</t>
  </si>
  <si>
    <t>Service Aluminium</t>
  </si>
  <si>
    <t>Y</t>
  </si>
  <si>
    <t>Daimlerchrysler Ag</t>
  </si>
  <si>
    <t>BBB+</t>
  </si>
  <si>
    <t>Consumer, Cyclical</t>
  </si>
  <si>
    <t>Germany</t>
  </si>
  <si>
    <t>5 Year</t>
  </si>
  <si>
    <t>Deutsche Telekom Ag</t>
  </si>
  <si>
    <t>A-</t>
  </si>
  <si>
    <t>Communications</t>
  </si>
  <si>
    <t>Csfb Intl</t>
  </si>
  <si>
    <t>CORP\SBROOKS</t>
  </si>
  <si>
    <t>Dominion Resource</t>
  </si>
  <si>
    <t>Utilities</t>
  </si>
  <si>
    <t>-1 Year</t>
  </si>
  <si>
    <t>Eastman Kodak Co.</t>
  </si>
  <si>
    <t>Industrial</t>
  </si>
  <si>
    <t>CORP\SGOLDEN</t>
  </si>
  <si>
    <t>NorthAmerica Portfolio Street</t>
  </si>
  <si>
    <t>ISIS</t>
  </si>
  <si>
    <t>N/A</t>
  </si>
  <si>
    <t>Diversified</t>
  </si>
  <si>
    <t>UK and Britain</t>
  </si>
  <si>
    <t>Fsa Inc</t>
  </si>
  <si>
    <t>CORP\WROBINSO</t>
  </si>
  <si>
    <t>NO SPREAD</t>
  </si>
  <si>
    <t>NorthAmerica Portfolio Hedge</t>
  </si>
  <si>
    <t>CORP\NPRICE2</t>
  </si>
  <si>
    <t>Kroger Co.</t>
  </si>
  <si>
    <t>BBB-</t>
  </si>
  <si>
    <t>Consumer, Non-cyclical</t>
  </si>
  <si>
    <t>1 Year</t>
  </si>
  <si>
    <t>Lockheed Martin Cor</t>
  </si>
  <si>
    <t>Ntt Docomo Inc</t>
  </si>
  <si>
    <t>AA</t>
  </si>
  <si>
    <t>Japan</t>
  </si>
  <si>
    <t>CORP\MGORDON3</t>
  </si>
  <si>
    <t>Pacific Gas &amp; Elec</t>
  </si>
  <si>
    <t>B-</t>
  </si>
  <si>
    <t>North America Basket Street</t>
  </si>
  <si>
    <t>Portfolio</t>
  </si>
  <si>
    <t>Ace Capital FinProd</t>
  </si>
  <si>
    <t>RVI Guaranty Co</t>
  </si>
  <si>
    <t>North America Basket Hedge</t>
  </si>
  <si>
    <t>Citibank Na</t>
  </si>
  <si>
    <t>Rohm &amp; Haas Co.</t>
  </si>
  <si>
    <t>Waste Management</t>
  </si>
  <si>
    <t>BBB</t>
  </si>
  <si>
    <t>Wells Fargo</t>
  </si>
  <si>
    <t>High Yield</t>
  </si>
  <si>
    <t>ECI Credit Hedge</t>
  </si>
  <si>
    <t>Ak Steel Corp</t>
  </si>
  <si>
    <t>BB</t>
  </si>
  <si>
    <t>NorthAmerica Debt Street</t>
  </si>
  <si>
    <t>Asia Pulp Paper</t>
  </si>
  <si>
    <t>Singapore</t>
  </si>
  <si>
    <t>NA Basket Debt Street</t>
  </si>
  <si>
    <t>Basket One - Avgp</t>
  </si>
  <si>
    <t>AA-</t>
  </si>
  <si>
    <t>Continental Ins</t>
  </si>
  <si>
    <t>NA Basket Debt Hedge</t>
  </si>
  <si>
    <t>ECI Credit Street</t>
  </si>
  <si>
    <t>Berkshire Hathaway</t>
  </si>
  <si>
    <t>AAA</t>
  </si>
  <si>
    <t>Fleet National Bank</t>
  </si>
  <si>
    <t>Bhp Ltd</t>
  </si>
  <si>
    <t>Australia</t>
  </si>
  <si>
    <t>Barrick Gold Corp</t>
  </si>
  <si>
    <t>Conseco Inc.</t>
  </si>
  <si>
    <t>B</t>
  </si>
  <si>
    <t>AMI Group Inc</t>
  </si>
  <si>
    <t>Emmis Comm</t>
  </si>
  <si>
    <t>CORP\RREZAEI</t>
  </si>
  <si>
    <t>NorthAmerica Debt Credit Hdg</t>
  </si>
  <si>
    <t>Dynegy Inc.</t>
  </si>
  <si>
    <t>L-3 Communications</t>
  </si>
  <si>
    <t>Northeast Util</t>
  </si>
  <si>
    <t>Goldman Sachs</t>
  </si>
  <si>
    <t>ECI Portfolio Hedge</t>
  </si>
  <si>
    <t>Osiris Portfolio</t>
  </si>
  <si>
    <t>ECI Portfolio Street</t>
  </si>
  <si>
    <t>Fsl</t>
  </si>
  <si>
    <t>Ra Portfolio</t>
  </si>
  <si>
    <t>Rep Indonesia</t>
  </si>
  <si>
    <t>Government</t>
  </si>
  <si>
    <t>Triplets</t>
  </si>
  <si>
    <t>-N/A-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</si>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</sst>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2" formatCode="#,##0;[Red]\(#,##0\);\-"/>
  </numFmts>
  <fonts count="6" x14ac:knownFonts="1">
    <font>
      <sz val="10"/>
      <name val="Arial"/>
    </font>
    <font>
      <sz val="10"/>
      <name val="Arial"/>
    </font>
    <font>
      <b/>
      <sz val="10"/>
      <name val="MS Sans Serif"/>
      <family val="2"/>
    </font>
    <font>
      <b/>
      <sz val="10"/>
      <color indexed="8"/>
      <name val="MS Sans Serif"/>
      <family val="2"/>
    </font>
    <font>
      <sz val="10"/>
      <name val="MS Sans Serif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/>
    <xf numFmtId="15" fontId="2" fillId="2" borderId="0" xfId="0" applyNumberFormat="1" applyFont="1" applyFill="1" applyAlignment="1">
      <alignment horizontal="center" wrapText="1"/>
    </xf>
    <xf numFmtId="172" fontId="2" fillId="2" borderId="0" xfId="0" applyNumberFormat="1" applyFont="1" applyFill="1" applyAlignment="1">
      <alignment horizontal="center" wrapText="1"/>
    </xf>
    <xf numFmtId="172" fontId="3" fillId="2" borderId="0" xfId="1" applyNumberFormat="1" applyFont="1" applyFill="1" applyAlignment="1">
      <alignment horizontal="center" wrapText="1"/>
    </xf>
    <xf numFmtId="172" fontId="2" fillId="2" borderId="0" xfId="1" applyNumberFormat="1" applyFont="1" applyFill="1" applyAlignment="1">
      <alignment horizontal="center" wrapText="1"/>
    </xf>
    <xf numFmtId="172" fontId="0" fillId="2" borderId="0" xfId="0" applyNumberFormat="1" applyFill="1" applyAlignment="1">
      <alignment horizontal="center" wrapText="1"/>
    </xf>
    <xf numFmtId="172" fontId="4" fillId="2" borderId="0" xfId="1" applyNumberFormat="1" applyFont="1" applyFill="1" applyAlignment="1">
      <alignment horizontal="center" wrapText="1"/>
    </xf>
    <xf numFmtId="0" fontId="0" fillId="2" borderId="0" xfId="0" applyFill="1"/>
    <xf numFmtId="171" fontId="4" fillId="2" borderId="0" xfId="1" applyFont="1" applyFill="1"/>
    <xf numFmtId="0" fontId="5" fillId="2" borderId="0" xfId="0" applyFont="1" applyFill="1"/>
    <xf numFmtId="15" fontId="0" fillId="2" borderId="0" xfId="0" applyNumberFormat="1" applyFill="1"/>
    <xf numFmtId="172" fontId="0" fillId="2" borderId="0" xfId="0" applyNumberFormat="1" applyFill="1"/>
    <xf numFmtId="172" fontId="0" fillId="2" borderId="0" xfId="0" applyNumberFormat="1" applyFill="1" applyAlignment="1">
      <alignment horizontal="center"/>
    </xf>
    <xf numFmtId="172" fontId="4" fillId="2" borderId="0" xfId="1" applyNumberFormat="1" applyFont="1" applyFill="1"/>
    <xf numFmtId="172" fontId="2" fillId="2" borderId="0" xfId="0" applyNumberFormat="1" applyFont="1" applyFill="1" applyAlignment="1">
      <alignment horizontal="center"/>
    </xf>
    <xf numFmtId="172" fontId="4" fillId="2" borderId="0" xfId="1" applyNumberFormat="1" applyFont="1" applyFill="1" applyAlignment="1">
      <alignment horizontal="center"/>
    </xf>
    <xf numFmtId="172" fontId="0" fillId="2" borderId="0" xfId="0" quotePrefix="1" applyNumberFormat="1" applyFill="1"/>
    <xf numFmtId="172" fontId="0" fillId="2" borderId="1" xfId="0" applyNumberFormat="1" applyFill="1" applyBorder="1"/>
    <xf numFmtId="172" fontId="0" fillId="2" borderId="2" xfId="0" applyNumberFormat="1" applyFill="1" applyBorder="1"/>
    <xf numFmtId="0" fontId="0" fillId="3" borderId="0" xfId="0" applyFill="1"/>
    <xf numFmtId="171" fontId="4" fillId="3" borderId="0" xfId="1" applyFont="1" applyFill="1"/>
    <xf numFmtId="0" fontId="5" fillId="3" borderId="0" xfId="0" applyFont="1" applyFill="1"/>
    <xf numFmtId="15" fontId="0" fillId="3" borderId="0" xfId="0" applyNumberFormat="1" applyFill="1"/>
    <xf numFmtId="172" fontId="0" fillId="3" borderId="0" xfId="0" applyNumberFormat="1" applyFill="1"/>
    <xf numFmtId="172" fontId="0" fillId="3" borderId="0" xfId="0" quotePrefix="1" applyNumberFormat="1" applyFill="1"/>
    <xf numFmtId="172" fontId="0" fillId="3" borderId="0" xfId="0" applyNumberFormat="1" applyFill="1" applyAlignment="1">
      <alignment horizontal="center"/>
    </xf>
    <xf numFmtId="172" fontId="4" fillId="3" borderId="0" xfId="1" applyNumberFormat="1" applyFont="1" applyFill="1"/>
    <xf numFmtId="172" fontId="2" fillId="3" borderId="0" xfId="0" applyNumberFormat="1" applyFont="1" applyFill="1" applyAlignment="1">
      <alignment horizontal="center"/>
    </xf>
    <xf numFmtId="172" fontId="0" fillId="3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96"/>
  <sheetViews>
    <sheetView tabSelected="1" topLeftCell="T1" workbookViewId="0">
      <pane ySplit="1" topLeftCell="A69" activePane="bottomLeft" state="frozen"/>
      <selection pane="bottomLeft" activeCell="O35" sqref="O35"/>
    </sheetView>
  </sheetViews>
  <sheetFormatPr defaultRowHeight="12.75" x14ac:dyDescent="0.2"/>
  <cols>
    <col min="1" max="4" width="9.140625" style="9"/>
    <col min="5" max="5" width="28.5703125" style="9" bestFit="1" customWidth="1"/>
    <col min="6" max="6" width="19.5703125" style="9" bestFit="1" customWidth="1"/>
    <col min="7" max="7" width="10.5703125" style="9" bestFit="1" customWidth="1"/>
    <col min="8" max="10" width="9.140625" style="9"/>
    <col min="11" max="11" width="19.7109375" style="9" customWidth="1"/>
    <col min="12" max="12" width="9.140625" style="9"/>
    <col min="13" max="14" width="10.140625" style="12" bestFit="1" customWidth="1"/>
    <col min="15" max="15" width="9.140625" style="9"/>
    <col min="16" max="16" width="12.28515625" style="13" bestFit="1" customWidth="1"/>
    <col min="17" max="26" width="9.28515625" style="13" bestFit="1" customWidth="1"/>
    <col min="27" max="27" width="11.28515625" style="13" bestFit="1" customWidth="1"/>
    <col min="28" max="30" width="9.28515625" style="13" bestFit="1" customWidth="1"/>
    <col min="31" max="31" width="11.28515625" style="13" bestFit="1" customWidth="1"/>
    <col min="32" max="34" width="9.28515625" style="13" bestFit="1" customWidth="1"/>
    <col min="35" max="36" width="10.28515625" style="13" bestFit="1" customWidth="1"/>
    <col min="37" max="39" width="11.28515625" style="13" bestFit="1" customWidth="1"/>
    <col min="40" max="40" width="9.28515625" style="13" bestFit="1" customWidth="1"/>
    <col min="41" max="41" width="9.140625" style="13"/>
    <col min="42" max="44" width="9.28515625" style="13" bestFit="1" customWidth="1"/>
    <col min="45" max="45" width="11.28515625" style="13" bestFit="1" customWidth="1"/>
    <col min="46" max="51" width="9.28515625" style="13" bestFit="1" customWidth="1"/>
    <col min="52" max="52" width="9.140625" style="13"/>
    <col min="53" max="54" width="9.28515625" style="13" bestFit="1" customWidth="1"/>
    <col min="55" max="68" width="9.140625" style="13"/>
    <col min="69" max="16384" width="9.140625" style="9"/>
  </cols>
  <sheetData>
    <row r="1" spans="1:235" s="4" customFormat="1" ht="24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1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7" t="s">
        <v>47</v>
      </c>
      <c r="AX1" s="7" t="s">
        <v>48</v>
      </c>
      <c r="AY1" s="7" t="s">
        <v>49</v>
      </c>
      <c r="AZ1" s="4" t="s">
        <v>50</v>
      </c>
      <c r="BA1" s="4" t="s">
        <v>51</v>
      </c>
      <c r="BB1" s="8" t="s">
        <v>52</v>
      </c>
      <c r="BC1" s="7" t="s">
        <v>53</v>
      </c>
      <c r="BD1" s="7" t="s">
        <v>54</v>
      </c>
      <c r="BE1" s="7" t="s">
        <v>55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</row>
    <row r="2" spans="1:235" s="13" customFormat="1" x14ac:dyDescent="0.2">
      <c r="A2" s="9">
        <v>204</v>
      </c>
      <c r="B2" s="9">
        <v>323</v>
      </c>
      <c r="C2" s="9" t="s">
        <v>56</v>
      </c>
      <c r="D2" s="9" t="s">
        <v>172</v>
      </c>
      <c r="E2" s="10" t="s">
        <v>128</v>
      </c>
      <c r="F2" s="9" t="s">
        <v>125</v>
      </c>
      <c r="G2" s="9">
        <v>1095</v>
      </c>
      <c r="H2" s="9" t="s">
        <v>105</v>
      </c>
      <c r="I2" s="9" t="s">
        <v>75</v>
      </c>
      <c r="J2" s="9" t="s">
        <v>61</v>
      </c>
      <c r="K2" s="9" t="s">
        <v>69</v>
      </c>
      <c r="L2" s="11" t="s">
        <v>109</v>
      </c>
      <c r="M2" s="12">
        <v>36784</v>
      </c>
      <c r="N2" s="12">
        <v>38610</v>
      </c>
      <c r="O2" s="9" t="s">
        <v>64</v>
      </c>
      <c r="P2" s="13">
        <v>470000000</v>
      </c>
      <c r="AA2" s="18">
        <v>-10170383.034060342</v>
      </c>
      <c r="AE2" s="13">
        <v>-10170383.034060342</v>
      </c>
      <c r="AI2" s="13">
        <v>359354.16666699998</v>
      </c>
      <c r="AJ2" s="13">
        <v>-9811028.8673933428</v>
      </c>
      <c r="AK2" s="13">
        <v>-10460352.335196342</v>
      </c>
      <c r="AL2" s="13">
        <v>-11494485.034060342</v>
      </c>
      <c r="AM2" s="13">
        <v>-10170383.034060342</v>
      </c>
      <c r="AN2" s="13">
        <v>0</v>
      </c>
      <c r="AO2" s="14" t="s">
        <v>73</v>
      </c>
      <c r="AP2" s="13" t="s">
        <v>66</v>
      </c>
      <c r="AQ2" s="13" t="s">
        <v>66</v>
      </c>
      <c r="AR2" s="13" t="s">
        <v>66</v>
      </c>
      <c r="AS2" s="13">
        <v>-10170383.034060342</v>
      </c>
      <c r="AT2" s="15">
        <v>0</v>
      </c>
      <c r="AU2" s="13">
        <v>0</v>
      </c>
      <c r="AV2" s="13">
        <v>0</v>
      </c>
      <c r="AW2" s="13">
        <v>98158</v>
      </c>
      <c r="AX2" s="13">
        <v>89291</v>
      </c>
      <c r="AY2" s="13">
        <v>13066</v>
      </c>
      <c r="AZ2" s="16" t="s">
        <v>110</v>
      </c>
      <c r="BA2" s="13">
        <v>0</v>
      </c>
      <c r="BB2" s="15"/>
    </row>
    <row r="3" spans="1:235" s="13" customFormat="1" x14ac:dyDescent="0.2">
      <c r="A3" s="9">
        <v>206</v>
      </c>
      <c r="B3" s="9">
        <v>325</v>
      </c>
      <c r="C3" s="9" t="s">
        <v>56</v>
      </c>
      <c r="D3" s="9" t="s">
        <v>172</v>
      </c>
      <c r="E3" s="10" t="s">
        <v>128</v>
      </c>
      <c r="F3" s="9" t="s">
        <v>125</v>
      </c>
      <c r="G3" s="9">
        <v>1095</v>
      </c>
      <c r="H3" s="9" t="s">
        <v>105</v>
      </c>
      <c r="I3" s="9" t="s">
        <v>75</v>
      </c>
      <c r="J3" s="9" t="s">
        <v>61</v>
      </c>
      <c r="K3" s="9" t="s">
        <v>69</v>
      </c>
      <c r="L3" s="11" t="s">
        <v>109</v>
      </c>
      <c r="M3" s="12">
        <v>36784</v>
      </c>
      <c r="N3" s="12">
        <v>38610</v>
      </c>
      <c r="O3" s="9" t="s">
        <v>64</v>
      </c>
      <c r="P3" s="13">
        <v>21000000</v>
      </c>
      <c r="AA3" s="18">
        <v>-1940665.078094498</v>
      </c>
      <c r="AE3" s="13">
        <v>-1940665.078094498</v>
      </c>
      <c r="AI3" s="13">
        <v>117745.833333</v>
      </c>
      <c r="AJ3" s="13">
        <v>-1822919.2447614979</v>
      </c>
      <c r="AK3" s="13">
        <v>-2218337.4963884978</v>
      </c>
      <c r="AL3" s="13">
        <v>-2374519.765986498</v>
      </c>
      <c r="AM3" s="13">
        <v>-1940665.078094498</v>
      </c>
      <c r="AN3" s="13">
        <v>0</v>
      </c>
      <c r="AO3" s="14" t="s">
        <v>73</v>
      </c>
      <c r="AP3" s="13" t="s">
        <v>66</v>
      </c>
      <c r="AQ3" s="13" t="s">
        <v>66</v>
      </c>
      <c r="AR3" s="13" t="s">
        <v>66</v>
      </c>
      <c r="AS3" s="13">
        <v>-1940665.078094498</v>
      </c>
      <c r="AT3" s="15">
        <v>0</v>
      </c>
      <c r="AU3" s="13">
        <v>0</v>
      </c>
      <c r="AV3" s="13">
        <v>0</v>
      </c>
      <c r="AW3" s="13">
        <v>109434</v>
      </c>
      <c r="AX3" s="13">
        <v>89291</v>
      </c>
      <c r="AY3" s="13">
        <v>13067</v>
      </c>
      <c r="AZ3" s="16" t="s">
        <v>110</v>
      </c>
      <c r="BA3" s="13">
        <v>0</v>
      </c>
      <c r="BB3" s="15"/>
    </row>
    <row r="4" spans="1:235" s="13" customFormat="1" x14ac:dyDescent="0.2">
      <c r="A4" s="9">
        <v>209</v>
      </c>
      <c r="B4" s="9">
        <v>327</v>
      </c>
      <c r="C4" s="9" t="s">
        <v>56</v>
      </c>
      <c r="D4" s="9" t="s">
        <v>172</v>
      </c>
      <c r="E4" s="10" t="s">
        <v>128</v>
      </c>
      <c r="F4" s="9" t="s">
        <v>125</v>
      </c>
      <c r="G4" s="9">
        <v>1095</v>
      </c>
      <c r="H4" s="9" t="s">
        <v>105</v>
      </c>
      <c r="I4" s="9" t="s">
        <v>75</v>
      </c>
      <c r="J4" s="9" t="s">
        <v>61</v>
      </c>
      <c r="K4" s="9" t="s">
        <v>69</v>
      </c>
      <c r="L4" s="11" t="s">
        <v>109</v>
      </c>
      <c r="M4" s="12">
        <v>36784</v>
      </c>
      <c r="N4" s="12">
        <v>38610</v>
      </c>
      <c r="O4" s="9" t="s">
        <v>64</v>
      </c>
      <c r="P4" s="13">
        <v>34000000</v>
      </c>
      <c r="AA4" s="18">
        <v>-2811338.9334183251</v>
      </c>
      <c r="AE4" s="13">
        <v>-2811338.9334183251</v>
      </c>
      <c r="AI4" s="13">
        <v>1559750</v>
      </c>
      <c r="AJ4" s="13">
        <v>-1251588.9334183251</v>
      </c>
      <c r="AK4" s="13">
        <v>-6832650.9334183251</v>
      </c>
      <c r="AL4" s="13">
        <v>-8558504.9334183261</v>
      </c>
      <c r="AM4" s="13">
        <v>-2811338.9334183251</v>
      </c>
      <c r="AN4" s="13">
        <v>0</v>
      </c>
      <c r="AO4" s="14" t="s">
        <v>73</v>
      </c>
      <c r="AP4" s="13" t="s">
        <v>66</v>
      </c>
      <c r="AQ4" s="13" t="s">
        <v>66</v>
      </c>
      <c r="AR4" s="13" t="s">
        <v>66</v>
      </c>
      <c r="AS4" s="13">
        <v>-2811338.9334183251</v>
      </c>
      <c r="AT4" s="15">
        <v>0</v>
      </c>
      <c r="AU4" s="13">
        <v>0</v>
      </c>
      <c r="AV4" s="13">
        <v>0</v>
      </c>
      <c r="AW4" s="13">
        <v>109432</v>
      </c>
      <c r="AX4" s="13">
        <v>89291</v>
      </c>
      <c r="AY4" s="13">
        <v>13068</v>
      </c>
      <c r="AZ4" s="16" t="s">
        <v>110</v>
      </c>
      <c r="BA4" s="13">
        <v>0</v>
      </c>
      <c r="BB4" s="15"/>
    </row>
    <row r="5" spans="1:235" s="13" customFormat="1" x14ac:dyDescent="0.2">
      <c r="A5" s="9">
        <v>514</v>
      </c>
      <c r="B5" s="9">
        <v>332</v>
      </c>
      <c r="C5" s="9" t="s">
        <v>56</v>
      </c>
      <c r="D5" s="9" t="s">
        <v>172</v>
      </c>
      <c r="E5" s="10" t="s">
        <v>128</v>
      </c>
      <c r="F5" s="9" t="s">
        <v>125</v>
      </c>
      <c r="G5" s="9">
        <v>1095</v>
      </c>
      <c r="H5" s="9" t="s">
        <v>105</v>
      </c>
      <c r="I5" s="9" t="s">
        <v>75</v>
      </c>
      <c r="J5" s="9" t="s">
        <v>61</v>
      </c>
      <c r="K5" s="9" t="s">
        <v>69</v>
      </c>
      <c r="L5" s="11" t="s">
        <v>109</v>
      </c>
      <c r="M5" s="12">
        <v>36784</v>
      </c>
      <c r="N5" s="12">
        <v>38610</v>
      </c>
      <c r="O5" s="9" t="s">
        <v>64</v>
      </c>
      <c r="P5" s="13">
        <v>-525000000</v>
      </c>
      <c r="AA5" s="18">
        <v>12459022.403084137</v>
      </c>
      <c r="AE5" s="13">
        <v>12459022.403084137</v>
      </c>
      <c r="AI5" s="13">
        <v>-2569000</v>
      </c>
      <c r="AJ5" s="13">
        <v>9890022.4030841365</v>
      </c>
      <c r="AK5" s="13">
        <v>18396384.403084137</v>
      </c>
      <c r="AL5" s="13">
        <v>21924942.403084137</v>
      </c>
      <c r="AM5" s="13">
        <v>12459022.403084137</v>
      </c>
      <c r="AN5" s="13">
        <v>0</v>
      </c>
      <c r="AO5" s="14" t="s">
        <v>73</v>
      </c>
      <c r="AP5" s="13" t="s">
        <v>66</v>
      </c>
      <c r="AQ5" s="13" t="s">
        <v>66</v>
      </c>
      <c r="AR5" s="13" t="s">
        <v>66</v>
      </c>
      <c r="AS5" s="13">
        <v>12459022.403084137</v>
      </c>
      <c r="AT5" s="15">
        <v>0</v>
      </c>
      <c r="AU5" s="13">
        <v>0</v>
      </c>
      <c r="AV5" s="13">
        <v>0</v>
      </c>
      <c r="AW5" s="13">
        <v>98157</v>
      </c>
      <c r="AX5" s="13">
        <v>89291</v>
      </c>
      <c r="AY5" s="13">
        <v>13070</v>
      </c>
      <c r="AZ5" s="16" t="s">
        <v>110</v>
      </c>
      <c r="BA5" s="13">
        <v>0</v>
      </c>
      <c r="BB5" s="15"/>
    </row>
    <row r="6" spans="1:235" s="13" customFormat="1" x14ac:dyDescent="0.2">
      <c r="A6" s="9">
        <v>200</v>
      </c>
      <c r="B6" s="9">
        <v>319</v>
      </c>
      <c r="C6" s="9" t="s">
        <v>56</v>
      </c>
      <c r="D6" s="9" t="s">
        <v>172</v>
      </c>
      <c r="E6" s="10" t="s">
        <v>68</v>
      </c>
      <c r="F6" s="9" t="s">
        <v>58</v>
      </c>
      <c r="G6" s="9">
        <v>1095</v>
      </c>
      <c r="H6" s="9" t="s">
        <v>59</v>
      </c>
      <c r="I6" s="9" t="s">
        <v>60</v>
      </c>
      <c r="J6" s="9" t="s">
        <v>61</v>
      </c>
      <c r="K6" s="9" t="s">
        <v>69</v>
      </c>
      <c r="L6" s="11" t="s">
        <v>63</v>
      </c>
      <c r="M6" s="12">
        <v>36794</v>
      </c>
      <c r="N6" s="12">
        <v>38483</v>
      </c>
      <c r="O6" s="9" t="s">
        <v>64</v>
      </c>
      <c r="P6" s="13">
        <v>10000000</v>
      </c>
      <c r="Q6" s="13">
        <v>-3131.0871979999997</v>
      </c>
      <c r="R6" s="13">
        <v>0.59</v>
      </c>
      <c r="S6" s="13">
        <v>31.998305999999999</v>
      </c>
      <c r="T6" s="13">
        <v>32.015779000000002</v>
      </c>
      <c r="U6" s="13">
        <v>-3.2238217135013215E-2</v>
      </c>
      <c r="V6" s="13">
        <v>100.9406689577841</v>
      </c>
      <c r="W6" s="13">
        <v>152.06826699999999</v>
      </c>
      <c r="X6" s="13">
        <v>0</v>
      </c>
      <c r="Y6" s="13">
        <v>253.0089359577841</v>
      </c>
      <c r="Z6" s="13">
        <v>89823.513640000005</v>
      </c>
      <c r="AA6" s="13">
        <v>90065.214945</v>
      </c>
      <c r="AB6" s="13">
        <v>241.70130499999505</v>
      </c>
      <c r="AC6" s="13">
        <v>-11.307630957789058</v>
      </c>
      <c r="AD6" s="13">
        <v>89823.513640000005</v>
      </c>
      <c r="AE6" s="13">
        <v>90065.214945</v>
      </c>
      <c r="AF6" s="13">
        <v>241.70130499999505</v>
      </c>
      <c r="AG6" s="13">
        <v>0</v>
      </c>
      <c r="AH6" s="13">
        <v>-18027.234542484999</v>
      </c>
      <c r="AI6" s="13">
        <v>67850.000001000008</v>
      </c>
      <c r="AJ6" s="13">
        <v>157915.21494600002</v>
      </c>
      <c r="AK6" s="13">
        <v>145656.41107800003</v>
      </c>
      <c r="AL6" s="13">
        <v>24528.156870000035</v>
      </c>
      <c r="AM6" s="13">
        <v>-277.78527699998813</v>
      </c>
      <c r="AN6" s="13">
        <v>241.70130499999505</v>
      </c>
      <c r="AO6" s="14" t="s">
        <v>65</v>
      </c>
      <c r="AP6" s="13">
        <v>6</v>
      </c>
      <c r="AQ6" s="13" t="s">
        <v>66</v>
      </c>
      <c r="AR6" s="13">
        <v>6</v>
      </c>
      <c r="AS6" s="13">
        <v>201.30144599999767</v>
      </c>
      <c r="AT6" s="15">
        <v>0.16848300000000194</v>
      </c>
      <c r="AU6" s="13">
        <v>79.581528000000162</v>
      </c>
      <c r="AV6" s="13">
        <v>163.88888888888889</v>
      </c>
      <c r="AW6" s="13">
        <v>492</v>
      </c>
      <c r="AX6" s="13">
        <v>89291</v>
      </c>
      <c r="AY6" s="13">
        <v>10031</v>
      </c>
      <c r="AZ6" s="16" t="s">
        <v>67</v>
      </c>
      <c r="BA6" s="13">
        <v>0</v>
      </c>
      <c r="BB6" s="15"/>
    </row>
    <row r="7" spans="1:235" s="13" customFormat="1" x14ac:dyDescent="0.2">
      <c r="A7" s="9">
        <v>266</v>
      </c>
      <c r="B7" s="9">
        <v>381</v>
      </c>
      <c r="C7" s="9" t="s">
        <v>56</v>
      </c>
      <c r="D7" s="9" t="s">
        <v>172</v>
      </c>
      <c r="E7" s="10" t="s">
        <v>68</v>
      </c>
      <c r="F7" s="9" t="s">
        <v>70</v>
      </c>
      <c r="G7" s="9">
        <v>1095</v>
      </c>
      <c r="H7" s="9" t="s">
        <v>71</v>
      </c>
      <c r="I7" s="9" t="s">
        <v>60</v>
      </c>
      <c r="J7" s="9" t="s">
        <v>61</v>
      </c>
      <c r="K7" s="9" t="s">
        <v>69</v>
      </c>
      <c r="L7" s="11" t="s">
        <v>63</v>
      </c>
      <c r="M7" s="12">
        <v>36804</v>
      </c>
      <c r="N7" s="12">
        <v>38630</v>
      </c>
      <c r="O7" s="9" t="s">
        <v>64</v>
      </c>
      <c r="P7" s="13">
        <v>10000000</v>
      </c>
      <c r="Q7" s="13">
        <v>-3418.5213389999999</v>
      </c>
      <c r="R7" s="13">
        <v>0.24</v>
      </c>
      <c r="S7" s="13">
        <v>34.602584999999998</v>
      </c>
      <c r="T7" s="13">
        <v>34.616056</v>
      </c>
      <c r="U7" s="13">
        <v>-3.9689924007442298E-2</v>
      </c>
      <c r="V7" s="13">
        <v>135.68085216272988</v>
      </c>
      <c r="W7" s="13">
        <v>152.18633800000001</v>
      </c>
      <c r="X7" s="13">
        <v>0</v>
      </c>
      <c r="Y7" s="13">
        <v>287.86719016272991</v>
      </c>
      <c r="Z7" s="13">
        <v>-34088.504242000003</v>
      </c>
      <c r="AA7" s="13">
        <v>-34137.795624999999</v>
      </c>
      <c r="AB7" s="13">
        <v>-49.291382999996131</v>
      </c>
      <c r="AC7" s="13">
        <v>-337.15857316272604</v>
      </c>
      <c r="AD7" s="13">
        <v>-34088.504242000003</v>
      </c>
      <c r="AE7" s="13">
        <v>-34137.795624999999</v>
      </c>
      <c r="AF7" s="13">
        <v>-49.291382999996131</v>
      </c>
      <c r="AG7" s="13">
        <v>0</v>
      </c>
      <c r="AH7" s="13">
        <v>-14058.669006637499</v>
      </c>
      <c r="AI7" s="13">
        <v>24333.333332999999</v>
      </c>
      <c r="AJ7" s="13">
        <v>-9804.4622920000002</v>
      </c>
      <c r="AK7" s="13">
        <v>55110.589605999994</v>
      </c>
      <c r="AL7" s="13">
        <v>-12974.706061999999</v>
      </c>
      <c r="AM7" s="13">
        <v>-15446.914964</v>
      </c>
      <c r="AN7" s="13">
        <v>-49.291382999996131</v>
      </c>
      <c r="AO7" s="14" t="s">
        <v>73</v>
      </c>
      <c r="AP7" s="13">
        <v>5</v>
      </c>
      <c r="AQ7" s="13" t="s">
        <v>66</v>
      </c>
      <c r="AR7" s="13">
        <v>5</v>
      </c>
      <c r="AS7" s="13">
        <v>570.51002300000255</v>
      </c>
      <c r="AT7" s="15">
        <v>0.13003799999999899</v>
      </c>
      <c r="AU7" s="13">
        <v>87.868629999999939</v>
      </c>
      <c r="AV7" s="13">
        <v>66.666666666666657</v>
      </c>
      <c r="AW7" s="13">
        <v>5201</v>
      </c>
      <c r="AX7" s="13">
        <v>89291</v>
      </c>
      <c r="AY7" s="13">
        <v>10043</v>
      </c>
      <c r="AZ7" s="16" t="s">
        <v>67</v>
      </c>
      <c r="BA7" s="13">
        <v>0</v>
      </c>
      <c r="BB7" s="15"/>
    </row>
    <row r="8" spans="1:235" s="13" customFormat="1" x14ac:dyDescent="0.2">
      <c r="A8" s="9">
        <v>4394</v>
      </c>
      <c r="B8" s="9">
        <v>2955</v>
      </c>
      <c r="C8" s="9" t="s">
        <v>56</v>
      </c>
      <c r="D8" s="9" t="s">
        <v>172</v>
      </c>
      <c r="E8" s="10" t="s">
        <v>68</v>
      </c>
      <c r="F8" s="9" t="s">
        <v>74</v>
      </c>
      <c r="G8" s="9">
        <v>1095</v>
      </c>
      <c r="H8" s="9" t="s">
        <v>71</v>
      </c>
      <c r="I8" s="9" t="s">
        <v>75</v>
      </c>
      <c r="J8" s="9" t="s">
        <v>61</v>
      </c>
      <c r="K8" s="9" t="s">
        <v>69</v>
      </c>
      <c r="L8" s="11" t="s">
        <v>77</v>
      </c>
      <c r="M8" s="12">
        <v>37145</v>
      </c>
      <c r="N8" s="12">
        <v>38831</v>
      </c>
      <c r="O8" s="9" t="s">
        <v>64</v>
      </c>
      <c r="P8" s="13">
        <v>-10000000</v>
      </c>
      <c r="Q8" s="13">
        <v>3846.2523350000001</v>
      </c>
      <c r="R8" s="13">
        <v>0.36</v>
      </c>
      <c r="S8" s="13">
        <v>66.365345000000005</v>
      </c>
      <c r="T8" s="13">
        <v>66.387805</v>
      </c>
      <c r="U8" s="13">
        <v>-6.3364505044056427E-2</v>
      </c>
      <c r="V8" s="13">
        <v>-243.71587548182134</v>
      </c>
      <c r="W8" s="13">
        <v>-242.063648</v>
      </c>
      <c r="X8" s="13">
        <v>0</v>
      </c>
      <c r="Y8" s="13">
        <v>-485.77952348182134</v>
      </c>
      <c r="Z8" s="13">
        <v>116815.831594</v>
      </c>
      <c r="AA8" s="13">
        <v>117052.345764</v>
      </c>
      <c r="AB8" s="13">
        <v>236.51416999999492</v>
      </c>
      <c r="AC8" s="13">
        <v>722.29369348181626</v>
      </c>
      <c r="AD8" s="13">
        <v>116815.831594</v>
      </c>
      <c r="AE8" s="13">
        <v>117052.345764</v>
      </c>
      <c r="AF8" s="13">
        <v>236.51416999999492</v>
      </c>
      <c r="AG8" s="13">
        <v>0</v>
      </c>
      <c r="AH8" s="13">
        <v>15817.712727687502</v>
      </c>
      <c r="AI8" s="13">
        <v>-4300</v>
      </c>
      <c r="AJ8" s="13">
        <v>112752.345764</v>
      </c>
      <c r="AK8" s="13">
        <v>112752.345764</v>
      </c>
      <c r="AL8" s="13">
        <v>35964.312475999992</v>
      </c>
      <c r="AM8" s="13">
        <v>-3089.1916090000013</v>
      </c>
      <c r="AN8" s="13">
        <v>236.51416999999492</v>
      </c>
      <c r="AO8" s="14" t="s">
        <v>73</v>
      </c>
      <c r="AP8" s="13">
        <v>5</v>
      </c>
      <c r="AQ8" s="13" t="s">
        <v>66</v>
      </c>
      <c r="AR8" s="13">
        <v>5</v>
      </c>
      <c r="AS8" s="13">
        <v>-1298.7937689999962</v>
      </c>
      <c r="AT8" s="15">
        <v>0.21754400000000373</v>
      </c>
      <c r="AU8" s="13">
        <v>-101.98046199999953</v>
      </c>
      <c r="AV8" s="13">
        <v>-100</v>
      </c>
      <c r="AW8" s="13">
        <v>134021</v>
      </c>
      <c r="AX8" s="13">
        <v>89291</v>
      </c>
      <c r="AY8" s="13">
        <v>13038</v>
      </c>
      <c r="AZ8" s="16" t="s">
        <v>67</v>
      </c>
      <c r="BA8" s="13">
        <v>0</v>
      </c>
      <c r="BB8" s="15"/>
    </row>
    <row r="9" spans="1:235" s="13" customFormat="1" x14ac:dyDescent="0.2">
      <c r="A9" s="9">
        <v>4425</v>
      </c>
      <c r="B9" s="9">
        <v>2963</v>
      </c>
      <c r="C9" s="9" t="s">
        <v>56</v>
      </c>
      <c r="D9" s="9" t="s">
        <v>172</v>
      </c>
      <c r="E9" s="10" t="s">
        <v>68</v>
      </c>
      <c r="F9" s="9" t="s">
        <v>74</v>
      </c>
      <c r="G9" s="9">
        <v>1095</v>
      </c>
      <c r="H9" s="9" t="s">
        <v>71</v>
      </c>
      <c r="I9" s="9" t="s">
        <v>75</v>
      </c>
      <c r="J9" s="9" t="s">
        <v>61</v>
      </c>
      <c r="K9" s="9" t="s">
        <v>69</v>
      </c>
      <c r="L9" s="11" t="s">
        <v>77</v>
      </c>
      <c r="M9" s="12">
        <v>37145</v>
      </c>
      <c r="N9" s="12">
        <v>38100</v>
      </c>
      <c r="O9" s="9" t="s">
        <v>64</v>
      </c>
      <c r="P9" s="13">
        <v>-10000000</v>
      </c>
      <c r="Q9" s="13">
        <v>2219.0666310000001</v>
      </c>
      <c r="R9" s="13">
        <v>0.28999999999999998</v>
      </c>
      <c r="S9" s="13">
        <v>53.647134000000001</v>
      </c>
      <c r="T9" s="13">
        <v>53.674833</v>
      </c>
      <c r="U9" s="13">
        <v>-5.2811922833571355E-2</v>
      </c>
      <c r="V9" s="13">
        <v>-117.19317567892517</v>
      </c>
      <c r="W9" s="13">
        <v>-185.80909</v>
      </c>
      <c r="X9" s="13">
        <v>0</v>
      </c>
      <c r="Y9" s="13">
        <v>-303.00226567892514</v>
      </c>
      <c r="Z9" s="13">
        <v>53800.923696999998</v>
      </c>
      <c r="AA9" s="13">
        <v>53823.428298999999</v>
      </c>
      <c r="AB9" s="13">
        <v>22.504602000000887</v>
      </c>
      <c r="AC9" s="13">
        <v>325.50686767892603</v>
      </c>
      <c r="AD9" s="13">
        <v>53800.923696999998</v>
      </c>
      <c r="AE9" s="13">
        <v>53823.428298999999</v>
      </c>
      <c r="AF9" s="13">
        <v>22.504602000000887</v>
      </c>
      <c r="AG9" s="13">
        <v>0</v>
      </c>
      <c r="AH9" s="13">
        <v>9125.9115199875014</v>
      </c>
      <c r="AI9" s="13">
        <v>-3383.333333</v>
      </c>
      <c r="AJ9" s="13">
        <v>50440.094965999997</v>
      </c>
      <c r="AK9" s="13">
        <v>50440.094965999997</v>
      </c>
      <c r="AL9" s="13">
        <v>14587.705740999998</v>
      </c>
      <c r="AM9" s="13">
        <v>-2029.2625659999976</v>
      </c>
      <c r="AN9" s="13">
        <v>22.504602000000887</v>
      </c>
      <c r="AO9" s="14" t="s">
        <v>78</v>
      </c>
      <c r="AP9" s="13">
        <v>5</v>
      </c>
      <c r="AQ9" s="13" t="s">
        <v>66</v>
      </c>
      <c r="AR9" s="13">
        <v>5</v>
      </c>
      <c r="AS9" s="13">
        <v>-958.013933000002</v>
      </c>
      <c r="AT9" s="15">
        <v>0.23215199999999925</v>
      </c>
      <c r="AU9" s="13">
        <v>-56.475722000000133</v>
      </c>
      <c r="AV9" s="13">
        <v>-80.555555555555543</v>
      </c>
      <c r="AW9" s="13">
        <v>134021</v>
      </c>
      <c r="AX9" s="13">
        <v>89291</v>
      </c>
      <c r="AY9" s="13">
        <v>13038</v>
      </c>
      <c r="AZ9" s="16" t="s">
        <v>67</v>
      </c>
      <c r="BA9" s="14">
        <v>37209</v>
      </c>
      <c r="BB9" s="17">
        <v>295</v>
      </c>
    </row>
    <row r="10" spans="1:235" s="13" customFormat="1" x14ac:dyDescent="0.2">
      <c r="A10" s="9">
        <v>243</v>
      </c>
      <c r="B10" s="9">
        <v>358</v>
      </c>
      <c r="C10" s="9" t="s">
        <v>56</v>
      </c>
      <c r="D10" s="9" t="s">
        <v>172</v>
      </c>
      <c r="E10" s="10" t="s">
        <v>68</v>
      </c>
      <c r="F10" s="9" t="s">
        <v>79</v>
      </c>
      <c r="G10" s="9">
        <v>1095</v>
      </c>
      <c r="H10" s="9" t="s">
        <v>59</v>
      </c>
      <c r="I10" s="9" t="s">
        <v>75</v>
      </c>
      <c r="J10" s="9" t="s">
        <v>61</v>
      </c>
      <c r="K10" s="9" t="s">
        <v>69</v>
      </c>
      <c r="L10" s="11" t="s">
        <v>77</v>
      </c>
      <c r="M10" s="12">
        <v>36823</v>
      </c>
      <c r="N10" s="12">
        <v>38649</v>
      </c>
      <c r="O10" s="9" t="s">
        <v>64</v>
      </c>
      <c r="P10" s="13">
        <v>-5000000</v>
      </c>
      <c r="Q10" s="13">
        <v>1748.0046139999999</v>
      </c>
      <c r="R10" s="13">
        <v>0.7</v>
      </c>
      <c r="S10" s="13">
        <v>69.688582999999994</v>
      </c>
      <c r="T10" s="13">
        <v>69.714678000000006</v>
      </c>
      <c r="U10" s="13">
        <v>-7.7219008528270197E-2</v>
      </c>
      <c r="V10" s="13">
        <v>-134.97918319592165</v>
      </c>
      <c r="W10" s="13">
        <v>-145.045795</v>
      </c>
      <c r="X10" s="13">
        <v>0</v>
      </c>
      <c r="Y10" s="13">
        <v>-280.02497819592168</v>
      </c>
      <c r="Z10" s="13">
        <v>-4055.7904330000001</v>
      </c>
      <c r="AA10" s="13">
        <v>-4107.3195999999998</v>
      </c>
      <c r="AB10" s="13">
        <v>-51.529166999999688</v>
      </c>
      <c r="AC10" s="13">
        <v>228.49581119592199</v>
      </c>
      <c r="AD10" s="13">
        <v>-4055.7904330000001</v>
      </c>
      <c r="AE10" s="13">
        <v>-4107.3195999999998</v>
      </c>
      <c r="AF10" s="13">
        <v>-51.529166999999688</v>
      </c>
      <c r="AG10" s="13">
        <v>0</v>
      </c>
      <c r="AH10" s="13">
        <v>10064.136565105</v>
      </c>
      <c r="AI10" s="13">
        <v>-35486.111109999998</v>
      </c>
      <c r="AJ10" s="13">
        <v>-39593.430710000001</v>
      </c>
      <c r="AK10" s="13">
        <v>-77227.248653000002</v>
      </c>
      <c r="AL10" s="13">
        <v>-40126.342929999999</v>
      </c>
      <c r="AM10" s="13">
        <v>-20377.094423000002</v>
      </c>
      <c r="AN10" s="13">
        <v>-51.529166999999688</v>
      </c>
      <c r="AO10" s="14" t="s">
        <v>73</v>
      </c>
      <c r="AP10" s="13">
        <v>6</v>
      </c>
      <c r="AQ10" s="13" t="s">
        <v>66</v>
      </c>
      <c r="AR10" s="13">
        <v>6</v>
      </c>
      <c r="AS10" s="13">
        <v>-511.93290600000182</v>
      </c>
      <c r="AT10" s="15">
        <v>0.2520939999999996</v>
      </c>
      <c r="AU10" s="13">
        <v>-45.332272999999986</v>
      </c>
      <c r="AV10" s="13">
        <v>-97.222222222222229</v>
      </c>
      <c r="AW10" s="13">
        <v>4364</v>
      </c>
      <c r="AX10" s="13">
        <v>89291</v>
      </c>
      <c r="AY10" s="13">
        <v>10156</v>
      </c>
      <c r="AZ10" s="16" t="s">
        <v>67</v>
      </c>
      <c r="BA10" s="13">
        <v>0</v>
      </c>
      <c r="BB10" s="15"/>
    </row>
    <row r="11" spans="1:235" s="13" customFormat="1" x14ac:dyDescent="0.2">
      <c r="A11" s="9">
        <v>249</v>
      </c>
      <c r="B11" s="9">
        <v>363</v>
      </c>
      <c r="C11" s="9" t="s">
        <v>56</v>
      </c>
      <c r="D11" s="9" t="s">
        <v>172</v>
      </c>
      <c r="E11" s="9" t="s">
        <v>68</v>
      </c>
      <c r="F11" s="9" t="s">
        <v>79</v>
      </c>
      <c r="G11" s="9">
        <v>1095</v>
      </c>
      <c r="H11" s="9" t="s">
        <v>59</v>
      </c>
      <c r="I11" s="9" t="s">
        <v>75</v>
      </c>
      <c r="J11" s="9" t="s">
        <v>61</v>
      </c>
      <c r="K11" s="9" t="s">
        <v>69</v>
      </c>
      <c r="L11" s="11" t="s">
        <v>77</v>
      </c>
      <c r="M11" s="12">
        <v>36824</v>
      </c>
      <c r="N11" s="12">
        <v>37189</v>
      </c>
      <c r="O11" s="9" t="s">
        <v>64</v>
      </c>
      <c r="P11" s="13">
        <v>0</v>
      </c>
      <c r="Q11" s="13">
        <v>0</v>
      </c>
      <c r="R11" s="13">
        <v>0.55000000000000004</v>
      </c>
      <c r="S11" s="13">
        <v>0</v>
      </c>
      <c r="T11" s="13">
        <v>0</v>
      </c>
      <c r="U11" s="15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5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111527.77777799999</v>
      </c>
      <c r="AJ11" s="13">
        <v>111527.77777799999</v>
      </c>
      <c r="AK11" s="13">
        <v>141665.31250899998</v>
      </c>
      <c r="AL11" s="13">
        <v>4703.40462999999</v>
      </c>
      <c r="AM11" s="13">
        <v>0</v>
      </c>
      <c r="AN11" s="13">
        <v>0</v>
      </c>
      <c r="AO11" s="14" t="s">
        <v>82</v>
      </c>
      <c r="AP11" s="13">
        <v>6</v>
      </c>
      <c r="AQ11" s="13" t="s">
        <v>66</v>
      </c>
      <c r="AR11" s="13">
        <v>6</v>
      </c>
      <c r="AS11" s="13">
        <v>0</v>
      </c>
      <c r="AT11" s="15">
        <v>0</v>
      </c>
      <c r="AU11" s="13">
        <v>0</v>
      </c>
      <c r="AV11" s="13">
        <v>0</v>
      </c>
      <c r="AW11" s="13">
        <v>4364</v>
      </c>
      <c r="AX11" s="13">
        <v>89291</v>
      </c>
      <c r="AY11" s="13">
        <v>10156</v>
      </c>
      <c r="AZ11" s="16" t="s">
        <v>67</v>
      </c>
      <c r="BA11" s="13">
        <v>0</v>
      </c>
      <c r="BB11" s="15"/>
    </row>
    <row r="12" spans="1:235" s="13" customFormat="1" x14ac:dyDescent="0.2">
      <c r="A12" s="9">
        <v>1709</v>
      </c>
      <c r="B12" s="9">
        <v>912</v>
      </c>
      <c r="C12" s="9" t="s">
        <v>56</v>
      </c>
      <c r="D12" s="9" t="s">
        <v>172</v>
      </c>
      <c r="E12" s="10" t="s">
        <v>68</v>
      </c>
      <c r="F12" s="9" t="s">
        <v>83</v>
      </c>
      <c r="G12" s="9">
        <v>1095</v>
      </c>
      <c r="H12" s="9" t="s">
        <v>84</v>
      </c>
      <c r="I12" s="9" t="s">
        <v>60</v>
      </c>
      <c r="J12" s="9" t="s">
        <v>61</v>
      </c>
      <c r="K12" s="9" t="s">
        <v>69</v>
      </c>
      <c r="L12" s="11" t="s">
        <v>77</v>
      </c>
      <c r="M12" s="12">
        <v>36971</v>
      </c>
      <c r="N12" s="12">
        <v>37336</v>
      </c>
      <c r="O12" s="9" t="s">
        <v>64</v>
      </c>
      <c r="P12" s="13">
        <v>-2000000</v>
      </c>
      <c r="Q12" s="13">
        <v>105.463632</v>
      </c>
      <c r="R12" s="13">
        <v>10</v>
      </c>
      <c r="S12" s="13">
        <v>1083.9521810000001</v>
      </c>
      <c r="T12" s="13">
        <v>1083.629514</v>
      </c>
      <c r="U12" s="13">
        <v>-5.9511593697436638E-2</v>
      </c>
      <c r="V12" s="13">
        <v>-6.2763088174399773</v>
      </c>
      <c r="W12" s="13">
        <v>-569.97326999999996</v>
      </c>
      <c r="X12" s="13">
        <v>0</v>
      </c>
      <c r="Y12" s="13">
        <v>-576.2495788174399</v>
      </c>
      <c r="Z12" s="13">
        <v>-33304.563211000001</v>
      </c>
      <c r="AA12" s="13">
        <v>-33922.301362999999</v>
      </c>
      <c r="AB12" s="13">
        <v>-617.73815199999808</v>
      </c>
      <c r="AC12" s="13">
        <v>-41.488573182558184</v>
      </c>
      <c r="AD12" s="13">
        <v>-33304.563211000001</v>
      </c>
      <c r="AE12" s="13">
        <v>-33922.301362999999</v>
      </c>
      <c r="AF12" s="13">
        <v>-617.73815199999808</v>
      </c>
      <c r="AG12" s="13">
        <v>0</v>
      </c>
      <c r="AH12" s="13">
        <v>1734.8767464</v>
      </c>
      <c r="AI12" s="13">
        <v>-102222.222222</v>
      </c>
      <c r="AJ12" s="13">
        <v>-136144.52358499999</v>
      </c>
      <c r="AK12" s="13">
        <v>-136144.52358499999</v>
      </c>
      <c r="AL12" s="13">
        <v>-36644.728213999988</v>
      </c>
      <c r="AM12" s="13">
        <v>-17211.635584999996</v>
      </c>
      <c r="AN12" s="13">
        <v>-617.73815199999808</v>
      </c>
      <c r="AO12" s="14" t="s">
        <v>82</v>
      </c>
      <c r="AP12" s="13" t="s">
        <v>66</v>
      </c>
      <c r="AQ12" s="13">
        <v>14</v>
      </c>
      <c r="AR12" s="13">
        <v>14</v>
      </c>
      <c r="AS12" s="13">
        <v>-7344.4166529999929</v>
      </c>
      <c r="AT12" s="15">
        <v>-21.034112999999934</v>
      </c>
      <c r="AU12" s="13">
        <v>-11.401612999999998</v>
      </c>
      <c r="AV12" s="13">
        <v>-555.55555555555554</v>
      </c>
      <c r="AW12" s="13">
        <v>55259</v>
      </c>
      <c r="AX12" s="13">
        <v>89291</v>
      </c>
      <c r="AY12" s="13">
        <v>26111</v>
      </c>
      <c r="AZ12" s="16" t="s">
        <v>86</v>
      </c>
      <c r="BA12" s="13">
        <v>0</v>
      </c>
      <c r="BB12" s="15"/>
    </row>
    <row r="13" spans="1:235" s="13" customFormat="1" x14ac:dyDescent="0.2">
      <c r="A13" s="9">
        <v>5189</v>
      </c>
      <c r="B13" s="9">
        <v>3860</v>
      </c>
      <c r="C13" s="9" t="s">
        <v>56</v>
      </c>
      <c r="D13" s="9" t="s">
        <v>172</v>
      </c>
      <c r="E13" s="10" t="s">
        <v>68</v>
      </c>
      <c r="F13" s="9" t="s">
        <v>87</v>
      </c>
      <c r="G13" s="9">
        <v>1095</v>
      </c>
      <c r="H13" s="9" t="s">
        <v>88</v>
      </c>
      <c r="I13" s="9" t="s">
        <v>89</v>
      </c>
      <c r="J13" s="9" t="s">
        <v>90</v>
      </c>
      <c r="K13" s="9" t="s">
        <v>69</v>
      </c>
      <c r="L13" s="11" t="s">
        <v>77</v>
      </c>
      <c r="M13" s="12">
        <v>37165</v>
      </c>
      <c r="N13" s="12">
        <v>38991</v>
      </c>
      <c r="O13" s="9" t="s">
        <v>64</v>
      </c>
      <c r="P13" s="13">
        <v>5000000</v>
      </c>
      <c r="Q13" s="13">
        <v>-2171.2466549999999</v>
      </c>
      <c r="R13" s="13">
        <v>1.75</v>
      </c>
      <c r="S13" s="13">
        <v>126.97941299999999</v>
      </c>
      <c r="T13" s="13">
        <v>122.045402</v>
      </c>
      <c r="U13" s="13">
        <v>-5.055851576462576</v>
      </c>
      <c r="V13" s="13">
        <v>10977.500823570845</v>
      </c>
      <c r="W13" s="13">
        <v>266.72246000000001</v>
      </c>
      <c r="X13" s="13">
        <v>0</v>
      </c>
      <c r="Y13" s="13">
        <v>11244.223283570846</v>
      </c>
      <c r="Z13" s="13">
        <v>116049.937984</v>
      </c>
      <c r="AA13" s="13">
        <v>127149.67258899999</v>
      </c>
      <c r="AB13" s="13">
        <v>11099.734604999991</v>
      </c>
      <c r="AC13" s="13">
        <v>-144.48867857085497</v>
      </c>
      <c r="AD13" s="13">
        <v>116049.937984</v>
      </c>
      <c r="AE13" s="13">
        <v>127149.67258899999</v>
      </c>
      <c r="AF13" s="13">
        <v>11099.734604999991</v>
      </c>
      <c r="AG13" s="13">
        <v>0</v>
      </c>
      <c r="AH13" s="13">
        <v>-15715.48328889</v>
      </c>
      <c r="AI13" s="13">
        <v>0</v>
      </c>
      <c r="AJ13" s="13">
        <v>127149.67258899999</v>
      </c>
      <c r="AK13" s="13">
        <v>127149.67258899999</v>
      </c>
      <c r="AL13" s="13">
        <v>127149.67258899999</v>
      </c>
      <c r="AM13" s="13">
        <v>127149.67258899999</v>
      </c>
      <c r="AN13" s="13">
        <v>11099.734604999991</v>
      </c>
      <c r="AO13" s="14" t="s">
        <v>91</v>
      </c>
      <c r="AP13" s="13">
        <v>8</v>
      </c>
      <c r="AQ13" s="13" t="s">
        <v>66</v>
      </c>
      <c r="AR13" s="13">
        <v>8</v>
      </c>
      <c r="AS13" s="13">
        <v>127149.67258899999</v>
      </c>
      <c r="AT13" s="15">
        <v>122.045402</v>
      </c>
      <c r="AU13" s="13">
        <v>-2171.2466549999999</v>
      </c>
      <c r="AV13" s="13">
        <v>243.0555555555556</v>
      </c>
      <c r="AW13" s="13">
        <v>92465</v>
      </c>
      <c r="AX13" s="13">
        <v>89291</v>
      </c>
      <c r="AY13" s="13">
        <v>10361</v>
      </c>
      <c r="AZ13" s="16" t="s">
        <v>67</v>
      </c>
      <c r="BA13" s="13">
        <v>0</v>
      </c>
      <c r="BB13" s="15"/>
    </row>
    <row r="14" spans="1:235" s="13" customFormat="1" x14ac:dyDescent="0.2">
      <c r="A14" s="9">
        <v>1699</v>
      </c>
      <c r="B14" s="9">
        <v>905</v>
      </c>
      <c r="C14" s="9" t="s">
        <v>56</v>
      </c>
      <c r="D14" s="9" t="s">
        <v>172</v>
      </c>
      <c r="E14" s="10" t="s">
        <v>68</v>
      </c>
      <c r="F14" s="9" t="s">
        <v>92</v>
      </c>
      <c r="G14" s="9">
        <v>1095</v>
      </c>
      <c r="H14" s="9" t="s">
        <v>93</v>
      </c>
      <c r="I14" s="9" t="s">
        <v>94</v>
      </c>
      <c r="J14" s="9" t="s">
        <v>90</v>
      </c>
      <c r="K14" s="9" t="s">
        <v>69</v>
      </c>
      <c r="L14" s="11" t="s">
        <v>96</v>
      </c>
      <c r="M14" s="12">
        <v>36761</v>
      </c>
      <c r="N14" s="12">
        <v>38587</v>
      </c>
      <c r="O14" s="9" t="s">
        <v>64</v>
      </c>
      <c r="P14" s="13">
        <v>-10000000</v>
      </c>
      <c r="Q14" s="13">
        <v>3330.9907149999999</v>
      </c>
      <c r="R14" s="13">
        <v>0.52</v>
      </c>
      <c r="S14" s="13">
        <v>84.659325999999993</v>
      </c>
      <c r="T14" s="13">
        <v>89.393947999999995</v>
      </c>
      <c r="U14" s="13">
        <v>4.7030251188743106</v>
      </c>
      <c r="V14" s="13">
        <v>15665.733003382098</v>
      </c>
      <c r="W14" s="13">
        <v>-259.06263899999999</v>
      </c>
      <c r="X14" s="13">
        <v>0</v>
      </c>
      <c r="Y14" s="13">
        <v>15406.670364382098</v>
      </c>
      <c r="Z14" s="13">
        <v>110820.218746</v>
      </c>
      <c r="AA14" s="13">
        <v>126927.620807</v>
      </c>
      <c r="AB14" s="13">
        <v>16107.402061000001</v>
      </c>
      <c r="AC14" s="13">
        <v>700.73169661790234</v>
      </c>
      <c r="AD14" s="13">
        <v>110820.218746</v>
      </c>
      <c r="AE14" s="13">
        <v>126927.620807</v>
      </c>
      <c r="AF14" s="13">
        <v>16107.402061000001</v>
      </c>
      <c r="AG14" s="13">
        <v>0</v>
      </c>
      <c r="AH14" s="13">
        <v>24657.6587677875</v>
      </c>
      <c r="AI14" s="13">
        <v>-66011.111111000006</v>
      </c>
      <c r="AJ14" s="13">
        <v>60916.509695999994</v>
      </c>
      <c r="AK14" s="13">
        <v>-127635.98452699999</v>
      </c>
      <c r="AL14" s="13">
        <v>-317121.96562299994</v>
      </c>
      <c r="AM14" s="13">
        <v>-165282.62669500001</v>
      </c>
      <c r="AN14" s="13">
        <v>16107.402061000001</v>
      </c>
      <c r="AO14" s="14" t="s">
        <v>73</v>
      </c>
      <c r="AP14" s="13">
        <v>7</v>
      </c>
      <c r="AQ14" s="13" t="s">
        <v>66</v>
      </c>
      <c r="AR14" s="13">
        <v>7</v>
      </c>
      <c r="AS14" s="13">
        <v>-97675.385252000007</v>
      </c>
      <c r="AT14" s="15">
        <v>-27.970657000000003</v>
      </c>
      <c r="AU14" s="13">
        <v>-73.490875999999844</v>
      </c>
      <c r="AV14" s="13">
        <v>-144.44444444444446</v>
      </c>
      <c r="AW14" s="13">
        <v>93020</v>
      </c>
      <c r="AX14" s="13">
        <v>89291</v>
      </c>
      <c r="AY14" s="13">
        <v>10381</v>
      </c>
      <c r="AZ14" s="16" t="s">
        <v>67</v>
      </c>
      <c r="BA14" s="13">
        <v>0</v>
      </c>
      <c r="BB14" s="15"/>
    </row>
    <row r="15" spans="1:235" s="13" customFormat="1" x14ac:dyDescent="0.2">
      <c r="A15" s="9">
        <v>52</v>
      </c>
      <c r="B15" s="9">
        <v>127</v>
      </c>
      <c r="C15" s="9" t="s">
        <v>56</v>
      </c>
      <c r="D15" s="9" t="s">
        <v>172</v>
      </c>
      <c r="E15" s="10" t="s">
        <v>68</v>
      </c>
      <c r="F15" s="9" t="s">
        <v>97</v>
      </c>
      <c r="G15" s="9">
        <v>1095</v>
      </c>
      <c r="H15" s="9" t="s">
        <v>88</v>
      </c>
      <c r="I15" s="9" t="s">
        <v>98</v>
      </c>
      <c r="J15" s="9" t="s">
        <v>61</v>
      </c>
      <c r="K15" s="9" t="s">
        <v>69</v>
      </c>
      <c r="L15" s="11" t="s">
        <v>63</v>
      </c>
      <c r="M15" s="12">
        <v>36762</v>
      </c>
      <c r="N15" s="12">
        <v>36910</v>
      </c>
      <c r="O15" s="9" t="s">
        <v>64</v>
      </c>
      <c r="P15" s="13">
        <v>0</v>
      </c>
      <c r="R15" s="13">
        <v>0.375</v>
      </c>
      <c r="S15" s="13">
        <v>0</v>
      </c>
      <c r="T15" s="13">
        <v>0</v>
      </c>
      <c r="W15" s="13">
        <v>0</v>
      </c>
      <c r="X15" s="13">
        <v>0</v>
      </c>
      <c r="Z15" s="13">
        <v>0</v>
      </c>
      <c r="AA15" s="13">
        <v>0</v>
      </c>
      <c r="AB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-15416.666666000001</v>
      </c>
      <c r="AJ15" s="13">
        <v>-15416.666666000001</v>
      </c>
      <c r="AK15" s="13">
        <v>-2916.330624000002</v>
      </c>
      <c r="AL15" s="13">
        <v>0</v>
      </c>
      <c r="AM15" s="13">
        <v>0</v>
      </c>
      <c r="AN15" s="13">
        <v>0</v>
      </c>
      <c r="AO15" s="14" t="s">
        <v>99</v>
      </c>
      <c r="AP15" s="13">
        <v>8</v>
      </c>
      <c r="AQ15" s="13" t="s">
        <v>66</v>
      </c>
      <c r="AR15" s="13">
        <v>8</v>
      </c>
      <c r="AS15" s="13">
        <v>0</v>
      </c>
      <c r="AT15" s="15">
        <v>0</v>
      </c>
      <c r="AU15" s="13">
        <v>0</v>
      </c>
      <c r="AV15" s="13">
        <v>0</v>
      </c>
      <c r="AW15" s="13">
        <v>4243</v>
      </c>
      <c r="AX15" s="13">
        <v>89291</v>
      </c>
      <c r="AY15" s="13">
        <v>10391</v>
      </c>
      <c r="AZ15" s="16" t="s">
        <v>67</v>
      </c>
      <c r="BA15" s="13">
        <v>0</v>
      </c>
      <c r="BB15" s="15"/>
    </row>
    <row r="16" spans="1:235" s="13" customFormat="1" x14ac:dyDescent="0.2">
      <c r="A16" s="9">
        <v>1655</v>
      </c>
      <c r="B16" s="9">
        <v>865</v>
      </c>
      <c r="C16" s="9" t="s">
        <v>56</v>
      </c>
      <c r="D16" s="9" t="s">
        <v>172</v>
      </c>
      <c r="E16" s="10" t="s">
        <v>68</v>
      </c>
      <c r="F16" s="9" t="s">
        <v>100</v>
      </c>
      <c r="G16" s="9">
        <v>1095</v>
      </c>
      <c r="H16" s="9" t="s">
        <v>93</v>
      </c>
      <c r="I16" s="9" t="s">
        <v>101</v>
      </c>
      <c r="J16" s="9" t="s">
        <v>61</v>
      </c>
      <c r="K16" s="9" t="s">
        <v>69</v>
      </c>
      <c r="L16" s="11" t="s">
        <v>102</v>
      </c>
      <c r="M16" s="12">
        <v>36949</v>
      </c>
      <c r="N16" s="12">
        <v>38775</v>
      </c>
      <c r="O16" s="9" t="s">
        <v>64</v>
      </c>
      <c r="P16" s="13">
        <v>10000000</v>
      </c>
      <c r="Q16" s="13">
        <v>-3757.5611249999997</v>
      </c>
      <c r="R16" s="13">
        <v>1.1000000000000001</v>
      </c>
      <c r="S16" s="13">
        <v>218.60466099999999</v>
      </c>
      <c r="T16" s="13">
        <v>218.68667099999999</v>
      </c>
      <c r="U16" s="13">
        <v>-0.22319589112403579</v>
      </c>
      <c r="V16" s="13">
        <v>838.67220374740941</v>
      </c>
      <c r="W16" s="13">
        <v>748.65191400000003</v>
      </c>
      <c r="X16" s="13">
        <v>0</v>
      </c>
      <c r="Y16" s="13">
        <v>1587.3241177474094</v>
      </c>
      <c r="Z16" s="13">
        <v>-400677.60980999999</v>
      </c>
      <c r="AA16" s="13">
        <v>-401461.19458800001</v>
      </c>
      <c r="AB16" s="13">
        <v>-783.58477800001856</v>
      </c>
      <c r="AC16" s="13">
        <v>-2370.9088957474278</v>
      </c>
      <c r="AD16" s="13">
        <v>-400677.60980999999</v>
      </c>
      <c r="AE16" s="13">
        <v>-401461.19458800001</v>
      </c>
      <c r="AF16" s="13">
        <v>-783.58477800001856</v>
      </c>
      <c r="AG16" s="13">
        <v>0</v>
      </c>
      <c r="AH16" s="13">
        <v>-27815.346227812501</v>
      </c>
      <c r="AI16" s="13">
        <v>83416.666667999991</v>
      </c>
      <c r="AJ16" s="13">
        <v>-318044.52792000002</v>
      </c>
      <c r="AK16" s="13">
        <v>-318044.52792000002</v>
      </c>
      <c r="AL16" s="13">
        <v>-274437.70522900001</v>
      </c>
      <c r="AM16" s="13">
        <v>-41491.051204000018</v>
      </c>
      <c r="AN16" s="13">
        <v>-783.58477800001856</v>
      </c>
      <c r="AO16" s="14" t="s">
        <v>73</v>
      </c>
      <c r="AP16" s="13">
        <v>7</v>
      </c>
      <c r="AQ16" s="13" t="s">
        <v>66</v>
      </c>
      <c r="AR16" s="13">
        <v>7</v>
      </c>
      <c r="AS16" s="13">
        <v>348629.625933</v>
      </c>
      <c r="AT16" s="15">
        <v>-96.621899999999982</v>
      </c>
      <c r="AU16" s="13">
        <v>62.247205000000122</v>
      </c>
      <c r="AV16" s="13">
        <v>305.5555555555556</v>
      </c>
      <c r="AW16" s="13">
        <v>1248</v>
      </c>
      <c r="AX16" s="13">
        <v>89291</v>
      </c>
      <c r="AY16" s="13">
        <v>10417</v>
      </c>
      <c r="AZ16" s="16" t="s">
        <v>67</v>
      </c>
      <c r="BA16" s="13">
        <v>0</v>
      </c>
      <c r="BB16" s="15"/>
    </row>
    <row r="17" spans="1:54" x14ac:dyDescent="0.2">
      <c r="A17" s="9">
        <v>1814</v>
      </c>
      <c r="B17" s="9">
        <v>1020</v>
      </c>
      <c r="C17" s="9" t="s">
        <v>56</v>
      </c>
      <c r="D17" s="9" t="s">
        <v>172</v>
      </c>
      <c r="E17" s="10" t="s">
        <v>68</v>
      </c>
      <c r="F17" s="9" t="s">
        <v>113</v>
      </c>
      <c r="G17" s="9">
        <v>1095</v>
      </c>
      <c r="H17" s="9" t="s">
        <v>114</v>
      </c>
      <c r="I17" s="9" t="s">
        <v>115</v>
      </c>
      <c r="J17" s="9" t="s">
        <v>61</v>
      </c>
      <c r="K17" s="9" t="s">
        <v>69</v>
      </c>
      <c r="L17" s="11" t="s">
        <v>63</v>
      </c>
      <c r="M17" s="12">
        <v>37001</v>
      </c>
      <c r="N17" s="12">
        <v>37407</v>
      </c>
      <c r="O17" s="9" t="s">
        <v>64</v>
      </c>
      <c r="P17" s="13">
        <v>-25000000</v>
      </c>
      <c r="Q17" s="13">
        <v>1228.47775</v>
      </c>
      <c r="R17" s="13">
        <v>0.6</v>
      </c>
      <c r="S17" s="13">
        <v>52.578313000000001</v>
      </c>
      <c r="T17" s="13">
        <v>52.594226999999997</v>
      </c>
      <c r="U17" s="13">
        <v>-2.7473211130502051E-2</v>
      </c>
      <c r="V17" s="13">
        <v>-33.750228594874116</v>
      </c>
      <c r="W17" s="13">
        <v>-385.536855</v>
      </c>
      <c r="X17" s="13">
        <v>0</v>
      </c>
      <c r="Y17" s="13">
        <v>-419.2870835948741</v>
      </c>
      <c r="Z17" s="13">
        <v>-46815.869894000003</v>
      </c>
      <c r="AA17" s="13">
        <v>-47163.105132999997</v>
      </c>
      <c r="AB17" s="13">
        <v>-347.23523899999418</v>
      </c>
      <c r="AC17" s="13">
        <v>72.051844594879924</v>
      </c>
      <c r="AD17" s="13">
        <v>-46815.869894000003</v>
      </c>
      <c r="AE17" s="13">
        <v>-47163.105132999997</v>
      </c>
      <c r="AF17" s="13">
        <v>-347.23523899999418</v>
      </c>
      <c r="AG17" s="13">
        <v>0</v>
      </c>
      <c r="AH17" s="13">
        <v>15358.428830499999</v>
      </c>
      <c r="AI17" s="13">
        <v>-55416.666666000005</v>
      </c>
      <c r="AJ17" s="13">
        <v>-102579.77179900001</v>
      </c>
      <c r="AK17" s="13">
        <v>-102579.77179900001</v>
      </c>
      <c r="AL17" s="13">
        <v>-31597.692504000006</v>
      </c>
      <c r="AM17" s="13">
        <v>-13920.242851000003</v>
      </c>
      <c r="AN17" s="13">
        <v>-347.23523899999418</v>
      </c>
      <c r="AO17" s="14" t="s">
        <v>116</v>
      </c>
      <c r="AP17" s="13" t="s">
        <v>66</v>
      </c>
      <c r="AQ17" s="13">
        <v>10</v>
      </c>
      <c r="AR17" s="13">
        <v>10</v>
      </c>
      <c r="AS17" s="13">
        <v>-8230.0415809999977</v>
      </c>
      <c r="AT17" s="15"/>
      <c r="AV17" s="13">
        <v>-416.66666666666669</v>
      </c>
      <c r="AW17" s="13">
        <v>11312</v>
      </c>
      <c r="AX17" s="13">
        <v>89291</v>
      </c>
      <c r="AY17" s="13">
        <v>10687</v>
      </c>
      <c r="AZ17" s="16" t="s">
        <v>67</v>
      </c>
      <c r="BA17" s="13">
        <v>0</v>
      </c>
      <c r="BB17" s="15"/>
    </row>
    <row r="18" spans="1:54" x14ac:dyDescent="0.2">
      <c r="A18" s="9">
        <v>27</v>
      </c>
      <c r="B18" s="9">
        <v>123</v>
      </c>
      <c r="C18" s="9" t="s">
        <v>56</v>
      </c>
      <c r="D18" s="9" t="s">
        <v>172</v>
      </c>
      <c r="E18" s="10" t="s">
        <v>68</v>
      </c>
      <c r="F18" s="9" t="s">
        <v>117</v>
      </c>
      <c r="G18" s="9">
        <v>1095</v>
      </c>
      <c r="H18" s="9" t="s">
        <v>114</v>
      </c>
      <c r="I18" s="9" t="s">
        <v>101</v>
      </c>
      <c r="J18" s="9" t="s">
        <v>61</v>
      </c>
      <c r="K18" s="9" t="s">
        <v>69</v>
      </c>
      <c r="L18" s="11" t="s">
        <v>63</v>
      </c>
      <c r="M18" s="12">
        <v>36651</v>
      </c>
      <c r="N18" s="12">
        <v>37245</v>
      </c>
      <c r="O18" s="9" t="s">
        <v>64</v>
      </c>
      <c r="P18" s="13">
        <v>-25000000</v>
      </c>
      <c r="Q18" s="13">
        <v>153.69743199999999</v>
      </c>
      <c r="R18" s="13">
        <v>0.85</v>
      </c>
      <c r="S18" s="13">
        <v>48.266961999999999</v>
      </c>
      <c r="T18" s="13">
        <v>48.503075000000003</v>
      </c>
      <c r="U18" s="13">
        <v>3.4485941702300242E-3</v>
      </c>
      <c r="V18" s="13">
        <v>0.53004006797452552</v>
      </c>
      <c r="W18" s="13">
        <v>-312.64147500000001</v>
      </c>
      <c r="X18" s="13">
        <v>0</v>
      </c>
      <c r="Y18" s="13">
        <v>-312.11143493202547</v>
      </c>
      <c r="Z18" s="13">
        <v>-46632.514318000001</v>
      </c>
      <c r="AA18" s="13">
        <v>-46936.828435000003</v>
      </c>
      <c r="AB18" s="13">
        <v>-304.31411700000172</v>
      </c>
      <c r="AC18" s="13">
        <v>7.7973179320237591</v>
      </c>
      <c r="AD18" s="13">
        <v>-46632.514318000001</v>
      </c>
      <c r="AE18" s="13">
        <v>-46936.828435000003</v>
      </c>
      <c r="AF18" s="13">
        <v>-304.31411700000172</v>
      </c>
      <c r="AG18" s="13">
        <v>0</v>
      </c>
      <c r="AH18" s="13">
        <v>1921.5252948639998</v>
      </c>
      <c r="AI18" s="13">
        <v>-296909.72222399997</v>
      </c>
      <c r="AJ18" s="13">
        <v>-343846.55065899994</v>
      </c>
      <c r="AK18" s="13">
        <v>-142983.88113299993</v>
      </c>
      <c r="AL18" s="13">
        <v>-22048.354238</v>
      </c>
      <c r="AM18" s="13">
        <v>-8523.0954519999796</v>
      </c>
      <c r="AN18" s="13">
        <v>-304.31411700000172</v>
      </c>
      <c r="AO18" s="14" t="s">
        <v>82</v>
      </c>
      <c r="AP18" s="13" t="s">
        <v>66</v>
      </c>
      <c r="AQ18" s="13">
        <v>10</v>
      </c>
      <c r="AR18" s="13">
        <v>10</v>
      </c>
      <c r="AS18" s="13">
        <v>-3653.8174809999764</v>
      </c>
      <c r="AT18" s="15">
        <v>-1.2695679999999996</v>
      </c>
      <c r="AU18" s="13">
        <v>-80.151287999999994</v>
      </c>
      <c r="AV18" s="13">
        <v>-590.27777777777783</v>
      </c>
      <c r="AW18" s="13">
        <v>46797</v>
      </c>
      <c r="AX18" s="13">
        <v>89291</v>
      </c>
      <c r="AY18" s="13">
        <v>10710</v>
      </c>
      <c r="AZ18" s="16" t="s">
        <v>67</v>
      </c>
      <c r="BA18" s="13">
        <v>0</v>
      </c>
      <c r="BB18" s="15"/>
    </row>
    <row r="19" spans="1:54" x14ac:dyDescent="0.2">
      <c r="A19" s="9">
        <v>231</v>
      </c>
      <c r="B19" s="9">
        <v>346</v>
      </c>
      <c r="C19" s="9" t="s">
        <v>56</v>
      </c>
      <c r="D19" s="9" t="s">
        <v>172</v>
      </c>
      <c r="E19" s="10" t="s">
        <v>68</v>
      </c>
      <c r="F19" s="9" t="s">
        <v>118</v>
      </c>
      <c r="G19" s="9">
        <v>1095</v>
      </c>
      <c r="H19" s="9" t="s">
        <v>119</v>
      </c>
      <c r="I19" s="9" t="s">
        <v>94</v>
      </c>
      <c r="J19" s="9" t="s">
        <v>120</v>
      </c>
      <c r="K19" s="9" t="s">
        <v>69</v>
      </c>
      <c r="L19" s="11" t="s">
        <v>121</v>
      </c>
      <c r="M19" s="12">
        <v>36819</v>
      </c>
      <c r="N19" s="12">
        <v>39010</v>
      </c>
      <c r="O19" s="9" t="s">
        <v>64</v>
      </c>
      <c r="P19" s="13">
        <v>20000000</v>
      </c>
      <c r="Q19" s="13">
        <v>-8417.2745880000002</v>
      </c>
      <c r="R19" s="13">
        <v>0.28000000000000003</v>
      </c>
      <c r="S19" s="13">
        <v>36.990253000000003</v>
      </c>
      <c r="T19" s="13">
        <v>37.002363000000003</v>
      </c>
      <c r="U19" s="13">
        <v>-2.8594765065877562E-2</v>
      </c>
      <c r="V19" s="13">
        <v>240.68998933884134</v>
      </c>
      <c r="W19" s="13">
        <v>289.62198100000001</v>
      </c>
      <c r="X19" s="13">
        <v>0</v>
      </c>
      <c r="Y19" s="13">
        <v>530.31197033884132</v>
      </c>
      <c r="Z19" s="13">
        <v>-73053.726915000007</v>
      </c>
      <c r="AA19" s="13">
        <v>-73178.719677000001</v>
      </c>
      <c r="AB19" s="13">
        <v>-124.9927619999944</v>
      </c>
      <c r="AC19" s="13">
        <v>-655.30473233883572</v>
      </c>
      <c r="AD19" s="13">
        <v>-73053.726915000007</v>
      </c>
      <c r="AE19" s="13">
        <v>-73178.719677000001</v>
      </c>
      <c r="AF19" s="13">
        <v>-124.9927619999944</v>
      </c>
      <c r="AG19" s="13">
        <v>0</v>
      </c>
      <c r="AH19" s="13">
        <v>-16615.700036711998</v>
      </c>
      <c r="AI19" s="13">
        <v>57088.888888999994</v>
      </c>
      <c r="AJ19" s="13">
        <v>-16089.830788000007</v>
      </c>
      <c r="AK19" s="13">
        <v>236553.994855</v>
      </c>
      <c r="AL19" s="13">
        <v>125498.93186999999</v>
      </c>
      <c r="AM19" s="13">
        <v>91921.473500999986</v>
      </c>
      <c r="AN19" s="13">
        <v>-124.9927619999944</v>
      </c>
      <c r="AO19" s="14" t="s">
        <v>91</v>
      </c>
      <c r="AP19" s="13">
        <v>3</v>
      </c>
      <c r="AQ19" s="13" t="s">
        <v>66</v>
      </c>
      <c r="AR19" s="13">
        <v>3</v>
      </c>
      <c r="AS19" s="13">
        <v>88489.550558000003</v>
      </c>
      <c r="AT19" s="15">
        <v>-9.748818</v>
      </c>
      <c r="AU19" s="13">
        <v>220.29169000000002</v>
      </c>
      <c r="AV19" s="13">
        <v>155.55555555555557</v>
      </c>
      <c r="AW19" s="13">
        <v>92881</v>
      </c>
      <c r="AX19" s="13">
        <v>89291</v>
      </c>
      <c r="AY19" s="13">
        <v>10839</v>
      </c>
      <c r="AZ19" s="16" t="s">
        <v>67</v>
      </c>
      <c r="BA19" s="13">
        <v>0</v>
      </c>
      <c r="BB19" s="15"/>
    </row>
    <row r="20" spans="1:54" x14ac:dyDescent="0.2">
      <c r="A20" s="9">
        <v>1063</v>
      </c>
      <c r="B20" s="9">
        <v>427</v>
      </c>
      <c r="C20" s="9" t="s">
        <v>56</v>
      </c>
      <c r="D20" s="9" t="s">
        <v>172</v>
      </c>
      <c r="E20" s="10" t="s">
        <v>68</v>
      </c>
      <c r="F20" s="9" t="s">
        <v>122</v>
      </c>
      <c r="G20" s="9">
        <v>1095</v>
      </c>
      <c r="H20" s="9" t="s">
        <v>123</v>
      </c>
      <c r="I20" s="9" t="s">
        <v>98</v>
      </c>
      <c r="J20" s="9" t="s">
        <v>61</v>
      </c>
      <c r="K20" s="9" t="s">
        <v>69</v>
      </c>
      <c r="L20" s="11" t="s">
        <v>77</v>
      </c>
      <c r="M20" s="12">
        <v>36874</v>
      </c>
      <c r="N20" s="12">
        <v>36945</v>
      </c>
      <c r="O20" s="9" t="s">
        <v>64</v>
      </c>
      <c r="P20" s="13">
        <v>0</v>
      </c>
      <c r="R20" s="13">
        <v>1</v>
      </c>
      <c r="S20" s="13">
        <v>0</v>
      </c>
      <c r="T20" s="13">
        <v>0</v>
      </c>
      <c r="W20" s="13">
        <v>0</v>
      </c>
      <c r="X20" s="13">
        <v>0</v>
      </c>
      <c r="Z20" s="13">
        <v>0</v>
      </c>
      <c r="AA20" s="13">
        <v>0</v>
      </c>
      <c r="AB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5277.7822219999998</v>
      </c>
      <c r="AJ20" s="13">
        <v>5277.7822219999998</v>
      </c>
      <c r="AK20" s="13">
        <v>870239.1731159999</v>
      </c>
      <c r="AL20" s="13">
        <v>0</v>
      </c>
      <c r="AM20" s="13">
        <v>0</v>
      </c>
      <c r="AN20" s="13">
        <v>0</v>
      </c>
      <c r="AO20" s="14" t="s">
        <v>99</v>
      </c>
      <c r="AP20" s="13" t="s">
        <v>66</v>
      </c>
      <c r="AQ20" s="13">
        <v>16</v>
      </c>
      <c r="AR20" s="13">
        <v>16</v>
      </c>
      <c r="AS20" s="13">
        <v>0</v>
      </c>
      <c r="AT20" s="15">
        <v>0</v>
      </c>
      <c r="AU20" s="13">
        <v>0</v>
      </c>
      <c r="AV20" s="13">
        <v>0</v>
      </c>
      <c r="AW20" s="13">
        <v>2489</v>
      </c>
      <c r="AX20" s="13">
        <v>89291</v>
      </c>
      <c r="AY20" s="13">
        <v>10871</v>
      </c>
      <c r="AZ20" s="16" t="s">
        <v>67</v>
      </c>
      <c r="BA20" s="13">
        <v>0</v>
      </c>
      <c r="BB20" s="15"/>
    </row>
    <row r="21" spans="1:54" x14ac:dyDescent="0.2">
      <c r="A21" s="9">
        <v>237</v>
      </c>
      <c r="B21" s="9">
        <v>352</v>
      </c>
      <c r="C21" s="9" t="s">
        <v>56</v>
      </c>
      <c r="D21" s="9" t="s">
        <v>172</v>
      </c>
      <c r="E21" s="10" t="s">
        <v>68</v>
      </c>
      <c r="F21" s="9" t="s">
        <v>130</v>
      </c>
      <c r="G21" s="9">
        <v>1095</v>
      </c>
      <c r="H21" s="9" t="s">
        <v>93</v>
      </c>
      <c r="I21" s="9" t="s">
        <v>60</v>
      </c>
      <c r="J21" s="9" t="s">
        <v>61</v>
      </c>
      <c r="K21" s="9" t="s">
        <v>69</v>
      </c>
      <c r="L21" s="11" t="s">
        <v>63</v>
      </c>
      <c r="M21" s="12">
        <v>36818</v>
      </c>
      <c r="N21" s="12">
        <v>38627</v>
      </c>
      <c r="O21" s="9" t="s">
        <v>64</v>
      </c>
      <c r="P21" s="13">
        <v>-5000000</v>
      </c>
      <c r="Q21" s="13">
        <v>1725.8790329999999</v>
      </c>
      <c r="R21" s="13">
        <v>0.56999999999999995</v>
      </c>
      <c r="S21" s="13">
        <v>56.96322</v>
      </c>
      <c r="T21" s="13">
        <v>56.977268000000002</v>
      </c>
      <c r="U21" s="13">
        <v>-6.439408611565961E-2</v>
      </c>
      <c r="V21" s="13">
        <v>-111.13640307621334</v>
      </c>
      <c r="W21" s="13">
        <v>-115.375162</v>
      </c>
      <c r="X21" s="13">
        <v>0</v>
      </c>
      <c r="Y21" s="13">
        <v>-226.51156507621334</v>
      </c>
      <c r="Z21" s="13">
        <v>-4655.8656760000003</v>
      </c>
      <c r="AA21" s="13">
        <v>-4710.3637769999996</v>
      </c>
      <c r="AB21" s="13">
        <v>-54.498100999999224</v>
      </c>
      <c r="AC21" s="13">
        <v>172.01346407621412</v>
      </c>
      <c r="AD21" s="13">
        <v>-4655.8656760000003</v>
      </c>
      <c r="AE21" s="13">
        <v>-4710.3637769999996</v>
      </c>
      <c r="AF21" s="13">
        <v>-54.498100999999224</v>
      </c>
      <c r="AG21" s="13">
        <v>0</v>
      </c>
      <c r="AH21" s="13">
        <v>12775.819541782499</v>
      </c>
      <c r="AI21" s="13">
        <v>-27550</v>
      </c>
      <c r="AJ21" s="13">
        <v>-32260.363776999999</v>
      </c>
      <c r="AK21" s="13">
        <v>-52619.457285999997</v>
      </c>
      <c r="AL21" s="13">
        <v>-19677.142458999995</v>
      </c>
      <c r="AM21" s="13">
        <v>-1126.2020569999986</v>
      </c>
      <c r="AN21" s="13">
        <v>-54.498100999999224</v>
      </c>
      <c r="AO21" s="14" t="s">
        <v>73</v>
      </c>
      <c r="AP21" s="13">
        <v>7</v>
      </c>
      <c r="AQ21" s="13" t="s">
        <v>66</v>
      </c>
      <c r="AR21" s="13">
        <v>7</v>
      </c>
      <c r="AS21" s="13">
        <v>-563.29274099999748</v>
      </c>
      <c r="AT21" s="15">
        <v>0.12823800000000318</v>
      </c>
      <c r="AU21" s="13">
        <v>-44.634166999999934</v>
      </c>
      <c r="AV21" s="13">
        <v>-79.166666666666657</v>
      </c>
      <c r="AW21" s="13">
        <v>4062</v>
      </c>
      <c r="AX21" s="13">
        <v>89291</v>
      </c>
      <c r="AY21" s="13">
        <v>10974</v>
      </c>
      <c r="AZ21" s="16" t="s">
        <v>67</v>
      </c>
      <c r="BA21" s="13">
        <v>0</v>
      </c>
      <c r="BB21" s="15"/>
    </row>
    <row r="22" spans="1:54" x14ac:dyDescent="0.2">
      <c r="A22" s="9">
        <v>1696</v>
      </c>
      <c r="B22" s="9">
        <v>902</v>
      </c>
      <c r="C22" s="9" t="s">
        <v>56</v>
      </c>
      <c r="D22" s="9" t="s">
        <v>172</v>
      </c>
      <c r="E22" s="10" t="s">
        <v>68</v>
      </c>
      <c r="F22" s="9" t="s">
        <v>131</v>
      </c>
      <c r="G22" s="9">
        <v>1095</v>
      </c>
      <c r="H22" s="9" t="s">
        <v>132</v>
      </c>
      <c r="I22" s="9" t="s">
        <v>101</v>
      </c>
      <c r="J22" s="9" t="s">
        <v>61</v>
      </c>
      <c r="K22" s="9" t="s">
        <v>69</v>
      </c>
      <c r="L22" s="11" t="s">
        <v>77</v>
      </c>
      <c r="M22" s="12">
        <v>36742</v>
      </c>
      <c r="N22" s="12">
        <v>37837</v>
      </c>
      <c r="O22" s="9" t="s">
        <v>64</v>
      </c>
      <c r="P22" s="13">
        <v>10000000</v>
      </c>
      <c r="Q22" s="13">
        <v>-1602.6532500000001</v>
      </c>
      <c r="R22" s="13">
        <v>2</v>
      </c>
      <c r="S22" s="13">
        <v>128.883296</v>
      </c>
      <c r="T22" s="13">
        <v>128.891738</v>
      </c>
      <c r="U22" s="13">
        <v>-0.17463856009344592</v>
      </c>
      <c r="V22" s="13">
        <v>279.88505590908142</v>
      </c>
      <c r="W22" s="13">
        <v>410.33630599999998</v>
      </c>
      <c r="X22" s="13">
        <v>0</v>
      </c>
      <c r="Y22" s="13">
        <v>690.22136190908145</v>
      </c>
      <c r="Z22" s="13">
        <v>129310.623922</v>
      </c>
      <c r="AA22" s="13">
        <v>129825.27675</v>
      </c>
      <c r="AB22" s="13">
        <v>514.65282800000568</v>
      </c>
      <c r="AC22" s="13">
        <v>-175.56853390907577</v>
      </c>
      <c r="AD22" s="13">
        <v>129310.623922</v>
      </c>
      <c r="AE22" s="13">
        <v>129825.27675</v>
      </c>
      <c r="AF22" s="13">
        <v>514.65282800000568</v>
      </c>
      <c r="AG22" s="13">
        <v>0</v>
      </c>
      <c r="AH22" s="13">
        <v>-15818.187577500001</v>
      </c>
      <c r="AI22" s="13">
        <v>254444.44444500003</v>
      </c>
      <c r="AJ22" s="13">
        <v>384269.72119500005</v>
      </c>
      <c r="AK22" s="13">
        <v>308132.19155600003</v>
      </c>
      <c r="AL22" s="13">
        <v>34444.46</v>
      </c>
      <c r="AM22" s="13">
        <v>8735.7279610000551</v>
      </c>
      <c r="AN22" s="13">
        <v>514.65282800000568</v>
      </c>
      <c r="AO22" s="14" t="s">
        <v>78</v>
      </c>
      <c r="AP22" s="13" t="s">
        <v>66</v>
      </c>
      <c r="AQ22" s="13">
        <v>9</v>
      </c>
      <c r="AR22" s="13">
        <v>9</v>
      </c>
      <c r="AS22" s="13">
        <v>3962.8156750000198</v>
      </c>
      <c r="AT22" s="15">
        <v>-0.16612499999999386</v>
      </c>
      <c r="AU22" s="13">
        <v>45.468088999999964</v>
      </c>
      <c r="AV22" s="13">
        <v>555.55555555555554</v>
      </c>
      <c r="AW22" s="13">
        <v>55990</v>
      </c>
      <c r="AX22" s="13">
        <v>89291</v>
      </c>
      <c r="AY22" s="13">
        <v>11197</v>
      </c>
      <c r="AZ22" s="16" t="s">
        <v>67</v>
      </c>
      <c r="BA22" s="13">
        <v>0</v>
      </c>
      <c r="BB22" s="15"/>
    </row>
    <row r="23" spans="1:54" x14ac:dyDescent="0.2">
      <c r="A23" s="9">
        <v>26</v>
      </c>
      <c r="B23" s="9">
        <v>113</v>
      </c>
      <c r="C23" s="9" t="s">
        <v>56</v>
      </c>
      <c r="D23" s="9" t="s">
        <v>172</v>
      </c>
      <c r="E23" s="10" t="s">
        <v>68</v>
      </c>
      <c r="F23" s="9" t="s">
        <v>133</v>
      </c>
      <c r="G23" s="9">
        <v>1095</v>
      </c>
      <c r="H23" s="9" t="s">
        <v>71</v>
      </c>
      <c r="I23" s="9" t="s">
        <v>75</v>
      </c>
      <c r="J23" s="9" t="s">
        <v>61</v>
      </c>
      <c r="K23" s="9" t="s">
        <v>69</v>
      </c>
      <c r="L23" s="11" t="s">
        <v>77</v>
      </c>
      <c r="M23" s="12">
        <v>36728</v>
      </c>
      <c r="N23" s="12">
        <v>38554</v>
      </c>
      <c r="O23" s="9" t="s">
        <v>64</v>
      </c>
      <c r="P23" s="13">
        <v>10000000</v>
      </c>
      <c r="Q23" s="13">
        <v>-3255.2832950000002</v>
      </c>
      <c r="R23" s="13">
        <v>0.25</v>
      </c>
      <c r="S23" s="13">
        <v>25.604633</v>
      </c>
      <c r="T23" s="13">
        <v>25.613379999999999</v>
      </c>
      <c r="U23" s="13">
        <v>-2.9203673583867329E-2</v>
      </c>
      <c r="V23" s="13">
        <v>95.0662307701961</v>
      </c>
      <c r="W23" s="13">
        <v>110.29792999999999</v>
      </c>
      <c r="X23" s="13">
        <v>0</v>
      </c>
      <c r="Y23" s="13">
        <v>205.36416077019609</v>
      </c>
      <c r="Z23" s="13">
        <v>583.43445099999997</v>
      </c>
      <c r="AA23" s="13">
        <v>619.65317000000005</v>
      </c>
      <c r="AB23" s="13">
        <v>36.218719000000078</v>
      </c>
      <c r="AC23" s="13">
        <v>-169.14544177019602</v>
      </c>
      <c r="AD23" s="13">
        <v>583.43445099999997</v>
      </c>
      <c r="AE23" s="13">
        <v>619.65317000000005</v>
      </c>
      <c r="AF23" s="13">
        <v>36.218719000000078</v>
      </c>
      <c r="AG23" s="13">
        <v>0</v>
      </c>
      <c r="AH23" s="13">
        <v>-13387.352550687501</v>
      </c>
      <c r="AI23" s="13">
        <v>31805.555553999999</v>
      </c>
      <c r="AJ23" s="13">
        <v>32425.208724</v>
      </c>
      <c r="AK23" s="13">
        <v>101767.89083599999</v>
      </c>
      <c r="AL23" s="13">
        <v>29196.195336000001</v>
      </c>
      <c r="AM23" s="13">
        <v>-2142.9222869999976</v>
      </c>
      <c r="AN23" s="13">
        <v>36.218719000000078</v>
      </c>
      <c r="AO23" s="14" t="s">
        <v>73</v>
      </c>
      <c r="AP23" s="13">
        <v>5</v>
      </c>
      <c r="AQ23" s="13" t="s">
        <v>66</v>
      </c>
      <c r="AR23" s="13">
        <v>5</v>
      </c>
      <c r="AS23" s="13">
        <v>432.20738999999958</v>
      </c>
      <c r="AT23" s="15">
        <v>8.2354999999999734E-2</v>
      </c>
      <c r="AU23" s="13">
        <v>82.807639999999537</v>
      </c>
      <c r="AV23" s="13">
        <v>69.444444444444443</v>
      </c>
      <c r="AW23" s="13">
        <v>69031</v>
      </c>
      <c r="AX23" s="13">
        <v>89291</v>
      </c>
      <c r="AY23" s="13">
        <v>11235</v>
      </c>
      <c r="AZ23" s="16" t="s">
        <v>67</v>
      </c>
      <c r="BA23" s="13">
        <v>0</v>
      </c>
      <c r="BB23" s="15"/>
    </row>
    <row r="24" spans="1:54" x14ac:dyDescent="0.2">
      <c r="A24" s="9">
        <v>28</v>
      </c>
      <c r="B24" s="9">
        <v>115</v>
      </c>
      <c r="C24" s="9" t="s">
        <v>56</v>
      </c>
      <c r="D24" s="9" t="s">
        <v>172</v>
      </c>
      <c r="E24" s="10" t="s">
        <v>68</v>
      </c>
      <c r="F24" s="9" t="s">
        <v>133</v>
      </c>
      <c r="G24" s="9">
        <v>1095</v>
      </c>
      <c r="H24" s="9" t="s">
        <v>71</v>
      </c>
      <c r="I24" s="9" t="s">
        <v>75</v>
      </c>
      <c r="J24" s="9" t="s">
        <v>61</v>
      </c>
      <c r="K24" s="9" t="s">
        <v>69</v>
      </c>
      <c r="L24" s="11" t="s">
        <v>77</v>
      </c>
      <c r="M24" s="12">
        <v>36728</v>
      </c>
      <c r="N24" s="12">
        <v>38554</v>
      </c>
      <c r="O24" s="9" t="s">
        <v>64</v>
      </c>
      <c r="P24" s="13">
        <v>10000000</v>
      </c>
      <c r="Q24" s="13">
        <v>-3255.2832950000002</v>
      </c>
      <c r="R24" s="13">
        <v>0.25</v>
      </c>
      <c r="S24" s="13">
        <v>25.604633</v>
      </c>
      <c r="T24" s="13">
        <v>25.613379999999999</v>
      </c>
      <c r="U24" s="13">
        <v>-2.9203673583867329E-2</v>
      </c>
      <c r="V24" s="13">
        <v>95.0662307701961</v>
      </c>
      <c r="W24" s="13">
        <v>110.29792999999999</v>
      </c>
      <c r="X24" s="13">
        <v>0</v>
      </c>
      <c r="Y24" s="13">
        <v>205.36416077019609</v>
      </c>
      <c r="Z24" s="13">
        <v>583.43445099999997</v>
      </c>
      <c r="AA24" s="13">
        <v>619.65317000000005</v>
      </c>
      <c r="AB24" s="13">
        <v>36.218719000000078</v>
      </c>
      <c r="AC24" s="13">
        <v>-169.14544177019602</v>
      </c>
      <c r="AD24" s="13">
        <v>583.43445099999997</v>
      </c>
      <c r="AE24" s="13">
        <v>619.65317000000005</v>
      </c>
      <c r="AF24" s="13">
        <v>36.218719000000078</v>
      </c>
      <c r="AG24" s="13">
        <v>0</v>
      </c>
      <c r="AH24" s="13">
        <v>-13387.352550687501</v>
      </c>
      <c r="AI24" s="13">
        <v>31805.555553999999</v>
      </c>
      <c r="AJ24" s="13">
        <v>32425.208724</v>
      </c>
      <c r="AK24" s="13">
        <v>101767.89083599999</v>
      </c>
      <c r="AL24" s="13">
        <v>29196.195336000001</v>
      </c>
      <c r="AM24" s="13">
        <v>-2142.9222869999976</v>
      </c>
      <c r="AN24" s="13">
        <v>36.218719000000078</v>
      </c>
      <c r="AO24" s="14" t="s">
        <v>73</v>
      </c>
      <c r="AP24" s="13">
        <v>5</v>
      </c>
      <c r="AQ24" s="13" t="s">
        <v>66</v>
      </c>
      <c r="AR24" s="13">
        <v>5</v>
      </c>
      <c r="AS24" s="13">
        <v>432.20738999999958</v>
      </c>
      <c r="AT24" s="15">
        <v>8.2354999999999734E-2</v>
      </c>
      <c r="AU24" s="13">
        <v>82.807639999999537</v>
      </c>
      <c r="AV24" s="13">
        <v>69.444444444444443</v>
      </c>
      <c r="AW24" s="13">
        <v>69031</v>
      </c>
      <c r="AX24" s="13">
        <v>89291</v>
      </c>
      <c r="AY24" s="13">
        <v>11235</v>
      </c>
      <c r="AZ24" s="16" t="s">
        <v>67</v>
      </c>
      <c r="BA24" s="13">
        <v>0</v>
      </c>
      <c r="BB24" s="15"/>
    </row>
    <row r="25" spans="1:54" x14ac:dyDescent="0.2">
      <c r="A25" s="9">
        <v>1067</v>
      </c>
      <c r="B25" s="9">
        <v>856</v>
      </c>
      <c r="C25" s="9" t="s">
        <v>56</v>
      </c>
      <c r="D25" s="9" t="s">
        <v>172</v>
      </c>
      <c r="E25" s="10" t="s">
        <v>111</v>
      </c>
      <c r="F25" s="9" t="s">
        <v>104</v>
      </c>
      <c r="G25" s="9">
        <v>1095</v>
      </c>
      <c r="H25" s="9" t="s">
        <v>105</v>
      </c>
      <c r="I25" s="9" t="s">
        <v>106</v>
      </c>
      <c r="J25" s="9" t="s">
        <v>107</v>
      </c>
      <c r="K25" s="9" t="s">
        <v>69</v>
      </c>
      <c r="L25" s="11" t="s">
        <v>109</v>
      </c>
      <c r="M25" s="12">
        <v>36882</v>
      </c>
      <c r="N25" s="12">
        <v>38778</v>
      </c>
      <c r="O25" s="9" t="s">
        <v>64</v>
      </c>
      <c r="P25" s="13">
        <v>730000000</v>
      </c>
      <c r="AA25" s="18">
        <v>982490.95213022421</v>
      </c>
      <c r="AE25" s="13">
        <v>982490.95213022421</v>
      </c>
      <c r="AI25" s="13">
        <v>446516.66666699998</v>
      </c>
      <c r="AJ25" s="13">
        <v>1429007.6187972242</v>
      </c>
      <c r="AK25" s="13">
        <v>1429007.6187972242</v>
      </c>
      <c r="AL25" s="13">
        <v>982490.95213022432</v>
      </c>
      <c r="AM25" s="13">
        <v>982490.95213022432</v>
      </c>
      <c r="AN25" s="13">
        <v>0</v>
      </c>
      <c r="AO25" s="14" t="s">
        <v>73</v>
      </c>
      <c r="AP25" s="13" t="s">
        <v>66</v>
      </c>
      <c r="AQ25" s="13" t="s">
        <v>66</v>
      </c>
      <c r="AR25" s="13" t="s">
        <v>66</v>
      </c>
      <c r="AS25" s="13">
        <v>982490.95213022432</v>
      </c>
      <c r="AT25" s="15">
        <v>0</v>
      </c>
      <c r="AU25" s="13">
        <v>0</v>
      </c>
      <c r="AV25" s="13">
        <v>0</v>
      </c>
      <c r="AX25" s="13">
        <v>89291</v>
      </c>
      <c r="AY25" s="13">
        <v>28554</v>
      </c>
      <c r="AZ25" s="16" t="s">
        <v>110</v>
      </c>
      <c r="BA25" s="13">
        <v>0</v>
      </c>
      <c r="BB25" s="15"/>
    </row>
    <row r="26" spans="1:54" x14ac:dyDescent="0.2">
      <c r="A26" s="9">
        <v>1071</v>
      </c>
      <c r="B26" s="9">
        <v>854</v>
      </c>
      <c r="C26" s="9" t="s">
        <v>56</v>
      </c>
      <c r="D26" s="9" t="s">
        <v>172</v>
      </c>
      <c r="E26" s="10" t="s">
        <v>111</v>
      </c>
      <c r="F26" s="9" t="s">
        <v>104</v>
      </c>
      <c r="G26" s="9">
        <v>1095</v>
      </c>
      <c r="H26" s="9" t="s">
        <v>105</v>
      </c>
      <c r="I26" s="9" t="s">
        <v>106</v>
      </c>
      <c r="J26" s="9" t="s">
        <v>107</v>
      </c>
      <c r="K26" s="9" t="s">
        <v>69</v>
      </c>
      <c r="L26" s="11" t="s">
        <v>109</v>
      </c>
      <c r="M26" s="12">
        <v>36896</v>
      </c>
      <c r="N26" s="12">
        <v>38722</v>
      </c>
      <c r="O26" s="9" t="s">
        <v>64</v>
      </c>
      <c r="P26" s="13">
        <v>50000000</v>
      </c>
      <c r="AA26" s="18">
        <v>-8247582.6232310897</v>
      </c>
      <c r="AE26" s="13">
        <v>-8247582.6232310897</v>
      </c>
      <c r="AI26" s="13">
        <v>94791.666666000005</v>
      </c>
      <c r="AJ26" s="13">
        <v>-8152790.9565650895</v>
      </c>
      <c r="AK26" s="13">
        <v>-8152790.9565650895</v>
      </c>
      <c r="AL26" s="13">
        <v>-8215638.1787870899</v>
      </c>
      <c r="AM26" s="13">
        <v>-8247582.6232310897</v>
      </c>
      <c r="AN26" s="13">
        <v>0</v>
      </c>
      <c r="AO26" s="14" t="s">
        <v>73</v>
      </c>
      <c r="AP26" s="13" t="s">
        <v>66</v>
      </c>
      <c r="AQ26" s="13" t="s">
        <v>66</v>
      </c>
      <c r="AR26" s="13" t="s">
        <v>66</v>
      </c>
      <c r="AS26" s="13">
        <v>-8247582.6232310897</v>
      </c>
      <c r="AT26" s="15">
        <v>0</v>
      </c>
      <c r="AU26" s="13">
        <v>0</v>
      </c>
      <c r="AV26" s="13">
        <v>0</v>
      </c>
      <c r="AX26" s="13">
        <v>89291</v>
      </c>
      <c r="AY26" s="13">
        <v>28554</v>
      </c>
      <c r="AZ26" s="16" t="s">
        <v>110</v>
      </c>
      <c r="BA26" s="13">
        <v>0</v>
      </c>
      <c r="BB26" s="15"/>
    </row>
    <row r="27" spans="1:54" x14ac:dyDescent="0.2">
      <c r="A27" s="9">
        <v>1665</v>
      </c>
      <c r="B27" s="9">
        <v>930</v>
      </c>
      <c r="C27" s="9" t="s">
        <v>56</v>
      </c>
      <c r="D27" s="9" t="s">
        <v>172</v>
      </c>
      <c r="E27" s="10" t="s">
        <v>111</v>
      </c>
      <c r="F27" s="9" t="s">
        <v>104</v>
      </c>
      <c r="G27" s="9">
        <v>1095</v>
      </c>
      <c r="H27" s="9" t="s">
        <v>105</v>
      </c>
      <c r="I27" s="9" t="s">
        <v>106</v>
      </c>
      <c r="J27" s="9" t="s">
        <v>107</v>
      </c>
      <c r="K27" s="9" t="s">
        <v>69</v>
      </c>
      <c r="L27" s="11" t="s">
        <v>112</v>
      </c>
      <c r="M27" s="12">
        <v>36952</v>
      </c>
      <c r="N27" s="12">
        <v>38778</v>
      </c>
      <c r="O27" s="9" t="s">
        <v>64</v>
      </c>
      <c r="P27" s="13">
        <v>150000000</v>
      </c>
      <c r="AA27" s="18">
        <v>-5704903.7620996255</v>
      </c>
      <c r="AE27" s="13">
        <v>-5704903.7620996255</v>
      </c>
      <c r="AI27" s="13">
        <v>309375</v>
      </c>
      <c r="AJ27" s="13">
        <v>-5395528.7620996255</v>
      </c>
      <c r="AK27" s="13">
        <v>-5395528.7620996255</v>
      </c>
      <c r="AL27" s="13">
        <v>-5704903.7620996255</v>
      </c>
      <c r="AM27" s="13">
        <v>-5704903.7620996255</v>
      </c>
      <c r="AN27" s="13">
        <v>0</v>
      </c>
      <c r="AO27" s="14" t="s">
        <v>73</v>
      </c>
      <c r="AP27" s="13" t="s">
        <v>66</v>
      </c>
      <c r="AQ27" s="13" t="s">
        <v>66</v>
      </c>
      <c r="AR27" s="13" t="s">
        <v>66</v>
      </c>
      <c r="AS27" s="13">
        <v>-5704903.7620996255</v>
      </c>
      <c r="AT27" s="15">
        <v>0</v>
      </c>
      <c r="AU27" s="13">
        <v>0</v>
      </c>
      <c r="AV27" s="13">
        <v>0</v>
      </c>
      <c r="AX27" s="13">
        <v>89291</v>
      </c>
      <c r="AY27" s="13">
        <v>28554</v>
      </c>
      <c r="AZ27" s="16" t="s">
        <v>110</v>
      </c>
      <c r="BA27" s="13">
        <v>0</v>
      </c>
      <c r="BB27" s="15"/>
    </row>
    <row r="28" spans="1:54" ht="13.5" thickBot="1" x14ac:dyDescent="0.25">
      <c r="E28" s="10"/>
      <c r="L28" s="11"/>
      <c r="AA28" s="18"/>
      <c r="AE28" s="19">
        <f>SUM(AE2:AE27)</f>
        <v>-15432894.838393519</v>
      </c>
      <c r="AO28" s="14"/>
      <c r="AT28" s="15"/>
      <c r="AZ28" s="16"/>
      <c r="BB28" s="15"/>
    </row>
    <row r="29" spans="1:54" ht="13.5" thickTop="1" x14ac:dyDescent="0.2">
      <c r="E29" s="10"/>
      <c r="L29" s="11"/>
      <c r="AA29" s="18"/>
      <c r="AO29" s="14"/>
      <c r="AT29" s="15"/>
      <c r="AZ29" s="16"/>
      <c r="BB29" s="15"/>
    </row>
    <row r="30" spans="1:54" s="25" customFormat="1" x14ac:dyDescent="0.2">
      <c r="A30" s="21">
        <v>156</v>
      </c>
      <c r="B30" s="21">
        <v>217</v>
      </c>
      <c r="C30" s="21" t="s">
        <v>56</v>
      </c>
      <c r="D30" s="21" t="s">
        <v>173</v>
      </c>
      <c r="E30" s="22" t="s">
        <v>124</v>
      </c>
      <c r="F30" s="21" t="s">
        <v>125</v>
      </c>
      <c r="G30" s="21">
        <v>1095</v>
      </c>
      <c r="H30" s="21" t="s">
        <v>105</v>
      </c>
      <c r="I30" s="21" t="s">
        <v>75</v>
      </c>
      <c r="J30" s="21" t="s">
        <v>61</v>
      </c>
      <c r="K30" s="21" t="s">
        <v>72</v>
      </c>
      <c r="L30" s="23" t="s">
        <v>109</v>
      </c>
      <c r="M30" s="24">
        <v>36784</v>
      </c>
      <c r="N30" s="24">
        <v>38610</v>
      </c>
      <c r="O30" s="21" t="s">
        <v>64</v>
      </c>
      <c r="P30" s="25">
        <v>-470000000</v>
      </c>
      <c r="AA30" s="26">
        <v>10170383.034060342</v>
      </c>
      <c r="AE30" s="25">
        <v>10170383.034060342</v>
      </c>
      <c r="AI30" s="25">
        <v>-359354.16666699998</v>
      </c>
      <c r="AJ30" s="25">
        <v>9811028.8673933428</v>
      </c>
      <c r="AK30" s="25">
        <v>11338696.700726343</v>
      </c>
      <c r="AL30" s="25">
        <v>11494485.034060342</v>
      </c>
      <c r="AM30" s="25">
        <v>10170383.034060342</v>
      </c>
      <c r="AN30" s="25">
        <v>0</v>
      </c>
      <c r="AO30" s="27" t="s">
        <v>73</v>
      </c>
      <c r="AP30" s="25" t="s">
        <v>66</v>
      </c>
      <c r="AQ30" s="25" t="s">
        <v>66</v>
      </c>
      <c r="AR30" s="25" t="s">
        <v>66</v>
      </c>
      <c r="AS30" s="25">
        <v>10170383.034060342</v>
      </c>
      <c r="AT30" s="28">
        <v>0</v>
      </c>
      <c r="AU30" s="25">
        <v>0</v>
      </c>
      <c r="AV30" s="25">
        <v>0</v>
      </c>
      <c r="AW30" s="25">
        <v>98158</v>
      </c>
      <c r="AX30" s="25">
        <v>86085</v>
      </c>
      <c r="AY30" s="25">
        <v>13066</v>
      </c>
      <c r="AZ30" s="29" t="s">
        <v>110</v>
      </c>
      <c r="BA30" s="25">
        <v>0</v>
      </c>
      <c r="BB30" s="28"/>
    </row>
    <row r="31" spans="1:54" s="25" customFormat="1" x14ac:dyDescent="0.2">
      <c r="A31" s="21">
        <v>157</v>
      </c>
      <c r="B31" s="21">
        <v>216</v>
      </c>
      <c r="C31" s="21" t="s">
        <v>56</v>
      </c>
      <c r="D31" s="21" t="s">
        <v>173</v>
      </c>
      <c r="E31" s="22" t="s">
        <v>124</v>
      </c>
      <c r="F31" s="21" t="s">
        <v>125</v>
      </c>
      <c r="G31" s="21">
        <v>1095</v>
      </c>
      <c r="H31" s="21" t="s">
        <v>105</v>
      </c>
      <c r="I31" s="21" t="s">
        <v>75</v>
      </c>
      <c r="J31" s="21" t="s">
        <v>61</v>
      </c>
      <c r="K31" s="21" t="s">
        <v>126</v>
      </c>
      <c r="L31" s="23" t="s">
        <v>109</v>
      </c>
      <c r="M31" s="24">
        <v>36784</v>
      </c>
      <c r="N31" s="24">
        <v>38610</v>
      </c>
      <c r="O31" s="21" t="s">
        <v>64</v>
      </c>
      <c r="P31" s="25">
        <v>-21000000</v>
      </c>
      <c r="AA31" s="26">
        <v>1940665.078094498</v>
      </c>
      <c r="AE31" s="25">
        <v>1940665.078094498</v>
      </c>
      <c r="AI31" s="25">
        <v>-117745.833333</v>
      </c>
      <c r="AJ31" s="25">
        <v>1822919.2447614979</v>
      </c>
      <c r="AK31" s="25">
        <v>2700658.1002594978</v>
      </c>
      <c r="AL31" s="25">
        <v>2374519.765986498</v>
      </c>
      <c r="AM31" s="25">
        <v>1940665.078094498</v>
      </c>
      <c r="AN31" s="25">
        <v>0</v>
      </c>
      <c r="AO31" s="27" t="s">
        <v>73</v>
      </c>
      <c r="AP31" s="25" t="s">
        <v>66</v>
      </c>
      <c r="AQ31" s="25" t="s">
        <v>66</v>
      </c>
      <c r="AR31" s="25" t="s">
        <v>66</v>
      </c>
      <c r="AS31" s="25">
        <v>1940665.078094498</v>
      </c>
      <c r="AT31" s="28">
        <v>0</v>
      </c>
      <c r="AU31" s="25">
        <v>0</v>
      </c>
      <c r="AV31" s="25">
        <v>0</v>
      </c>
      <c r="AW31" s="25">
        <v>109434</v>
      </c>
      <c r="AX31" s="25">
        <v>86084</v>
      </c>
      <c r="AY31" s="25">
        <v>13067</v>
      </c>
      <c r="AZ31" s="29" t="s">
        <v>110</v>
      </c>
      <c r="BA31" s="25">
        <v>0</v>
      </c>
      <c r="BB31" s="28"/>
    </row>
    <row r="32" spans="1:54" s="25" customFormat="1" x14ac:dyDescent="0.2">
      <c r="A32" s="21">
        <v>158</v>
      </c>
      <c r="B32" s="21">
        <v>214</v>
      </c>
      <c r="C32" s="21" t="s">
        <v>56</v>
      </c>
      <c r="D32" s="21" t="s">
        <v>173</v>
      </c>
      <c r="E32" s="22" t="s">
        <v>124</v>
      </c>
      <c r="F32" s="21" t="s">
        <v>125</v>
      </c>
      <c r="G32" s="21">
        <v>1095</v>
      </c>
      <c r="H32" s="21" t="s">
        <v>105</v>
      </c>
      <c r="I32" s="21" t="s">
        <v>75</v>
      </c>
      <c r="J32" s="21" t="s">
        <v>61</v>
      </c>
      <c r="K32" s="21" t="s">
        <v>127</v>
      </c>
      <c r="L32" s="23" t="s">
        <v>109</v>
      </c>
      <c r="M32" s="24">
        <v>36784</v>
      </c>
      <c r="N32" s="24">
        <v>38610</v>
      </c>
      <c r="O32" s="21" t="s">
        <v>64</v>
      </c>
      <c r="P32" s="25">
        <v>-34000000</v>
      </c>
      <c r="AA32" s="26">
        <v>2811338.9334183251</v>
      </c>
      <c r="AE32" s="25">
        <v>2811338.9334183251</v>
      </c>
      <c r="AI32" s="25">
        <v>-1559750</v>
      </c>
      <c r="AJ32" s="25">
        <v>1251588.9334183251</v>
      </c>
      <c r="AK32" s="25">
        <v>7768885.822307325</v>
      </c>
      <c r="AL32" s="25">
        <v>8558504.9334183261</v>
      </c>
      <c r="AM32" s="25">
        <v>2811338.9334183251</v>
      </c>
      <c r="AN32" s="25">
        <v>0</v>
      </c>
      <c r="AO32" s="27" t="s">
        <v>73</v>
      </c>
      <c r="AP32" s="25" t="s">
        <v>66</v>
      </c>
      <c r="AQ32" s="25" t="s">
        <v>66</v>
      </c>
      <c r="AR32" s="25" t="s">
        <v>66</v>
      </c>
      <c r="AS32" s="25">
        <v>2811338.9334183251</v>
      </c>
      <c r="AT32" s="28">
        <v>0</v>
      </c>
      <c r="AU32" s="25">
        <v>0</v>
      </c>
      <c r="AV32" s="25">
        <v>0</v>
      </c>
      <c r="AW32" s="25">
        <v>109432</v>
      </c>
      <c r="AX32" s="25">
        <v>86086</v>
      </c>
      <c r="AY32" s="25">
        <v>13068</v>
      </c>
      <c r="AZ32" s="29" t="s">
        <v>110</v>
      </c>
      <c r="BA32" s="25">
        <v>0</v>
      </c>
      <c r="BB32" s="28"/>
    </row>
    <row r="33" spans="1:54" s="25" customFormat="1" x14ac:dyDescent="0.2">
      <c r="A33" s="21">
        <v>214</v>
      </c>
      <c r="B33" s="21">
        <v>215</v>
      </c>
      <c r="C33" s="21" t="s">
        <v>56</v>
      </c>
      <c r="D33" s="21" t="s">
        <v>173</v>
      </c>
      <c r="E33" s="22" t="s">
        <v>124</v>
      </c>
      <c r="F33" s="21" t="s">
        <v>125</v>
      </c>
      <c r="G33" s="21">
        <v>1095</v>
      </c>
      <c r="H33" s="21" t="s">
        <v>105</v>
      </c>
      <c r="I33" s="21" t="s">
        <v>75</v>
      </c>
      <c r="J33" s="21" t="s">
        <v>61</v>
      </c>
      <c r="K33" s="21" t="s">
        <v>129</v>
      </c>
      <c r="L33" s="23" t="s">
        <v>109</v>
      </c>
      <c r="M33" s="24">
        <v>36784</v>
      </c>
      <c r="N33" s="24">
        <v>38610</v>
      </c>
      <c r="O33" s="21" t="s">
        <v>64</v>
      </c>
      <c r="P33" s="25">
        <v>525000000</v>
      </c>
      <c r="AA33" s="26">
        <v>-12459022.403084137</v>
      </c>
      <c r="AE33" s="25">
        <v>-12459022.403084137</v>
      </c>
      <c r="AI33" s="25">
        <v>2569000</v>
      </c>
      <c r="AJ33" s="25">
        <v>-9890022.4030841365</v>
      </c>
      <c r="AK33" s="25">
        <v>-20593557.958640136</v>
      </c>
      <c r="AL33" s="25">
        <v>-21924942.403084137</v>
      </c>
      <c r="AM33" s="25">
        <v>-12459022.403084137</v>
      </c>
      <c r="AN33" s="25">
        <v>0</v>
      </c>
      <c r="AO33" s="27" t="s">
        <v>73</v>
      </c>
      <c r="AP33" s="25" t="s">
        <v>66</v>
      </c>
      <c r="AQ33" s="25" t="s">
        <v>66</v>
      </c>
      <c r="AR33" s="25" t="s">
        <v>66</v>
      </c>
      <c r="AS33" s="25">
        <v>-12459022.403084137</v>
      </c>
      <c r="AT33" s="28">
        <v>0</v>
      </c>
      <c r="AU33" s="25">
        <v>0</v>
      </c>
      <c r="AV33" s="25">
        <v>0</v>
      </c>
      <c r="AW33" s="25">
        <v>98157</v>
      </c>
      <c r="AX33" s="25">
        <v>86945</v>
      </c>
      <c r="AY33" s="25">
        <v>13070</v>
      </c>
      <c r="AZ33" s="29" t="s">
        <v>110</v>
      </c>
      <c r="BA33" s="25">
        <v>0</v>
      </c>
      <c r="BB33" s="28"/>
    </row>
    <row r="34" spans="1:54" s="25" customFormat="1" x14ac:dyDescent="0.2">
      <c r="A34" s="21">
        <v>155</v>
      </c>
      <c r="B34" s="21">
        <v>314</v>
      </c>
      <c r="C34" s="21" t="s">
        <v>56</v>
      </c>
      <c r="D34" s="21" t="s">
        <v>173</v>
      </c>
      <c r="E34" s="22" t="s">
        <v>57</v>
      </c>
      <c r="F34" s="21" t="s">
        <v>58</v>
      </c>
      <c r="G34" s="21">
        <v>1095</v>
      </c>
      <c r="H34" s="21" t="s">
        <v>59</v>
      </c>
      <c r="I34" s="21" t="s">
        <v>60</v>
      </c>
      <c r="J34" s="21" t="s">
        <v>61</v>
      </c>
      <c r="K34" s="21" t="s">
        <v>62</v>
      </c>
      <c r="L34" s="23" t="s">
        <v>63</v>
      </c>
      <c r="M34" s="24">
        <v>36794</v>
      </c>
      <c r="N34" s="24">
        <v>38483</v>
      </c>
      <c r="O34" s="21" t="s">
        <v>64</v>
      </c>
      <c r="P34" s="25">
        <v>-10000000</v>
      </c>
      <c r="Q34" s="25">
        <v>3131.0871979999997</v>
      </c>
      <c r="R34" s="25">
        <v>0.59</v>
      </c>
      <c r="S34" s="25">
        <v>31.998305999999999</v>
      </c>
      <c r="T34" s="25">
        <v>32.015779000000002</v>
      </c>
      <c r="U34" s="25">
        <v>-3.2238217135013215E-2</v>
      </c>
      <c r="V34" s="25">
        <v>-100.9406689577841</v>
      </c>
      <c r="W34" s="25">
        <v>-152.06826699999999</v>
      </c>
      <c r="X34" s="25">
        <v>0</v>
      </c>
      <c r="Y34" s="25">
        <v>-253.0089359577841</v>
      </c>
      <c r="Z34" s="25">
        <v>-89823.513640000005</v>
      </c>
      <c r="AA34" s="25">
        <v>-90065.214945</v>
      </c>
      <c r="AB34" s="25">
        <v>-241.70130499999505</v>
      </c>
      <c r="AC34" s="25">
        <v>11.307630957789058</v>
      </c>
      <c r="AD34" s="25">
        <v>-89823.513640000005</v>
      </c>
      <c r="AE34" s="25">
        <v>-90065.214945</v>
      </c>
      <c r="AF34" s="25">
        <v>-241.70130499999505</v>
      </c>
      <c r="AG34" s="25">
        <v>0</v>
      </c>
      <c r="AH34" s="25">
        <v>18027.234542484999</v>
      </c>
      <c r="AI34" s="25">
        <v>-67850.000001000008</v>
      </c>
      <c r="AJ34" s="25">
        <v>-157915.21494600002</v>
      </c>
      <c r="AK34" s="25">
        <v>-145656.41107800003</v>
      </c>
      <c r="AL34" s="25">
        <v>-24528.156870000035</v>
      </c>
      <c r="AM34" s="25">
        <v>277.78527699998813</v>
      </c>
      <c r="AN34" s="25">
        <v>-241.70130499999505</v>
      </c>
      <c r="AO34" s="27" t="s">
        <v>65</v>
      </c>
      <c r="AP34" s="25">
        <v>6</v>
      </c>
      <c r="AQ34" s="25" t="s">
        <v>66</v>
      </c>
      <c r="AR34" s="25">
        <v>6</v>
      </c>
      <c r="AS34" s="25">
        <v>-201.30144599999767</v>
      </c>
      <c r="AT34" s="28">
        <v>0.16848300000000194</v>
      </c>
      <c r="AU34" s="25">
        <v>-79.581528000000162</v>
      </c>
      <c r="AV34" s="25">
        <v>-163.88888888888889</v>
      </c>
      <c r="AW34" s="25">
        <v>492</v>
      </c>
      <c r="AX34" s="25">
        <v>93466</v>
      </c>
      <c r="AY34" s="25">
        <v>10031</v>
      </c>
      <c r="AZ34" s="29" t="s">
        <v>67</v>
      </c>
      <c r="BA34" s="25">
        <v>0</v>
      </c>
      <c r="BB34" s="28"/>
    </row>
    <row r="35" spans="1:54" s="25" customFormat="1" x14ac:dyDescent="0.2">
      <c r="A35" s="21">
        <v>265</v>
      </c>
      <c r="B35" s="21">
        <v>380</v>
      </c>
      <c r="C35" s="21" t="s">
        <v>56</v>
      </c>
      <c r="D35" s="21" t="s">
        <v>173</v>
      </c>
      <c r="E35" s="22" t="s">
        <v>57</v>
      </c>
      <c r="F35" s="21" t="s">
        <v>70</v>
      </c>
      <c r="G35" s="21">
        <v>1095</v>
      </c>
      <c r="H35" s="21" t="s">
        <v>71</v>
      </c>
      <c r="I35" s="21" t="s">
        <v>60</v>
      </c>
      <c r="J35" s="21" t="s">
        <v>61</v>
      </c>
      <c r="K35" s="21" t="s">
        <v>72</v>
      </c>
      <c r="L35" s="23" t="s">
        <v>63</v>
      </c>
      <c r="M35" s="24">
        <v>36804</v>
      </c>
      <c r="N35" s="24">
        <v>38630</v>
      </c>
      <c r="O35" s="21" t="s">
        <v>64</v>
      </c>
      <c r="P35" s="25">
        <v>-10000000</v>
      </c>
      <c r="Q35" s="25">
        <v>3418.5213389999999</v>
      </c>
      <c r="R35" s="25">
        <v>0.24</v>
      </c>
      <c r="S35" s="25">
        <v>34.602584999999998</v>
      </c>
      <c r="T35" s="25">
        <v>34.616056</v>
      </c>
      <c r="U35" s="25">
        <v>-3.9689924007442298E-2</v>
      </c>
      <c r="V35" s="25">
        <v>-135.68085216272988</v>
      </c>
      <c r="W35" s="25">
        <v>-152.18633800000001</v>
      </c>
      <c r="X35" s="25">
        <v>0</v>
      </c>
      <c r="Y35" s="25">
        <v>-287.86719016272991</v>
      </c>
      <c r="Z35" s="25">
        <v>34088.504242000003</v>
      </c>
      <c r="AA35" s="25">
        <v>34137.795624999999</v>
      </c>
      <c r="AB35" s="25">
        <v>49.291382999996131</v>
      </c>
      <c r="AC35" s="25">
        <v>337.15857316272604</v>
      </c>
      <c r="AD35" s="25">
        <v>34088.504242000003</v>
      </c>
      <c r="AE35" s="25">
        <v>34137.795624999999</v>
      </c>
      <c r="AF35" s="25">
        <v>49.291382999996131</v>
      </c>
      <c r="AG35" s="25">
        <v>0</v>
      </c>
      <c r="AH35" s="25">
        <v>14058.669006637499</v>
      </c>
      <c r="AI35" s="25">
        <v>-24333.333332999999</v>
      </c>
      <c r="AJ35" s="25">
        <v>9804.4622920000002</v>
      </c>
      <c r="AK35" s="25">
        <v>-55110.589605999994</v>
      </c>
      <c r="AL35" s="25">
        <v>12974.706061999999</v>
      </c>
      <c r="AM35" s="25">
        <v>15446.914964</v>
      </c>
      <c r="AN35" s="25">
        <v>49.291382999996131</v>
      </c>
      <c r="AO35" s="27" t="s">
        <v>73</v>
      </c>
      <c r="AP35" s="25">
        <v>5</v>
      </c>
      <c r="AQ35" s="25" t="s">
        <v>66</v>
      </c>
      <c r="AR35" s="25">
        <v>5</v>
      </c>
      <c r="AS35" s="25">
        <v>-570.51002300000255</v>
      </c>
      <c r="AT35" s="28">
        <v>0.13003799999999899</v>
      </c>
      <c r="AU35" s="25">
        <v>-87.868629999999939</v>
      </c>
      <c r="AV35" s="25">
        <v>-66.666666666666657</v>
      </c>
      <c r="AW35" s="25">
        <v>5201</v>
      </c>
      <c r="AX35" s="25">
        <v>86085</v>
      </c>
      <c r="AY35" s="25">
        <v>10043</v>
      </c>
      <c r="AZ35" s="29" t="s">
        <v>67</v>
      </c>
      <c r="BA35" s="25">
        <v>0</v>
      </c>
      <c r="BB35" s="28"/>
    </row>
    <row r="36" spans="1:54" s="25" customFormat="1" x14ac:dyDescent="0.2">
      <c r="A36" s="21">
        <v>4393</v>
      </c>
      <c r="B36" s="21">
        <v>2938</v>
      </c>
      <c r="C36" s="21" t="s">
        <v>56</v>
      </c>
      <c r="D36" s="21" t="s">
        <v>173</v>
      </c>
      <c r="E36" s="22" t="s">
        <v>57</v>
      </c>
      <c r="F36" s="21" t="s">
        <v>74</v>
      </c>
      <c r="G36" s="21">
        <v>1095</v>
      </c>
      <c r="H36" s="21" t="s">
        <v>71</v>
      </c>
      <c r="I36" s="21" t="s">
        <v>75</v>
      </c>
      <c r="J36" s="21" t="s">
        <v>61</v>
      </c>
      <c r="K36" s="21" t="s">
        <v>76</v>
      </c>
      <c r="L36" s="23" t="s">
        <v>77</v>
      </c>
      <c r="M36" s="24">
        <v>37145</v>
      </c>
      <c r="N36" s="24">
        <v>38831</v>
      </c>
      <c r="O36" s="21" t="s">
        <v>64</v>
      </c>
      <c r="P36" s="25">
        <v>10000000</v>
      </c>
      <c r="Q36" s="25">
        <v>-3846.2523350000001</v>
      </c>
      <c r="R36" s="25">
        <v>0.36</v>
      </c>
      <c r="S36" s="25">
        <v>66.365345000000005</v>
      </c>
      <c r="T36" s="25">
        <v>66.387805</v>
      </c>
      <c r="U36" s="25">
        <v>-6.3364505044056427E-2</v>
      </c>
      <c r="V36" s="25">
        <v>243.71587548182134</v>
      </c>
      <c r="W36" s="25">
        <v>242.063648</v>
      </c>
      <c r="X36" s="25">
        <v>0</v>
      </c>
      <c r="Y36" s="25">
        <v>485.77952348182134</v>
      </c>
      <c r="Z36" s="25">
        <v>-116815.831594</v>
      </c>
      <c r="AA36" s="25">
        <v>-117052.345764</v>
      </c>
      <c r="AB36" s="25">
        <v>-236.51416999999492</v>
      </c>
      <c r="AC36" s="25">
        <v>-722.29369348181626</v>
      </c>
      <c r="AD36" s="25">
        <v>-116815.831594</v>
      </c>
      <c r="AE36" s="25">
        <v>-117052.345764</v>
      </c>
      <c r="AF36" s="25">
        <v>-236.51416999999492</v>
      </c>
      <c r="AG36" s="25">
        <v>0</v>
      </c>
      <c r="AH36" s="25">
        <v>-15817.712727687502</v>
      </c>
      <c r="AI36" s="25">
        <v>4300</v>
      </c>
      <c r="AJ36" s="25">
        <v>-112752.345764</v>
      </c>
      <c r="AK36" s="25">
        <v>-112752.345764</v>
      </c>
      <c r="AL36" s="25">
        <v>-35964.312475999992</v>
      </c>
      <c r="AM36" s="25">
        <v>3089.1916090000013</v>
      </c>
      <c r="AN36" s="25">
        <v>-236.51416999999492</v>
      </c>
      <c r="AO36" s="27" t="s">
        <v>73</v>
      </c>
      <c r="AP36" s="25">
        <v>5</v>
      </c>
      <c r="AQ36" s="25" t="s">
        <v>66</v>
      </c>
      <c r="AR36" s="25">
        <v>5</v>
      </c>
      <c r="AS36" s="25">
        <v>1298.7937689999962</v>
      </c>
      <c r="AT36" s="28">
        <v>0.21754400000000373</v>
      </c>
      <c r="AU36" s="25">
        <v>101.98046199999953</v>
      </c>
      <c r="AV36" s="25">
        <v>100</v>
      </c>
      <c r="AW36" s="25">
        <v>134021</v>
      </c>
      <c r="AX36" s="25">
        <v>63087</v>
      </c>
      <c r="AY36" s="25">
        <v>13038</v>
      </c>
      <c r="AZ36" s="29" t="s">
        <v>67</v>
      </c>
      <c r="BA36" s="25">
        <v>0</v>
      </c>
      <c r="BB36" s="28"/>
    </row>
    <row r="37" spans="1:54" s="25" customFormat="1" x14ac:dyDescent="0.2">
      <c r="A37" s="21">
        <v>4422</v>
      </c>
      <c r="B37" s="21">
        <v>2960</v>
      </c>
      <c r="C37" s="21" t="s">
        <v>56</v>
      </c>
      <c r="D37" s="21" t="s">
        <v>173</v>
      </c>
      <c r="E37" s="22" t="s">
        <v>57</v>
      </c>
      <c r="F37" s="21" t="s">
        <v>74</v>
      </c>
      <c r="G37" s="21">
        <v>1095</v>
      </c>
      <c r="H37" s="21" t="s">
        <v>71</v>
      </c>
      <c r="I37" s="21" t="s">
        <v>75</v>
      </c>
      <c r="J37" s="21" t="s">
        <v>61</v>
      </c>
      <c r="K37" s="21" t="s">
        <v>76</v>
      </c>
      <c r="L37" s="23" t="s">
        <v>77</v>
      </c>
      <c r="M37" s="24">
        <v>37145</v>
      </c>
      <c r="N37" s="24">
        <v>38100</v>
      </c>
      <c r="O37" s="21" t="s">
        <v>64</v>
      </c>
      <c r="P37" s="25">
        <v>10000000</v>
      </c>
      <c r="Q37" s="25">
        <v>-2219.0666310000001</v>
      </c>
      <c r="R37" s="25">
        <v>0.28999999999999998</v>
      </c>
      <c r="S37" s="25">
        <v>53.647134000000001</v>
      </c>
      <c r="T37" s="25">
        <v>53.674833</v>
      </c>
      <c r="U37" s="25">
        <v>-5.2811922833571355E-2</v>
      </c>
      <c r="V37" s="25">
        <v>117.19317567892517</v>
      </c>
      <c r="W37" s="25">
        <v>185.80909</v>
      </c>
      <c r="X37" s="25">
        <v>0</v>
      </c>
      <c r="Y37" s="25">
        <v>303.00226567892514</v>
      </c>
      <c r="Z37" s="25">
        <v>-53800.923696999998</v>
      </c>
      <c r="AA37" s="25">
        <v>-53823.428298999999</v>
      </c>
      <c r="AB37" s="25">
        <v>-22.504602000000887</v>
      </c>
      <c r="AC37" s="25">
        <v>-325.50686767892603</v>
      </c>
      <c r="AD37" s="25">
        <v>-53800.923696999998</v>
      </c>
      <c r="AE37" s="25">
        <v>-53823.428298999999</v>
      </c>
      <c r="AF37" s="25">
        <v>-22.504602000000887</v>
      </c>
      <c r="AG37" s="25">
        <v>0</v>
      </c>
      <c r="AH37" s="25">
        <v>-9125.9115199875014</v>
      </c>
      <c r="AI37" s="25">
        <v>3383.333333</v>
      </c>
      <c r="AJ37" s="25">
        <v>-50440.094965999997</v>
      </c>
      <c r="AK37" s="25">
        <v>-50440.094965999997</v>
      </c>
      <c r="AL37" s="25">
        <v>-14587.705740999998</v>
      </c>
      <c r="AM37" s="25">
        <v>2029.2625659999976</v>
      </c>
      <c r="AN37" s="25">
        <v>-22.504602000000887</v>
      </c>
      <c r="AO37" s="27" t="s">
        <v>78</v>
      </c>
      <c r="AP37" s="25">
        <v>5</v>
      </c>
      <c r="AQ37" s="25" t="s">
        <v>66</v>
      </c>
      <c r="AR37" s="25">
        <v>5</v>
      </c>
      <c r="AS37" s="25">
        <v>958.013933000002</v>
      </c>
      <c r="AT37" s="28">
        <v>0.23215199999999925</v>
      </c>
      <c r="AU37" s="25">
        <v>56.475722000000133</v>
      </c>
      <c r="AV37" s="25">
        <v>80.555555555555543</v>
      </c>
      <c r="AW37" s="25">
        <v>134021</v>
      </c>
      <c r="AX37" s="25">
        <v>63087</v>
      </c>
      <c r="AY37" s="25">
        <v>13038</v>
      </c>
      <c r="AZ37" s="29" t="s">
        <v>67</v>
      </c>
      <c r="BA37" s="25">
        <v>0</v>
      </c>
      <c r="BB37" s="28"/>
    </row>
    <row r="38" spans="1:54" s="25" customFormat="1" x14ac:dyDescent="0.2">
      <c r="A38" s="21">
        <v>242</v>
      </c>
      <c r="B38" s="21">
        <v>357</v>
      </c>
      <c r="C38" s="21" t="s">
        <v>56</v>
      </c>
      <c r="D38" s="21" t="s">
        <v>173</v>
      </c>
      <c r="E38" s="21" t="s">
        <v>57</v>
      </c>
      <c r="F38" s="21" t="s">
        <v>79</v>
      </c>
      <c r="G38" s="21">
        <v>1095</v>
      </c>
      <c r="H38" s="21" t="s">
        <v>59</v>
      </c>
      <c r="I38" s="21" t="s">
        <v>75</v>
      </c>
      <c r="J38" s="21" t="s">
        <v>61</v>
      </c>
      <c r="K38" s="21" t="s">
        <v>80</v>
      </c>
      <c r="L38" s="23" t="s">
        <v>77</v>
      </c>
      <c r="M38" s="24">
        <v>36823</v>
      </c>
      <c r="N38" s="24">
        <v>38649</v>
      </c>
      <c r="O38" s="21" t="s">
        <v>64</v>
      </c>
      <c r="P38" s="25">
        <v>5000000</v>
      </c>
      <c r="Q38" s="25">
        <v>-1748.0046139999999</v>
      </c>
      <c r="R38" s="25">
        <v>0.7</v>
      </c>
      <c r="S38" s="25">
        <v>69.688582999999994</v>
      </c>
      <c r="T38" s="25">
        <v>69.714678000000006</v>
      </c>
      <c r="U38" s="28">
        <v>-7.7219008528270197E-2</v>
      </c>
      <c r="V38" s="25">
        <v>134.97918319592165</v>
      </c>
      <c r="W38" s="25">
        <v>145.045795</v>
      </c>
      <c r="X38" s="25">
        <v>0</v>
      </c>
      <c r="Y38" s="25">
        <v>280.02497819592168</v>
      </c>
      <c r="Z38" s="25">
        <v>4055.7904330000001</v>
      </c>
      <c r="AA38" s="25">
        <v>4107.3195999999998</v>
      </c>
      <c r="AB38" s="25">
        <v>51.529166999999688</v>
      </c>
      <c r="AC38" s="28">
        <v>-228.49581119592199</v>
      </c>
      <c r="AD38" s="25">
        <v>4055.7904330000001</v>
      </c>
      <c r="AE38" s="25">
        <v>4107.3195999999998</v>
      </c>
      <c r="AF38" s="25">
        <v>51.529166999999688</v>
      </c>
      <c r="AG38" s="25">
        <v>0</v>
      </c>
      <c r="AH38" s="25">
        <v>-10064.136565105</v>
      </c>
      <c r="AI38" s="25">
        <v>35486.111109999998</v>
      </c>
      <c r="AJ38" s="25">
        <v>39593.430710000001</v>
      </c>
      <c r="AK38" s="25">
        <v>77227.248653000002</v>
      </c>
      <c r="AL38" s="25">
        <v>40126.342929999999</v>
      </c>
      <c r="AM38" s="25">
        <v>20377.094423000002</v>
      </c>
      <c r="AN38" s="25">
        <v>51.529166999999688</v>
      </c>
      <c r="AO38" s="27" t="s">
        <v>73</v>
      </c>
      <c r="AP38" s="25">
        <v>6</v>
      </c>
      <c r="AQ38" s="25" t="s">
        <v>66</v>
      </c>
      <c r="AR38" s="25">
        <v>6</v>
      </c>
      <c r="AS38" s="25">
        <v>511.93290600000182</v>
      </c>
      <c r="AT38" s="28">
        <v>0.2520939999999996</v>
      </c>
      <c r="AU38" s="25">
        <v>45.332272999999986</v>
      </c>
      <c r="AV38" s="25">
        <v>97.222222222222229</v>
      </c>
      <c r="AW38" s="25">
        <v>4364</v>
      </c>
      <c r="AX38" s="25">
        <v>61429</v>
      </c>
      <c r="AY38" s="25">
        <v>10156</v>
      </c>
      <c r="AZ38" s="29" t="s">
        <v>67</v>
      </c>
      <c r="BA38" s="25">
        <v>0</v>
      </c>
      <c r="BB38" s="28"/>
    </row>
    <row r="39" spans="1:54" s="25" customFormat="1" x14ac:dyDescent="0.2">
      <c r="A39" s="21">
        <v>248</v>
      </c>
      <c r="B39" s="21">
        <v>362</v>
      </c>
      <c r="C39" s="21" t="s">
        <v>56</v>
      </c>
      <c r="D39" s="21" t="s">
        <v>173</v>
      </c>
      <c r="E39" s="22" t="s">
        <v>57</v>
      </c>
      <c r="F39" s="21" t="s">
        <v>79</v>
      </c>
      <c r="G39" s="21">
        <v>1095</v>
      </c>
      <c r="H39" s="21" t="s">
        <v>59</v>
      </c>
      <c r="I39" s="21" t="s">
        <v>75</v>
      </c>
      <c r="J39" s="21" t="s">
        <v>61</v>
      </c>
      <c r="K39" s="21" t="s">
        <v>81</v>
      </c>
      <c r="L39" s="23" t="s">
        <v>77</v>
      </c>
      <c r="M39" s="24">
        <v>36824</v>
      </c>
      <c r="N39" s="24">
        <v>37189</v>
      </c>
      <c r="O39" s="21" t="s">
        <v>64</v>
      </c>
      <c r="P39" s="25">
        <v>0</v>
      </c>
      <c r="Q39" s="25">
        <v>0</v>
      </c>
      <c r="R39" s="25">
        <v>0.55000000000000004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-111527.77777799999</v>
      </c>
      <c r="AJ39" s="25">
        <v>-111527.77777799999</v>
      </c>
      <c r="AK39" s="25">
        <v>-141665.31250899998</v>
      </c>
      <c r="AL39" s="25">
        <v>-4703.40462999999</v>
      </c>
      <c r="AM39" s="25">
        <v>0</v>
      </c>
      <c r="AN39" s="25">
        <v>0</v>
      </c>
      <c r="AO39" s="27" t="s">
        <v>82</v>
      </c>
      <c r="AP39" s="25">
        <v>6</v>
      </c>
      <c r="AQ39" s="25" t="s">
        <v>66</v>
      </c>
      <c r="AR39" s="25">
        <v>6</v>
      </c>
      <c r="AS39" s="25">
        <v>0</v>
      </c>
      <c r="AT39" s="28">
        <v>0</v>
      </c>
      <c r="AU39" s="25">
        <v>0</v>
      </c>
      <c r="AV39" s="25">
        <v>0</v>
      </c>
      <c r="AW39" s="25">
        <v>4364</v>
      </c>
      <c r="AX39" s="25">
        <v>63051</v>
      </c>
      <c r="AY39" s="25">
        <v>10156</v>
      </c>
      <c r="AZ39" s="29" t="s">
        <v>67</v>
      </c>
      <c r="BA39" s="25">
        <v>0</v>
      </c>
      <c r="BB39" s="28"/>
    </row>
    <row r="40" spans="1:54" s="25" customFormat="1" x14ac:dyDescent="0.2">
      <c r="A40" s="21">
        <v>1708</v>
      </c>
      <c r="B40" s="21">
        <v>917</v>
      </c>
      <c r="C40" s="21" t="s">
        <v>56</v>
      </c>
      <c r="D40" s="21" t="s">
        <v>173</v>
      </c>
      <c r="E40" s="22" t="s">
        <v>57</v>
      </c>
      <c r="F40" s="21" t="s">
        <v>83</v>
      </c>
      <c r="G40" s="21">
        <v>1095</v>
      </c>
      <c r="H40" s="21" t="s">
        <v>84</v>
      </c>
      <c r="I40" s="21" t="s">
        <v>60</v>
      </c>
      <c r="J40" s="21" t="s">
        <v>61</v>
      </c>
      <c r="K40" s="21" t="s">
        <v>85</v>
      </c>
      <c r="L40" s="23" t="s">
        <v>77</v>
      </c>
      <c r="M40" s="24">
        <v>36971</v>
      </c>
      <c r="N40" s="24">
        <v>37336</v>
      </c>
      <c r="O40" s="21" t="s">
        <v>64</v>
      </c>
      <c r="P40" s="25">
        <v>2000000</v>
      </c>
      <c r="Q40" s="25">
        <v>-105.463632</v>
      </c>
      <c r="R40" s="25">
        <v>10</v>
      </c>
      <c r="S40" s="25">
        <v>1083.9521810000001</v>
      </c>
      <c r="T40" s="25">
        <v>1083.629514</v>
      </c>
      <c r="U40" s="25">
        <v>-5.9511593697436638E-2</v>
      </c>
      <c r="V40" s="25">
        <v>6.2763088174399773</v>
      </c>
      <c r="W40" s="25">
        <v>569.97326999999996</v>
      </c>
      <c r="X40" s="25">
        <v>0</v>
      </c>
      <c r="Y40" s="25">
        <v>576.2495788174399</v>
      </c>
      <c r="Z40" s="25">
        <v>33304.563211000001</v>
      </c>
      <c r="AA40" s="25">
        <v>33922.301362999999</v>
      </c>
      <c r="AB40" s="25">
        <v>617.73815199999808</v>
      </c>
      <c r="AC40" s="25">
        <v>41.488573182558184</v>
      </c>
      <c r="AD40" s="25">
        <v>33304.563211000001</v>
      </c>
      <c r="AE40" s="25">
        <v>33922.301362999999</v>
      </c>
      <c r="AF40" s="25">
        <v>617.73815199999808</v>
      </c>
      <c r="AG40" s="25">
        <v>0</v>
      </c>
      <c r="AH40" s="25">
        <v>-1734.8767464</v>
      </c>
      <c r="AI40" s="25">
        <v>102222.222222</v>
      </c>
      <c r="AJ40" s="25">
        <v>136144.52358499999</v>
      </c>
      <c r="AK40" s="25">
        <v>136144.52358499999</v>
      </c>
      <c r="AL40" s="25">
        <v>36644.728213999988</v>
      </c>
      <c r="AM40" s="25">
        <v>17211.635584999996</v>
      </c>
      <c r="AN40" s="25">
        <v>617.73815199999808</v>
      </c>
      <c r="AO40" s="27" t="s">
        <v>82</v>
      </c>
      <c r="AP40" s="25" t="s">
        <v>66</v>
      </c>
      <c r="AQ40" s="25">
        <v>14</v>
      </c>
      <c r="AR40" s="25">
        <v>14</v>
      </c>
      <c r="AS40" s="25">
        <v>7344.4166529999929</v>
      </c>
      <c r="AT40" s="28">
        <v>-21.034112999999934</v>
      </c>
      <c r="AU40" s="25">
        <v>11.401612999999998</v>
      </c>
      <c r="AV40" s="25">
        <v>555.55555555555554</v>
      </c>
      <c r="AW40" s="25">
        <v>55259</v>
      </c>
      <c r="AX40" s="25">
        <v>87954</v>
      </c>
      <c r="AY40" s="25">
        <v>26111</v>
      </c>
      <c r="AZ40" s="29" t="s">
        <v>86</v>
      </c>
      <c r="BA40" s="25">
        <v>0</v>
      </c>
      <c r="BB40" s="28"/>
    </row>
    <row r="41" spans="1:54" s="25" customFormat="1" x14ac:dyDescent="0.2">
      <c r="A41" s="21">
        <v>4661</v>
      </c>
      <c r="B41" s="21">
        <v>3314</v>
      </c>
      <c r="C41" s="21" t="s">
        <v>56</v>
      </c>
      <c r="D41" s="21" t="s">
        <v>173</v>
      </c>
      <c r="E41" s="22" t="s">
        <v>57</v>
      </c>
      <c r="F41" s="21" t="s">
        <v>87</v>
      </c>
      <c r="G41" s="21">
        <v>1095</v>
      </c>
      <c r="H41" s="21" t="s">
        <v>88</v>
      </c>
      <c r="I41" s="21" t="s">
        <v>89</v>
      </c>
      <c r="J41" s="21" t="s">
        <v>90</v>
      </c>
      <c r="K41" s="21" t="s">
        <v>80</v>
      </c>
      <c r="L41" s="23" t="s">
        <v>77</v>
      </c>
      <c r="M41" s="24">
        <v>37165</v>
      </c>
      <c r="N41" s="24">
        <v>38991</v>
      </c>
      <c r="O41" s="21" t="s">
        <v>64</v>
      </c>
      <c r="P41" s="25">
        <v>-5000000</v>
      </c>
      <c r="Q41" s="25">
        <v>2171.2466549999999</v>
      </c>
      <c r="R41" s="25">
        <v>1.75</v>
      </c>
      <c r="S41" s="25">
        <v>126.97941299999999</v>
      </c>
      <c r="T41" s="25">
        <v>122.045402</v>
      </c>
      <c r="U41" s="25">
        <v>-5.055851576462576</v>
      </c>
      <c r="V41" s="25">
        <v>-10977.500823570845</v>
      </c>
      <c r="W41" s="25">
        <v>-266.72246000000001</v>
      </c>
      <c r="X41" s="25">
        <v>0</v>
      </c>
      <c r="Y41" s="25">
        <v>-11244.223283570846</v>
      </c>
      <c r="Z41" s="25">
        <v>-116049.937984</v>
      </c>
      <c r="AA41" s="25">
        <v>-127149.67258899999</v>
      </c>
      <c r="AB41" s="25">
        <v>-11099.734604999991</v>
      </c>
      <c r="AC41" s="25">
        <v>144.48867857085497</v>
      </c>
      <c r="AD41" s="25">
        <v>-116049.937984</v>
      </c>
      <c r="AE41" s="25">
        <v>-127149.67258899999</v>
      </c>
      <c r="AF41" s="25">
        <v>-11099.734604999991</v>
      </c>
      <c r="AG41" s="25">
        <v>0</v>
      </c>
      <c r="AH41" s="25">
        <v>15715.48328889</v>
      </c>
      <c r="AI41" s="25">
        <v>0</v>
      </c>
      <c r="AJ41" s="25">
        <v>-127149.67258899999</v>
      </c>
      <c r="AK41" s="25">
        <v>-127149.67258899999</v>
      </c>
      <c r="AL41" s="25">
        <v>-141429.478787</v>
      </c>
      <c r="AM41" s="25">
        <v>-186516.96246099999</v>
      </c>
      <c r="AN41" s="25">
        <v>-11099.734604999991</v>
      </c>
      <c r="AO41" s="27" t="s">
        <v>91</v>
      </c>
      <c r="AP41" s="25">
        <v>8</v>
      </c>
      <c r="AQ41" s="25" t="s">
        <v>66</v>
      </c>
      <c r="AR41" s="25">
        <v>8</v>
      </c>
      <c r="AS41" s="25">
        <v>-105099.88402099999</v>
      </c>
      <c r="AT41" s="28">
        <v>-48.277321000000001</v>
      </c>
      <c r="AU41" s="25">
        <v>-49.322650000000067</v>
      </c>
      <c r="AV41" s="25">
        <v>-243.0555555555556</v>
      </c>
      <c r="AW41" s="25">
        <v>92465</v>
      </c>
      <c r="AX41" s="25">
        <v>61429</v>
      </c>
      <c r="AY41" s="25">
        <v>10361</v>
      </c>
      <c r="AZ41" s="29" t="s">
        <v>67</v>
      </c>
      <c r="BA41" s="25">
        <v>0</v>
      </c>
      <c r="BB41" s="28"/>
    </row>
    <row r="42" spans="1:54" s="25" customFormat="1" x14ac:dyDescent="0.2">
      <c r="A42" s="21">
        <v>1698</v>
      </c>
      <c r="B42" s="21">
        <v>904</v>
      </c>
      <c r="C42" s="21" t="s">
        <v>56</v>
      </c>
      <c r="D42" s="21" t="s">
        <v>173</v>
      </c>
      <c r="E42" s="22" t="s">
        <v>57</v>
      </c>
      <c r="F42" s="21" t="s">
        <v>92</v>
      </c>
      <c r="G42" s="21">
        <v>1095</v>
      </c>
      <c r="H42" s="21" t="s">
        <v>93</v>
      </c>
      <c r="I42" s="21" t="s">
        <v>94</v>
      </c>
      <c r="J42" s="21" t="s">
        <v>90</v>
      </c>
      <c r="K42" s="21" t="s">
        <v>95</v>
      </c>
      <c r="L42" s="23" t="s">
        <v>96</v>
      </c>
      <c r="M42" s="24">
        <v>36761</v>
      </c>
      <c r="N42" s="24">
        <v>38587</v>
      </c>
      <c r="O42" s="21" t="s">
        <v>64</v>
      </c>
      <c r="P42" s="25">
        <v>10000000</v>
      </c>
      <c r="Q42" s="25">
        <v>-3330.9907149999999</v>
      </c>
      <c r="R42" s="25">
        <v>0.52</v>
      </c>
      <c r="S42" s="25">
        <v>84.659325999999993</v>
      </c>
      <c r="T42" s="25">
        <v>89.393947999999995</v>
      </c>
      <c r="U42" s="25">
        <v>4.7030251188743106</v>
      </c>
      <c r="V42" s="25">
        <v>-15665.733003382098</v>
      </c>
      <c r="W42" s="25">
        <v>259.06263899999999</v>
      </c>
      <c r="X42" s="25">
        <v>0</v>
      </c>
      <c r="Y42" s="25">
        <v>-15406.670364382098</v>
      </c>
      <c r="Z42" s="25">
        <v>-110820.218746</v>
      </c>
      <c r="AA42" s="25">
        <v>-126927.620807</v>
      </c>
      <c r="AB42" s="25">
        <v>-16107.402061000001</v>
      </c>
      <c r="AC42" s="25">
        <v>-700.73169661790234</v>
      </c>
      <c r="AD42" s="25">
        <v>-110820.218746</v>
      </c>
      <c r="AE42" s="25">
        <v>-126927.620807</v>
      </c>
      <c r="AF42" s="25">
        <v>-16107.402061000001</v>
      </c>
      <c r="AG42" s="25">
        <v>0</v>
      </c>
      <c r="AH42" s="25">
        <v>-24657.6587677875</v>
      </c>
      <c r="AI42" s="25">
        <v>66011.111111000006</v>
      </c>
      <c r="AJ42" s="25">
        <v>-60916.509695999994</v>
      </c>
      <c r="AK42" s="25">
        <v>127635.98452700002</v>
      </c>
      <c r="AL42" s="25">
        <v>317121.96562299994</v>
      </c>
      <c r="AM42" s="25">
        <v>165282.62669500001</v>
      </c>
      <c r="AN42" s="25">
        <v>-16107.402061000001</v>
      </c>
      <c r="AO42" s="27" t="s">
        <v>73</v>
      </c>
      <c r="AP42" s="25">
        <v>7</v>
      </c>
      <c r="AQ42" s="25" t="s">
        <v>66</v>
      </c>
      <c r="AR42" s="25">
        <v>7</v>
      </c>
      <c r="AS42" s="25">
        <v>97675.385252000007</v>
      </c>
      <c r="AT42" s="28">
        <v>-27.970657000000003</v>
      </c>
      <c r="AU42" s="25">
        <v>73.490875999999844</v>
      </c>
      <c r="AV42" s="25">
        <v>144.44444444444446</v>
      </c>
      <c r="AW42" s="25">
        <v>93020</v>
      </c>
      <c r="AX42" s="25">
        <v>62708</v>
      </c>
      <c r="AY42" s="25">
        <v>10381</v>
      </c>
      <c r="AZ42" s="29" t="s">
        <v>67</v>
      </c>
      <c r="BA42" s="25">
        <v>0</v>
      </c>
      <c r="BB42" s="28"/>
    </row>
    <row r="43" spans="1:54" s="25" customFormat="1" x14ac:dyDescent="0.2">
      <c r="A43" s="21">
        <v>51</v>
      </c>
      <c r="B43" s="21">
        <v>126</v>
      </c>
      <c r="C43" s="21" t="s">
        <v>56</v>
      </c>
      <c r="D43" s="21" t="s">
        <v>173</v>
      </c>
      <c r="E43" s="22" t="s">
        <v>57</v>
      </c>
      <c r="F43" s="21" t="s">
        <v>97</v>
      </c>
      <c r="G43" s="21">
        <v>1095</v>
      </c>
      <c r="H43" s="21" t="s">
        <v>88</v>
      </c>
      <c r="I43" s="21" t="s">
        <v>98</v>
      </c>
      <c r="J43" s="21" t="s">
        <v>61</v>
      </c>
      <c r="K43" s="21" t="s">
        <v>76</v>
      </c>
      <c r="L43" s="23" t="s">
        <v>63</v>
      </c>
      <c r="M43" s="24">
        <v>36762</v>
      </c>
      <c r="N43" s="24">
        <v>36910</v>
      </c>
      <c r="O43" s="21" t="s">
        <v>64</v>
      </c>
      <c r="P43" s="25">
        <v>0</v>
      </c>
      <c r="R43" s="25">
        <v>0.375</v>
      </c>
      <c r="S43" s="25">
        <v>0</v>
      </c>
      <c r="T43" s="25">
        <v>0</v>
      </c>
      <c r="W43" s="25">
        <v>0</v>
      </c>
      <c r="X43" s="25">
        <v>0</v>
      </c>
      <c r="Z43" s="25">
        <v>0</v>
      </c>
      <c r="AA43" s="25">
        <v>0</v>
      </c>
      <c r="AB43" s="25">
        <v>0</v>
      </c>
      <c r="AD43" s="25">
        <v>0</v>
      </c>
      <c r="AE43" s="25">
        <v>0</v>
      </c>
      <c r="AF43" s="25">
        <v>0</v>
      </c>
      <c r="AG43" s="25">
        <v>0</v>
      </c>
      <c r="AI43" s="25">
        <v>15416.666666000001</v>
      </c>
      <c r="AJ43" s="25">
        <v>15416.666666000001</v>
      </c>
      <c r="AK43" s="25">
        <v>2916.330624000002</v>
      </c>
      <c r="AL43" s="25">
        <v>0</v>
      </c>
      <c r="AM43" s="25">
        <v>0</v>
      </c>
      <c r="AN43" s="25">
        <v>0</v>
      </c>
      <c r="AO43" s="27" t="s">
        <v>99</v>
      </c>
      <c r="AP43" s="25">
        <v>8</v>
      </c>
      <c r="AQ43" s="25" t="s">
        <v>66</v>
      </c>
      <c r="AR43" s="25">
        <v>8</v>
      </c>
      <c r="AS43" s="25">
        <v>0</v>
      </c>
      <c r="AT43" s="28">
        <v>0</v>
      </c>
      <c r="AU43" s="25">
        <v>0</v>
      </c>
      <c r="AV43" s="25">
        <v>0</v>
      </c>
      <c r="AW43" s="25">
        <v>4243</v>
      </c>
      <c r="AX43" s="25">
        <v>63087</v>
      </c>
      <c r="AY43" s="25">
        <v>10391</v>
      </c>
      <c r="AZ43" s="29" t="s">
        <v>67</v>
      </c>
      <c r="BA43" s="25">
        <v>0</v>
      </c>
      <c r="BB43" s="28"/>
    </row>
    <row r="44" spans="1:54" s="25" customFormat="1" x14ac:dyDescent="0.2">
      <c r="A44" s="21">
        <v>1654</v>
      </c>
      <c r="B44" s="21">
        <v>864</v>
      </c>
      <c r="C44" s="21" t="s">
        <v>56</v>
      </c>
      <c r="D44" s="21" t="s">
        <v>173</v>
      </c>
      <c r="E44" s="22" t="s">
        <v>57</v>
      </c>
      <c r="F44" s="21" t="s">
        <v>100</v>
      </c>
      <c r="G44" s="21">
        <v>1095</v>
      </c>
      <c r="H44" s="21" t="s">
        <v>93</v>
      </c>
      <c r="I44" s="21" t="s">
        <v>101</v>
      </c>
      <c r="J44" s="21" t="s">
        <v>61</v>
      </c>
      <c r="K44" s="21" t="s">
        <v>81</v>
      </c>
      <c r="L44" s="23" t="s">
        <v>102</v>
      </c>
      <c r="M44" s="24">
        <v>36949</v>
      </c>
      <c r="N44" s="24">
        <v>38775</v>
      </c>
      <c r="O44" s="21" t="s">
        <v>64</v>
      </c>
      <c r="P44" s="25">
        <v>-10000000</v>
      </c>
      <c r="Q44" s="25">
        <v>3757.5611249999997</v>
      </c>
      <c r="R44" s="25">
        <v>1.1000000000000001</v>
      </c>
      <c r="S44" s="25">
        <v>218.60466099999999</v>
      </c>
      <c r="T44" s="25">
        <v>218.68667099999999</v>
      </c>
      <c r="U44" s="25">
        <v>-0.22319589112403579</v>
      </c>
      <c r="V44" s="25">
        <v>-838.67220374740941</v>
      </c>
      <c r="W44" s="25">
        <v>-748.65191400000003</v>
      </c>
      <c r="X44" s="25">
        <v>0</v>
      </c>
      <c r="Y44" s="25">
        <v>-1587.3241177474094</v>
      </c>
      <c r="Z44" s="25">
        <v>400677.60980999999</v>
      </c>
      <c r="AA44" s="25">
        <v>401461.19458800001</v>
      </c>
      <c r="AB44" s="25">
        <v>783.58477800001856</v>
      </c>
      <c r="AC44" s="25">
        <v>2370.9088957474278</v>
      </c>
      <c r="AD44" s="25">
        <v>400677.60980999999</v>
      </c>
      <c r="AE44" s="25">
        <v>401461.19458800001</v>
      </c>
      <c r="AF44" s="25">
        <v>783.58477800001856</v>
      </c>
      <c r="AG44" s="25">
        <v>0</v>
      </c>
      <c r="AH44" s="25">
        <v>27815.346227812501</v>
      </c>
      <c r="AI44" s="25">
        <v>-83416.666667999991</v>
      </c>
      <c r="AJ44" s="25">
        <v>318044.52792000002</v>
      </c>
      <c r="AK44" s="25">
        <v>318044.52792000002</v>
      </c>
      <c r="AL44" s="25">
        <v>274437.70522900001</v>
      </c>
      <c r="AM44" s="25">
        <v>41491.051204000018</v>
      </c>
      <c r="AN44" s="25">
        <v>783.58477800001856</v>
      </c>
      <c r="AO44" s="27" t="s">
        <v>73</v>
      </c>
      <c r="AP44" s="25">
        <v>7</v>
      </c>
      <c r="AQ44" s="25" t="s">
        <v>66</v>
      </c>
      <c r="AR44" s="25">
        <v>7</v>
      </c>
      <c r="AS44" s="25">
        <v>-348629.625933</v>
      </c>
      <c r="AT44" s="28">
        <v>-96.621899999999982</v>
      </c>
      <c r="AU44" s="25">
        <v>-62.247205000000122</v>
      </c>
      <c r="AV44" s="25">
        <v>-305.5555555555556</v>
      </c>
      <c r="AW44" s="25">
        <v>1248</v>
      </c>
      <c r="AX44" s="25">
        <v>63051</v>
      </c>
      <c r="AY44" s="25">
        <v>10417</v>
      </c>
      <c r="AZ44" s="29" t="s">
        <v>67</v>
      </c>
      <c r="BA44" s="25">
        <v>0</v>
      </c>
      <c r="BB44" s="28"/>
    </row>
    <row r="45" spans="1:54" s="25" customFormat="1" x14ac:dyDescent="0.2">
      <c r="A45" s="21">
        <v>1813</v>
      </c>
      <c r="B45" s="21">
        <v>1019</v>
      </c>
      <c r="C45" s="21" t="s">
        <v>56</v>
      </c>
      <c r="D45" s="21" t="s">
        <v>173</v>
      </c>
      <c r="E45" s="22" t="s">
        <v>57</v>
      </c>
      <c r="F45" s="21" t="s">
        <v>113</v>
      </c>
      <c r="G45" s="21">
        <v>1095</v>
      </c>
      <c r="H45" s="21" t="s">
        <v>114</v>
      </c>
      <c r="I45" s="21" t="s">
        <v>115</v>
      </c>
      <c r="J45" s="21" t="s">
        <v>61</v>
      </c>
      <c r="K45" s="21" t="s">
        <v>76</v>
      </c>
      <c r="L45" s="23" t="s">
        <v>63</v>
      </c>
      <c r="M45" s="24">
        <v>37001</v>
      </c>
      <c r="N45" s="24">
        <v>37407</v>
      </c>
      <c r="O45" s="21" t="s">
        <v>64</v>
      </c>
      <c r="P45" s="25">
        <v>25000000</v>
      </c>
      <c r="Q45" s="25">
        <v>-1228.47775</v>
      </c>
      <c r="R45" s="25">
        <v>0.6</v>
      </c>
      <c r="S45" s="25">
        <v>52.578313000000001</v>
      </c>
      <c r="T45" s="25">
        <v>52.594226999999997</v>
      </c>
      <c r="U45" s="25">
        <v>-2.7473211130502051E-2</v>
      </c>
      <c r="V45" s="25">
        <v>33.750228594874116</v>
      </c>
      <c r="W45" s="25">
        <v>385.536855</v>
      </c>
      <c r="X45" s="25">
        <v>0</v>
      </c>
      <c r="Y45" s="25">
        <v>419.2870835948741</v>
      </c>
      <c r="Z45" s="25">
        <v>46815.869894000003</v>
      </c>
      <c r="AA45" s="25">
        <v>47163.105132999997</v>
      </c>
      <c r="AB45" s="25">
        <v>347.23523899999418</v>
      </c>
      <c r="AC45" s="25">
        <v>-72.051844594879924</v>
      </c>
      <c r="AD45" s="25">
        <v>46815.869894000003</v>
      </c>
      <c r="AE45" s="25">
        <v>47163.105132999997</v>
      </c>
      <c r="AF45" s="25">
        <v>347.23523899999418</v>
      </c>
      <c r="AG45" s="25">
        <v>0</v>
      </c>
      <c r="AH45" s="25">
        <v>-15358.428830499999</v>
      </c>
      <c r="AI45" s="25">
        <v>55416.666666000005</v>
      </c>
      <c r="AJ45" s="25">
        <v>102579.77179900001</v>
      </c>
      <c r="AK45" s="25">
        <v>102579.77179900001</v>
      </c>
      <c r="AL45" s="25">
        <v>31597.692504000006</v>
      </c>
      <c r="AM45" s="25">
        <v>13920.242851000003</v>
      </c>
      <c r="AN45" s="25">
        <v>347.23523899999418</v>
      </c>
      <c r="AO45" s="27" t="s">
        <v>116</v>
      </c>
      <c r="AP45" s="25" t="s">
        <v>66</v>
      </c>
      <c r="AQ45" s="25">
        <v>10</v>
      </c>
      <c r="AR45" s="25">
        <v>10</v>
      </c>
      <c r="AS45" s="25">
        <v>8230.0415809999977</v>
      </c>
      <c r="AT45" s="28">
        <v>-3.4631420000000048</v>
      </c>
      <c r="AU45" s="25">
        <v>81.785216999999875</v>
      </c>
      <c r="AV45" s="25">
        <v>416.66666666666669</v>
      </c>
      <c r="AW45" s="25">
        <v>11312</v>
      </c>
      <c r="AX45" s="25">
        <v>63087</v>
      </c>
      <c r="AY45" s="25">
        <v>10687</v>
      </c>
      <c r="AZ45" s="29" t="s">
        <v>67</v>
      </c>
      <c r="BA45" s="25">
        <v>0</v>
      </c>
      <c r="BB45" s="28"/>
    </row>
    <row r="46" spans="1:54" s="25" customFormat="1" x14ac:dyDescent="0.2">
      <c r="A46" s="21">
        <v>11</v>
      </c>
      <c r="B46" s="21">
        <v>4</v>
      </c>
      <c r="C46" s="21" t="s">
        <v>56</v>
      </c>
      <c r="D46" s="21" t="s">
        <v>173</v>
      </c>
      <c r="E46" s="22" t="s">
        <v>57</v>
      </c>
      <c r="F46" s="21" t="s">
        <v>117</v>
      </c>
      <c r="G46" s="21">
        <v>1095</v>
      </c>
      <c r="H46" s="21" t="s">
        <v>114</v>
      </c>
      <c r="I46" s="21" t="s">
        <v>101</v>
      </c>
      <c r="J46" s="21" t="s">
        <v>61</v>
      </c>
      <c r="K46" s="21" t="s">
        <v>76</v>
      </c>
      <c r="L46" s="23" t="s">
        <v>63</v>
      </c>
      <c r="M46" s="24">
        <v>36651</v>
      </c>
      <c r="N46" s="24">
        <v>37245</v>
      </c>
      <c r="O46" s="21" t="s">
        <v>64</v>
      </c>
      <c r="P46" s="25">
        <v>25000000</v>
      </c>
      <c r="Q46" s="25">
        <v>-153.69743199999999</v>
      </c>
      <c r="R46" s="25">
        <v>0.85</v>
      </c>
      <c r="S46" s="25">
        <v>48.266961999999999</v>
      </c>
      <c r="T46" s="25">
        <v>48.503075000000003</v>
      </c>
      <c r="U46" s="25">
        <v>3.4485941702300242E-3</v>
      </c>
      <c r="V46" s="25">
        <v>-0.53004006797452552</v>
      </c>
      <c r="W46" s="25">
        <v>312.64147500000001</v>
      </c>
      <c r="X46" s="25">
        <v>0</v>
      </c>
      <c r="Y46" s="25">
        <v>312.11143493202547</v>
      </c>
      <c r="Z46" s="25">
        <v>46632.514318000001</v>
      </c>
      <c r="AA46" s="25">
        <v>46936.828435000003</v>
      </c>
      <c r="AB46" s="25">
        <v>304.31411700000172</v>
      </c>
      <c r="AC46" s="25">
        <v>-7.7973179320237591</v>
      </c>
      <c r="AD46" s="25">
        <v>46632.514318000001</v>
      </c>
      <c r="AE46" s="25">
        <v>46936.828435000003</v>
      </c>
      <c r="AF46" s="25">
        <v>304.31411700000172</v>
      </c>
      <c r="AG46" s="25">
        <v>0</v>
      </c>
      <c r="AH46" s="25">
        <v>-1921.5252948639998</v>
      </c>
      <c r="AI46" s="25">
        <v>296909.72222400003</v>
      </c>
      <c r="AJ46" s="25">
        <v>343846.55065900006</v>
      </c>
      <c r="AK46" s="25">
        <v>142983.88113300005</v>
      </c>
      <c r="AL46" s="25">
        <v>22048.354238000058</v>
      </c>
      <c r="AM46" s="25">
        <v>8523.0954520000378</v>
      </c>
      <c r="AN46" s="25">
        <v>304.31411700000172</v>
      </c>
      <c r="AO46" s="27" t="s">
        <v>82</v>
      </c>
      <c r="AP46" s="25" t="s">
        <v>66</v>
      </c>
      <c r="AQ46" s="25">
        <v>10</v>
      </c>
      <c r="AR46" s="25">
        <v>10</v>
      </c>
      <c r="AS46" s="25">
        <v>3653.8174810000346</v>
      </c>
      <c r="AT46" s="28">
        <v>-1.2695679999999996</v>
      </c>
      <c r="AU46" s="25">
        <v>80.151287999999994</v>
      </c>
      <c r="AV46" s="25">
        <v>590.27777777777783</v>
      </c>
      <c r="AW46" s="25">
        <v>46797</v>
      </c>
      <c r="AX46" s="25">
        <v>63087</v>
      </c>
      <c r="AY46" s="25">
        <v>10710</v>
      </c>
      <c r="AZ46" s="29" t="s">
        <v>67</v>
      </c>
      <c r="BA46" s="25">
        <v>0</v>
      </c>
      <c r="BB46" s="28"/>
    </row>
    <row r="47" spans="1:54" s="25" customFormat="1" x14ac:dyDescent="0.2">
      <c r="A47" s="21">
        <v>230</v>
      </c>
      <c r="B47" s="21">
        <v>345</v>
      </c>
      <c r="C47" s="21" t="s">
        <v>56</v>
      </c>
      <c r="D47" s="21" t="s">
        <v>173</v>
      </c>
      <c r="E47" s="22" t="s">
        <v>57</v>
      </c>
      <c r="F47" s="21" t="s">
        <v>118</v>
      </c>
      <c r="G47" s="21">
        <v>1095</v>
      </c>
      <c r="H47" s="21" t="s">
        <v>119</v>
      </c>
      <c r="I47" s="21" t="s">
        <v>94</v>
      </c>
      <c r="J47" s="21" t="s">
        <v>120</v>
      </c>
      <c r="K47" s="21" t="s">
        <v>81</v>
      </c>
      <c r="L47" s="23" t="s">
        <v>121</v>
      </c>
      <c r="M47" s="24">
        <v>36819</v>
      </c>
      <c r="N47" s="24">
        <v>39010</v>
      </c>
      <c r="O47" s="21" t="s">
        <v>64</v>
      </c>
      <c r="P47" s="25">
        <v>-20000000</v>
      </c>
      <c r="Q47" s="25">
        <v>8417.2745880000002</v>
      </c>
      <c r="R47" s="25">
        <v>0.28000000000000003</v>
      </c>
      <c r="S47" s="25">
        <v>36.990253000000003</v>
      </c>
      <c r="T47" s="25">
        <v>37.002363000000003</v>
      </c>
      <c r="U47" s="25">
        <v>-2.8594765065877562E-2</v>
      </c>
      <c r="V47" s="25">
        <v>-240.68998933884134</v>
      </c>
      <c r="W47" s="25">
        <v>-289.62198100000001</v>
      </c>
      <c r="X47" s="25">
        <v>0</v>
      </c>
      <c r="Y47" s="25">
        <v>-530.31197033884132</v>
      </c>
      <c r="Z47" s="25">
        <v>73053.726915000007</v>
      </c>
      <c r="AA47" s="25">
        <v>73178.719677000001</v>
      </c>
      <c r="AB47" s="25">
        <v>124.9927619999944</v>
      </c>
      <c r="AC47" s="25">
        <v>655.30473233883572</v>
      </c>
      <c r="AD47" s="25">
        <v>73053.726915000007</v>
      </c>
      <c r="AE47" s="25">
        <v>73178.719677000001</v>
      </c>
      <c r="AF47" s="25">
        <v>124.9927619999944</v>
      </c>
      <c r="AG47" s="25">
        <v>0</v>
      </c>
      <c r="AH47" s="25">
        <v>16615.700036711998</v>
      </c>
      <c r="AI47" s="25">
        <v>-57088.888889000002</v>
      </c>
      <c r="AJ47" s="25">
        <v>16089.830787999999</v>
      </c>
      <c r="AK47" s="25">
        <v>-236553.994855</v>
      </c>
      <c r="AL47" s="25">
        <v>-125498.93187</v>
      </c>
      <c r="AM47" s="25">
        <v>-91921.473501</v>
      </c>
      <c r="AN47" s="25">
        <v>124.9927619999944</v>
      </c>
      <c r="AO47" s="27" t="s">
        <v>91</v>
      </c>
      <c r="AP47" s="25">
        <v>3</v>
      </c>
      <c r="AQ47" s="25" t="s">
        <v>66</v>
      </c>
      <c r="AR47" s="25">
        <v>3</v>
      </c>
      <c r="AS47" s="25">
        <v>-88489.550558000017</v>
      </c>
      <c r="AT47" s="28">
        <v>-9.748818</v>
      </c>
      <c r="AU47" s="25">
        <v>-220.29169000000002</v>
      </c>
      <c r="AV47" s="25">
        <v>-155.55555555555557</v>
      </c>
      <c r="AW47" s="25">
        <v>92881</v>
      </c>
      <c r="AX47" s="25">
        <v>63051</v>
      </c>
      <c r="AY47" s="25">
        <v>10839</v>
      </c>
      <c r="AZ47" s="29" t="s">
        <v>67</v>
      </c>
      <c r="BA47" s="25">
        <v>0</v>
      </c>
      <c r="BB47" s="28"/>
    </row>
    <row r="48" spans="1:54" s="25" customFormat="1" x14ac:dyDescent="0.2">
      <c r="A48" s="21">
        <v>1062</v>
      </c>
      <c r="B48" s="21">
        <v>426</v>
      </c>
      <c r="C48" s="21" t="s">
        <v>56</v>
      </c>
      <c r="D48" s="21" t="s">
        <v>173</v>
      </c>
      <c r="E48" s="22" t="s">
        <v>57</v>
      </c>
      <c r="F48" s="21" t="s">
        <v>122</v>
      </c>
      <c r="G48" s="21">
        <v>1095</v>
      </c>
      <c r="H48" s="21" t="s">
        <v>123</v>
      </c>
      <c r="I48" s="21" t="s">
        <v>98</v>
      </c>
      <c r="J48" s="21" t="s">
        <v>61</v>
      </c>
      <c r="K48" s="21" t="s">
        <v>81</v>
      </c>
      <c r="L48" s="23" t="s">
        <v>77</v>
      </c>
      <c r="M48" s="24">
        <v>36874</v>
      </c>
      <c r="N48" s="24">
        <v>36945</v>
      </c>
      <c r="O48" s="21" t="s">
        <v>64</v>
      </c>
      <c r="P48" s="25">
        <v>0</v>
      </c>
      <c r="R48" s="25">
        <v>1</v>
      </c>
      <c r="S48" s="25">
        <v>0</v>
      </c>
      <c r="T48" s="25">
        <v>0</v>
      </c>
      <c r="W48" s="25">
        <v>0</v>
      </c>
      <c r="X48" s="25">
        <v>0</v>
      </c>
      <c r="Z48" s="25">
        <v>0</v>
      </c>
      <c r="AA48" s="25">
        <v>0</v>
      </c>
      <c r="AB48" s="25">
        <v>0</v>
      </c>
      <c r="AD48" s="25">
        <v>0</v>
      </c>
      <c r="AE48" s="25">
        <v>0</v>
      </c>
      <c r="AF48" s="25">
        <v>0</v>
      </c>
      <c r="AG48" s="25">
        <v>0</v>
      </c>
      <c r="AI48" s="25">
        <v>-5277.7822219999998</v>
      </c>
      <c r="AJ48" s="25">
        <v>-5277.7822219999998</v>
      </c>
      <c r="AK48" s="25">
        <v>-870239.1731159999</v>
      </c>
      <c r="AL48" s="25">
        <v>0</v>
      </c>
      <c r="AM48" s="25">
        <v>0</v>
      </c>
      <c r="AN48" s="25">
        <v>0</v>
      </c>
      <c r="AO48" s="27" t="s">
        <v>99</v>
      </c>
      <c r="AP48" s="25" t="s">
        <v>66</v>
      </c>
      <c r="AQ48" s="25">
        <v>16</v>
      </c>
      <c r="AR48" s="25">
        <v>16</v>
      </c>
      <c r="AS48" s="25">
        <v>0</v>
      </c>
      <c r="AT48" s="28">
        <v>0</v>
      </c>
      <c r="AU48" s="25">
        <v>0</v>
      </c>
      <c r="AV48" s="25">
        <v>0</v>
      </c>
      <c r="AW48" s="25">
        <v>2489</v>
      </c>
      <c r="AX48" s="25">
        <v>63051</v>
      </c>
      <c r="AY48" s="25">
        <v>10871</v>
      </c>
      <c r="AZ48" s="29" t="s">
        <v>67</v>
      </c>
      <c r="BA48" s="25">
        <v>0</v>
      </c>
      <c r="BB48" s="28"/>
    </row>
    <row r="49" spans="1:235" s="25" customFormat="1" x14ac:dyDescent="0.2">
      <c r="A49" s="21">
        <v>236</v>
      </c>
      <c r="B49" s="21">
        <v>351</v>
      </c>
      <c r="C49" s="21" t="s">
        <v>56</v>
      </c>
      <c r="D49" s="21" t="s">
        <v>173</v>
      </c>
      <c r="E49" s="22" t="s">
        <v>57</v>
      </c>
      <c r="F49" s="21" t="s">
        <v>130</v>
      </c>
      <c r="G49" s="21">
        <v>1095</v>
      </c>
      <c r="H49" s="21" t="s">
        <v>93</v>
      </c>
      <c r="I49" s="21" t="s">
        <v>60</v>
      </c>
      <c r="J49" s="21" t="s">
        <v>61</v>
      </c>
      <c r="K49" s="21" t="s">
        <v>80</v>
      </c>
      <c r="L49" s="23" t="s">
        <v>63</v>
      </c>
      <c r="M49" s="24">
        <v>36818</v>
      </c>
      <c r="N49" s="24">
        <v>38627</v>
      </c>
      <c r="O49" s="21" t="s">
        <v>64</v>
      </c>
      <c r="P49" s="25">
        <v>5000000</v>
      </c>
      <c r="Q49" s="25">
        <v>-1725.8790329999999</v>
      </c>
      <c r="R49" s="25">
        <v>0.56999999999999995</v>
      </c>
      <c r="S49" s="25">
        <v>56.96322</v>
      </c>
      <c r="T49" s="25">
        <v>56.977268000000002</v>
      </c>
      <c r="U49" s="25">
        <v>-6.439408611565961E-2</v>
      </c>
      <c r="V49" s="25">
        <v>111.13640307621334</v>
      </c>
      <c r="W49" s="25">
        <v>115.375162</v>
      </c>
      <c r="X49" s="25">
        <v>0</v>
      </c>
      <c r="Y49" s="25">
        <v>226.51156507621334</v>
      </c>
      <c r="Z49" s="25">
        <v>4655.8656760000003</v>
      </c>
      <c r="AA49" s="25">
        <v>4710.3637769999996</v>
      </c>
      <c r="AB49" s="25">
        <v>54.498100999999224</v>
      </c>
      <c r="AC49" s="25">
        <v>-172.01346407621412</v>
      </c>
      <c r="AD49" s="25">
        <v>4655.8656760000003</v>
      </c>
      <c r="AE49" s="25">
        <v>4710.3637769999996</v>
      </c>
      <c r="AF49" s="25">
        <v>54.498100999999224</v>
      </c>
      <c r="AG49" s="25">
        <v>0</v>
      </c>
      <c r="AH49" s="25">
        <v>-12775.819541782499</v>
      </c>
      <c r="AI49" s="25">
        <v>27550</v>
      </c>
      <c r="AJ49" s="25">
        <v>32260.363776999999</v>
      </c>
      <c r="AK49" s="25">
        <v>52619.457285999997</v>
      </c>
      <c r="AL49" s="25">
        <v>19677.142458999995</v>
      </c>
      <c r="AM49" s="25">
        <v>1126.2020569999986</v>
      </c>
      <c r="AN49" s="25">
        <v>54.498100999999224</v>
      </c>
      <c r="AO49" s="27" t="s">
        <v>73</v>
      </c>
      <c r="AP49" s="25">
        <v>7</v>
      </c>
      <c r="AQ49" s="25" t="s">
        <v>66</v>
      </c>
      <c r="AR49" s="25">
        <v>7</v>
      </c>
      <c r="AS49" s="25">
        <v>563.29274099999748</v>
      </c>
      <c r="AT49" s="28">
        <v>0.12823800000000318</v>
      </c>
      <c r="AU49" s="25">
        <v>44.634166999999934</v>
      </c>
      <c r="AV49" s="25">
        <v>79.166666666666657</v>
      </c>
      <c r="AW49" s="25">
        <v>4062</v>
      </c>
      <c r="AX49" s="25">
        <v>61429</v>
      </c>
      <c r="AY49" s="25">
        <v>10974</v>
      </c>
      <c r="AZ49" s="29" t="s">
        <v>67</v>
      </c>
      <c r="BA49" s="25">
        <v>0</v>
      </c>
      <c r="BB49" s="28"/>
    </row>
    <row r="50" spans="1:235" s="25" customFormat="1" x14ac:dyDescent="0.2">
      <c r="A50" s="21">
        <v>1695</v>
      </c>
      <c r="B50" s="21">
        <v>901</v>
      </c>
      <c r="C50" s="21" t="s">
        <v>56</v>
      </c>
      <c r="D50" s="21" t="s">
        <v>173</v>
      </c>
      <c r="E50" s="22" t="s">
        <v>57</v>
      </c>
      <c r="F50" s="21" t="s">
        <v>131</v>
      </c>
      <c r="G50" s="21">
        <v>1095</v>
      </c>
      <c r="H50" s="21" t="s">
        <v>132</v>
      </c>
      <c r="I50" s="21" t="s">
        <v>101</v>
      </c>
      <c r="J50" s="21" t="s">
        <v>61</v>
      </c>
      <c r="K50" s="21" t="s">
        <v>95</v>
      </c>
      <c r="L50" s="23" t="s">
        <v>77</v>
      </c>
      <c r="M50" s="24">
        <v>36742</v>
      </c>
      <c r="N50" s="24">
        <v>37837</v>
      </c>
      <c r="O50" s="21" t="s">
        <v>64</v>
      </c>
      <c r="P50" s="25">
        <v>-10000000</v>
      </c>
      <c r="Q50" s="25">
        <v>1602.6532500000001</v>
      </c>
      <c r="R50" s="25">
        <v>2</v>
      </c>
      <c r="S50" s="25">
        <v>128.883296</v>
      </c>
      <c r="T50" s="25">
        <v>128.891738</v>
      </c>
      <c r="U50" s="25">
        <v>-0.17463856009344592</v>
      </c>
      <c r="V50" s="25">
        <v>-279.88505590908142</v>
      </c>
      <c r="W50" s="25">
        <v>-410.33630599999998</v>
      </c>
      <c r="X50" s="25">
        <v>0</v>
      </c>
      <c r="Y50" s="25">
        <v>-690.22136190908145</v>
      </c>
      <c r="Z50" s="25">
        <v>-129310.623922</v>
      </c>
      <c r="AA50" s="25">
        <v>-129825.27675</v>
      </c>
      <c r="AB50" s="25">
        <v>-514.65282800000568</v>
      </c>
      <c r="AC50" s="25">
        <v>175.56853390907577</v>
      </c>
      <c r="AD50" s="25">
        <v>-129310.623922</v>
      </c>
      <c r="AE50" s="25">
        <v>-129825.27675</v>
      </c>
      <c r="AF50" s="25">
        <v>-514.65282800000568</v>
      </c>
      <c r="AG50" s="25">
        <v>0</v>
      </c>
      <c r="AH50" s="25">
        <v>15818.187577500001</v>
      </c>
      <c r="AI50" s="25">
        <v>-254444.444445</v>
      </c>
      <c r="AJ50" s="25">
        <v>-384269.72119499999</v>
      </c>
      <c r="AK50" s="25">
        <v>-308132.19155599998</v>
      </c>
      <c r="AL50" s="25">
        <v>-34444.46</v>
      </c>
      <c r="AM50" s="25">
        <v>-8735.7279609999969</v>
      </c>
      <c r="AN50" s="25">
        <v>-514.65282800000568</v>
      </c>
      <c r="AO50" s="27" t="s">
        <v>78</v>
      </c>
      <c r="AP50" s="25" t="s">
        <v>66</v>
      </c>
      <c r="AQ50" s="25">
        <v>9</v>
      </c>
      <c r="AR50" s="25">
        <v>9</v>
      </c>
      <c r="AS50" s="25">
        <v>-3962.8156749999616</v>
      </c>
      <c r="AT50" s="28">
        <v>-0.16612499999999386</v>
      </c>
      <c r="AU50" s="25">
        <v>-45.468088999999964</v>
      </c>
      <c r="AV50" s="25">
        <v>-555.55555555555554</v>
      </c>
      <c r="AW50" s="25">
        <v>55990</v>
      </c>
      <c r="AX50" s="25">
        <v>62708</v>
      </c>
      <c r="AY50" s="25">
        <v>11197</v>
      </c>
      <c r="AZ50" s="29" t="s">
        <v>67</v>
      </c>
      <c r="BA50" s="25">
        <v>0</v>
      </c>
      <c r="BB50" s="28"/>
    </row>
    <row r="51" spans="1:235" s="25" customFormat="1" x14ac:dyDescent="0.2">
      <c r="A51" s="21">
        <v>23</v>
      </c>
      <c r="B51" s="21">
        <v>112</v>
      </c>
      <c r="C51" s="21" t="s">
        <v>56</v>
      </c>
      <c r="D51" s="21" t="s">
        <v>173</v>
      </c>
      <c r="E51" s="22" t="s">
        <v>57</v>
      </c>
      <c r="F51" s="21" t="s">
        <v>133</v>
      </c>
      <c r="G51" s="21">
        <v>1095</v>
      </c>
      <c r="H51" s="21" t="s">
        <v>71</v>
      </c>
      <c r="I51" s="21" t="s">
        <v>75</v>
      </c>
      <c r="J51" s="21" t="s">
        <v>61</v>
      </c>
      <c r="K51" s="21" t="s">
        <v>81</v>
      </c>
      <c r="L51" s="23" t="s">
        <v>77</v>
      </c>
      <c r="M51" s="24">
        <v>36728</v>
      </c>
      <c r="N51" s="24">
        <v>38554</v>
      </c>
      <c r="O51" s="21" t="s">
        <v>64</v>
      </c>
      <c r="P51" s="25">
        <v>-10000000</v>
      </c>
      <c r="Q51" s="25">
        <v>3255.2832950000002</v>
      </c>
      <c r="R51" s="25">
        <v>0.25</v>
      </c>
      <c r="S51" s="25">
        <v>25.604633</v>
      </c>
      <c r="T51" s="25">
        <v>25.613379999999999</v>
      </c>
      <c r="U51" s="25">
        <v>-2.9203673583867329E-2</v>
      </c>
      <c r="V51" s="25">
        <v>-95.0662307701961</v>
      </c>
      <c r="W51" s="25">
        <v>-110.29792999999999</v>
      </c>
      <c r="X51" s="25">
        <v>0</v>
      </c>
      <c r="Y51" s="25">
        <v>-205.36416077019609</v>
      </c>
      <c r="Z51" s="25">
        <v>-583.43445099999997</v>
      </c>
      <c r="AA51" s="25">
        <v>-619.65317000000005</v>
      </c>
      <c r="AB51" s="25">
        <v>-36.218719000000078</v>
      </c>
      <c r="AC51" s="25">
        <v>169.14544177019602</v>
      </c>
      <c r="AD51" s="25">
        <v>-583.43445099999997</v>
      </c>
      <c r="AE51" s="25">
        <v>-619.65317000000005</v>
      </c>
      <c r="AF51" s="25">
        <v>-36.218719000000078</v>
      </c>
      <c r="AG51" s="25">
        <v>0</v>
      </c>
      <c r="AH51" s="25">
        <v>13387.352550687501</v>
      </c>
      <c r="AI51" s="25">
        <v>-31805.555554000002</v>
      </c>
      <c r="AJ51" s="25">
        <v>-32425.208724000004</v>
      </c>
      <c r="AK51" s="25">
        <v>-101767.89083600001</v>
      </c>
      <c r="AL51" s="25">
        <v>-29196.195336000001</v>
      </c>
      <c r="AM51" s="25">
        <v>2142.9222870000012</v>
      </c>
      <c r="AN51" s="25">
        <v>-36.218719000000078</v>
      </c>
      <c r="AO51" s="27" t="s">
        <v>73</v>
      </c>
      <c r="AP51" s="25">
        <v>5</v>
      </c>
      <c r="AQ51" s="25" t="s">
        <v>66</v>
      </c>
      <c r="AR51" s="25">
        <v>5</v>
      </c>
      <c r="AS51" s="25">
        <v>-432.20739000000322</v>
      </c>
      <c r="AT51" s="28">
        <v>8.2354999999999734E-2</v>
      </c>
      <c r="AU51" s="25">
        <v>-82.807639999999537</v>
      </c>
      <c r="AV51" s="25">
        <v>-69.444444444444443</v>
      </c>
      <c r="AW51" s="25">
        <v>69031</v>
      </c>
      <c r="AX51" s="25">
        <v>63051</v>
      </c>
      <c r="AY51" s="25">
        <v>11235</v>
      </c>
      <c r="AZ51" s="29" t="s">
        <v>67</v>
      </c>
      <c r="BA51" s="25">
        <v>0</v>
      </c>
      <c r="BB51" s="28"/>
    </row>
    <row r="52" spans="1:235" s="25" customFormat="1" x14ac:dyDescent="0.2">
      <c r="A52" s="21">
        <v>24</v>
      </c>
      <c r="B52" s="21">
        <v>114</v>
      </c>
      <c r="C52" s="21" t="s">
        <v>56</v>
      </c>
      <c r="D52" s="21" t="s">
        <v>173</v>
      </c>
      <c r="E52" s="22" t="s">
        <v>57</v>
      </c>
      <c r="F52" s="21" t="s">
        <v>133</v>
      </c>
      <c r="G52" s="21">
        <v>1095</v>
      </c>
      <c r="H52" s="21" t="s">
        <v>71</v>
      </c>
      <c r="I52" s="21" t="s">
        <v>75</v>
      </c>
      <c r="J52" s="21" t="s">
        <v>61</v>
      </c>
      <c r="K52" s="21" t="s">
        <v>72</v>
      </c>
      <c r="L52" s="23" t="s">
        <v>77</v>
      </c>
      <c r="M52" s="24">
        <v>36728</v>
      </c>
      <c r="N52" s="24">
        <v>38554</v>
      </c>
      <c r="O52" s="21" t="s">
        <v>64</v>
      </c>
      <c r="P52" s="25">
        <v>-10000000</v>
      </c>
      <c r="Q52" s="25">
        <v>3255.2832950000002</v>
      </c>
      <c r="R52" s="25">
        <v>0.25</v>
      </c>
      <c r="S52" s="25">
        <v>25.604633</v>
      </c>
      <c r="T52" s="25">
        <v>25.613379999999999</v>
      </c>
      <c r="U52" s="25">
        <v>-2.9203673583867329E-2</v>
      </c>
      <c r="V52" s="25">
        <v>-95.0662307701961</v>
      </c>
      <c r="W52" s="25">
        <v>-110.29792999999999</v>
      </c>
      <c r="X52" s="25">
        <v>0</v>
      </c>
      <c r="Y52" s="25">
        <v>-205.36416077019609</v>
      </c>
      <c r="Z52" s="25">
        <v>-583.43445099999997</v>
      </c>
      <c r="AA52" s="25">
        <v>-619.65317000000005</v>
      </c>
      <c r="AB52" s="25">
        <v>-36.218719000000078</v>
      </c>
      <c r="AC52" s="25">
        <v>169.14544177019602</v>
      </c>
      <c r="AD52" s="25">
        <v>-583.43445099999997</v>
      </c>
      <c r="AE52" s="25">
        <v>-619.65317000000005</v>
      </c>
      <c r="AF52" s="25">
        <v>-36.218719000000078</v>
      </c>
      <c r="AG52" s="25">
        <v>0</v>
      </c>
      <c r="AH52" s="25">
        <v>13387.352550687501</v>
      </c>
      <c r="AI52" s="25">
        <v>-31805.555554000002</v>
      </c>
      <c r="AJ52" s="25">
        <v>-32425.208724000004</v>
      </c>
      <c r="AK52" s="25">
        <v>-101767.89083600001</v>
      </c>
      <c r="AL52" s="25">
        <v>-29196.195336000001</v>
      </c>
      <c r="AM52" s="25">
        <v>2142.9222870000012</v>
      </c>
      <c r="AN52" s="25">
        <v>-36.218719000000078</v>
      </c>
      <c r="AO52" s="27" t="s">
        <v>73</v>
      </c>
      <c r="AP52" s="25">
        <v>5</v>
      </c>
      <c r="AQ52" s="25" t="s">
        <v>66</v>
      </c>
      <c r="AR52" s="25">
        <v>5</v>
      </c>
      <c r="AS52" s="25">
        <v>-432.20739000000322</v>
      </c>
      <c r="AT52" s="28">
        <v>8.2354999999999734E-2</v>
      </c>
      <c r="AU52" s="25">
        <v>-82.807639999999537</v>
      </c>
      <c r="AV52" s="25">
        <v>-69.444444444444443</v>
      </c>
      <c r="AW52" s="25">
        <v>69031</v>
      </c>
      <c r="AX52" s="25">
        <v>86085</v>
      </c>
      <c r="AY52" s="25">
        <v>11235</v>
      </c>
      <c r="AZ52" s="29" t="s">
        <v>67</v>
      </c>
      <c r="BA52" s="25">
        <v>0</v>
      </c>
      <c r="BB52" s="28"/>
    </row>
    <row r="53" spans="1:235" s="25" customFormat="1" x14ac:dyDescent="0.2">
      <c r="A53" s="21">
        <v>1066</v>
      </c>
      <c r="B53" s="21">
        <v>850</v>
      </c>
      <c r="C53" s="21" t="s">
        <v>56</v>
      </c>
      <c r="D53" s="21" t="s">
        <v>173</v>
      </c>
      <c r="E53" s="22" t="s">
        <v>103</v>
      </c>
      <c r="F53" s="21" t="s">
        <v>104</v>
      </c>
      <c r="G53" s="21">
        <v>1095</v>
      </c>
      <c r="H53" s="21" t="s">
        <v>105</v>
      </c>
      <c r="I53" s="21" t="s">
        <v>106</v>
      </c>
      <c r="J53" s="21" t="s">
        <v>107</v>
      </c>
      <c r="K53" s="21" t="s">
        <v>108</v>
      </c>
      <c r="L53" s="23" t="s">
        <v>109</v>
      </c>
      <c r="M53" s="24">
        <v>36882</v>
      </c>
      <c r="N53" s="24">
        <v>38778</v>
      </c>
      <c r="O53" s="21" t="s">
        <v>64</v>
      </c>
      <c r="P53" s="25">
        <v>-730000000</v>
      </c>
      <c r="AA53" s="26">
        <v>-982490.95213022421</v>
      </c>
      <c r="AE53" s="25">
        <v>-982490.95213022421</v>
      </c>
      <c r="AI53" s="25">
        <v>-446516.66666699998</v>
      </c>
      <c r="AJ53" s="25">
        <v>-1429007.6187972242</v>
      </c>
      <c r="AK53" s="25">
        <v>-1429007.6187972242</v>
      </c>
      <c r="AL53" s="25">
        <v>-982490.95213022432</v>
      </c>
      <c r="AM53" s="25">
        <v>-982490.95213022432</v>
      </c>
      <c r="AN53" s="25">
        <v>0</v>
      </c>
      <c r="AO53" s="27" t="s">
        <v>73</v>
      </c>
      <c r="AP53" s="25" t="s">
        <v>66</v>
      </c>
      <c r="AQ53" s="25" t="s">
        <v>66</v>
      </c>
      <c r="AR53" s="25" t="s">
        <v>66</v>
      </c>
      <c r="AS53" s="25">
        <v>-982490.95213022432</v>
      </c>
      <c r="AT53" s="28">
        <v>0</v>
      </c>
      <c r="AU53" s="25">
        <v>0</v>
      </c>
      <c r="AV53" s="25">
        <v>0</v>
      </c>
      <c r="AX53" s="25">
        <v>94231</v>
      </c>
      <c r="AY53" s="25">
        <v>28554</v>
      </c>
      <c r="AZ53" s="29" t="s">
        <v>110</v>
      </c>
      <c r="BA53" s="25">
        <v>0</v>
      </c>
      <c r="BB53" s="28"/>
    </row>
    <row r="54" spans="1:235" s="25" customFormat="1" x14ac:dyDescent="0.2">
      <c r="A54" s="21">
        <v>1070</v>
      </c>
      <c r="B54" s="21">
        <v>851</v>
      </c>
      <c r="C54" s="21" t="s">
        <v>56</v>
      </c>
      <c r="D54" s="21" t="s">
        <v>173</v>
      </c>
      <c r="E54" s="22" t="s">
        <v>103</v>
      </c>
      <c r="F54" s="21" t="s">
        <v>104</v>
      </c>
      <c r="G54" s="21">
        <v>1095</v>
      </c>
      <c r="H54" s="21" t="s">
        <v>105</v>
      </c>
      <c r="I54" s="21" t="s">
        <v>106</v>
      </c>
      <c r="J54" s="21" t="s">
        <v>107</v>
      </c>
      <c r="K54" s="21" t="s">
        <v>72</v>
      </c>
      <c r="L54" s="23" t="s">
        <v>109</v>
      </c>
      <c r="M54" s="24">
        <v>36896</v>
      </c>
      <c r="N54" s="24">
        <v>38722</v>
      </c>
      <c r="O54" s="21" t="s">
        <v>64</v>
      </c>
      <c r="P54" s="25">
        <v>-50000000</v>
      </c>
      <c r="AA54" s="26">
        <v>8247582.6232310897</v>
      </c>
      <c r="AE54" s="25">
        <v>8247582.6232310897</v>
      </c>
      <c r="AI54" s="25">
        <v>-94791.666666000005</v>
      </c>
      <c r="AJ54" s="25">
        <v>8152790.9565650895</v>
      </c>
      <c r="AK54" s="25">
        <v>8152790.9565650895</v>
      </c>
      <c r="AL54" s="25">
        <v>8215638.1787870899</v>
      </c>
      <c r="AM54" s="25">
        <v>8247582.6232310897</v>
      </c>
      <c r="AN54" s="25">
        <v>0</v>
      </c>
      <c r="AO54" s="27" t="s">
        <v>73</v>
      </c>
      <c r="AP54" s="25" t="s">
        <v>66</v>
      </c>
      <c r="AQ54" s="25" t="s">
        <v>66</v>
      </c>
      <c r="AR54" s="25" t="s">
        <v>66</v>
      </c>
      <c r="AS54" s="25">
        <v>8247582.6232310897</v>
      </c>
      <c r="AT54" s="28">
        <v>0</v>
      </c>
      <c r="AU54" s="25">
        <v>0</v>
      </c>
      <c r="AV54" s="25">
        <v>0</v>
      </c>
      <c r="AX54" s="25">
        <v>86085</v>
      </c>
      <c r="AY54" s="25">
        <v>28554</v>
      </c>
      <c r="AZ54" s="29" t="s">
        <v>110</v>
      </c>
      <c r="BA54" s="25">
        <v>0</v>
      </c>
      <c r="BB54" s="28"/>
    </row>
    <row r="55" spans="1:235" s="25" customFormat="1" x14ac:dyDescent="0.2">
      <c r="A55" s="21">
        <v>1664</v>
      </c>
      <c r="B55" s="21">
        <v>929</v>
      </c>
      <c r="C55" s="21" t="s">
        <v>56</v>
      </c>
      <c r="D55" s="21" t="s">
        <v>173</v>
      </c>
      <c r="E55" s="22" t="s">
        <v>103</v>
      </c>
      <c r="F55" s="21" t="s">
        <v>104</v>
      </c>
      <c r="G55" s="21">
        <v>1095</v>
      </c>
      <c r="H55" s="21" t="s">
        <v>105</v>
      </c>
      <c r="I55" s="21" t="s">
        <v>106</v>
      </c>
      <c r="J55" s="21" t="s">
        <v>107</v>
      </c>
      <c r="K55" s="21" t="s">
        <v>108</v>
      </c>
      <c r="L55" s="23" t="s">
        <v>112</v>
      </c>
      <c r="M55" s="24">
        <v>36952</v>
      </c>
      <c r="N55" s="24">
        <v>38778</v>
      </c>
      <c r="O55" s="21" t="s">
        <v>64</v>
      </c>
      <c r="P55" s="25">
        <v>-150000000</v>
      </c>
      <c r="AA55" s="26">
        <v>5704903.7620996255</v>
      </c>
      <c r="AE55" s="25">
        <v>5704903.7620996255</v>
      </c>
      <c r="AI55" s="25">
        <v>-309375</v>
      </c>
      <c r="AJ55" s="25">
        <v>5395528.7620996255</v>
      </c>
      <c r="AK55" s="25">
        <v>5395528.7620996255</v>
      </c>
      <c r="AL55" s="25">
        <v>5704903.7620996255</v>
      </c>
      <c r="AM55" s="25">
        <v>5704903.7620996255</v>
      </c>
      <c r="AN55" s="25">
        <v>0</v>
      </c>
      <c r="AO55" s="27" t="s">
        <v>73</v>
      </c>
      <c r="AP55" s="25" t="s">
        <v>66</v>
      </c>
      <c r="AQ55" s="25" t="s">
        <v>66</v>
      </c>
      <c r="AR55" s="25" t="s">
        <v>66</v>
      </c>
      <c r="AS55" s="25">
        <v>5704903.7620996255</v>
      </c>
      <c r="AT55" s="28">
        <v>0</v>
      </c>
      <c r="AU55" s="25">
        <v>0</v>
      </c>
      <c r="AV55" s="25">
        <v>0</v>
      </c>
      <c r="AX55" s="25">
        <v>94231</v>
      </c>
      <c r="AY55" s="25">
        <v>28554</v>
      </c>
      <c r="AZ55" s="29" t="s">
        <v>110</v>
      </c>
      <c r="BA55" s="25">
        <v>0</v>
      </c>
      <c r="BB55" s="28"/>
    </row>
    <row r="56" spans="1:235" s="25" customFormat="1" ht="13.5" thickBot="1" x14ac:dyDescent="0.25">
      <c r="A56" s="21"/>
      <c r="B56" s="21"/>
      <c r="C56" s="21"/>
      <c r="D56" s="21"/>
      <c r="E56" s="22"/>
      <c r="F56" s="21"/>
      <c r="G56" s="21"/>
      <c r="H56" s="21"/>
      <c r="I56" s="21"/>
      <c r="J56" s="21"/>
      <c r="K56" s="21"/>
      <c r="L56" s="23"/>
      <c r="M56" s="24"/>
      <c r="N56" s="24"/>
      <c r="O56" s="21"/>
      <c r="AA56" s="26"/>
      <c r="AE56" s="30">
        <f>SUM(AE30:AE55)</f>
        <v>15432894.838393519</v>
      </c>
      <c r="AO56" s="27"/>
      <c r="AT56" s="28"/>
      <c r="AZ56" s="29"/>
      <c r="BB56" s="28"/>
    </row>
    <row r="57" spans="1:235" s="13" customFormat="1" ht="13.5" thickTop="1" x14ac:dyDescent="0.2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11"/>
      <c r="M57" s="12"/>
      <c r="N57" s="12"/>
      <c r="O57" s="9"/>
      <c r="AA57" s="18"/>
      <c r="AO57" s="14"/>
      <c r="AT57" s="15"/>
      <c r="AZ57" s="16"/>
      <c r="BB57" s="15"/>
    </row>
    <row r="58" spans="1:235" s="13" customFormat="1" ht="13.5" thickBot="1" x14ac:dyDescent="0.25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11"/>
      <c r="M58" s="12"/>
      <c r="N58" s="12"/>
      <c r="O58" s="9"/>
      <c r="AA58" s="18"/>
      <c r="AE58" s="20">
        <f>+AE56+AE28</f>
        <v>0</v>
      </c>
      <c r="AO58" s="14"/>
      <c r="AT58" s="15"/>
      <c r="AZ58" s="16"/>
      <c r="BB58" s="15"/>
    </row>
    <row r="59" spans="1:235" ht="13.5" thickTop="1" x14ac:dyDescent="0.2"/>
    <row r="60" spans="1:235" s="4" customFormat="1" ht="24.75" customHeight="1" x14ac:dyDescent="0.2">
      <c r="A60" s="1" t="s">
        <v>0</v>
      </c>
      <c r="B60" s="1" t="s">
        <v>1</v>
      </c>
      <c r="C60" s="1" t="s">
        <v>2</v>
      </c>
      <c r="D60" s="1"/>
      <c r="E60" s="1" t="s">
        <v>3</v>
      </c>
      <c r="F60" s="1" t="s">
        <v>4</v>
      </c>
      <c r="G60" s="2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L60" s="1" t="s">
        <v>10</v>
      </c>
      <c r="M60" s="3" t="s">
        <v>11</v>
      </c>
      <c r="N60" s="3" t="s">
        <v>12</v>
      </c>
      <c r="O60" s="1" t="s">
        <v>13</v>
      </c>
      <c r="P60" s="4" t="s">
        <v>14</v>
      </c>
      <c r="Q60" s="4" t="s">
        <v>15</v>
      </c>
      <c r="R60" s="4" t="s">
        <v>16</v>
      </c>
      <c r="S60" s="4" t="s">
        <v>17</v>
      </c>
      <c r="T60" s="4" t="s">
        <v>18</v>
      </c>
      <c r="U60" s="5" t="s">
        <v>19</v>
      </c>
      <c r="V60" s="4" t="s">
        <v>20</v>
      </c>
      <c r="W60" s="4" t="s">
        <v>21</v>
      </c>
      <c r="X60" s="4" t="s">
        <v>22</v>
      </c>
      <c r="Y60" s="4" t="s">
        <v>23</v>
      </c>
      <c r="Z60" s="4" t="s">
        <v>24</v>
      </c>
      <c r="AA60" s="4" t="s">
        <v>25</v>
      </c>
      <c r="AB60" s="4" t="s">
        <v>26</v>
      </c>
      <c r="AC60" s="6" t="s">
        <v>27</v>
      </c>
      <c r="AD60" s="4" t="s">
        <v>28</v>
      </c>
      <c r="AE60" s="4" t="s">
        <v>29</v>
      </c>
      <c r="AF60" s="4" t="s">
        <v>30</v>
      </c>
      <c r="AG60" s="4" t="s">
        <v>31</v>
      </c>
      <c r="AH60" s="4" t="s">
        <v>32</v>
      </c>
      <c r="AI60" s="4" t="s">
        <v>33</v>
      </c>
      <c r="AJ60" s="4" t="s">
        <v>34</v>
      </c>
      <c r="AK60" s="4" t="s">
        <v>35</v>
      </c>
      <c r="AL60" s="4" t="s">
        <v>36</v>
      </c>
      <c r="AM60" s="4" t="s">
        <v>37</v>
      </c>
      <c r="AN60" s="4" t="s">
        <v>38</v>
      </c>
      <c r="AO60" s="4" t="s">
        <v>39</v>
      </c>
      <c r="AP60" s="4" t="s">
        <v>40</v>
      </c>
      <c r="AQ60" s="4" t="s">
        <v>41</v>
      </c>
      <c r="AR60" s="4" t="s">
        <v>42</v>
      </c>
      <c r="AS60" s="4" t="s">
        <v>43</v>
      </c>
      <c r="AT60" s="4" t="s">
        <v>44</v>
      </c>
      <c r="AU60" s="4" t="s">
        <v>45</v>
      </c>
      <c r="AV60" s="4" t="s">
        <v>46</v>
      </c>
      <c r="AW60" s="7" t="s">
        <v>47</v>
      </c>
      <c r="AX60" s="7" t="s">
        <v>48</v>
      </c>
      <c r="AY60" s="7" t="s">
        <v>49</v>
      </c>
      <c r="AZ60" s="4" t="s">
        <v>50</v>
      </c>
      <c r="BA60" s="4" t="s">
        <v>51</v>
      </c>
      <c r="BB60" s="8" t="s">
        <v>52</v>
      </c>
      <c r="BC60" s="7" t="s">
        <v>53</v>
      </c>
      <c r="BD60" s="7" t="s">
        <v>54</v>
      </c>
      <c r="BE60" s="7" t="s">
        <v>55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</row>
    <row r="61" spans="1:235" s="13" customFormat="1" x14ac:dyDescent="0.2">
      <c r="A61" s="9">
        <v>2928</v>
      </c>
      <c r="B61" s="9">
        <v>1672</v>
      </c>
      <c r="C61" s="9" t="s">
        <v>134</v>
      </c>
      <c r="D61" s="9" t="s">
        <v>172</v>
      </c>
      <c r="E61" s="10" t="s">
        <v>135</v>
      </c>
      <c r="F61" s="9" t="s">
        <v>136</v>
      </c>
      <c r="G61" s="9">
        <v>1408</v>
      </c>
      <c r="H61" s="9" t="s">
        <v>137</v>
      </c>
      <c r="I61" s="9" t="s">
        <v>60</v>
      </c>
      <c r="J61" s="9" t="s">
        <v>61</v>
      </c>
      <c r="K61" s="9" t="s">
        <v>69</v>
      </c>
      <c r="L61" s="11" t="s">
        <v>63</v>
      </c>
      <c r="M61" s="12">
        <v>37104</v>
      </c>
      <c r="N61" s="12">
        <v>37153</v>
      </c>
      <c r="O61" s="9" t="s">
        <v>64</v>
      </c>
      <c r="P61" s="13">
        <v>0</v>
      </c>
      <c r="R61" s="13">
        <v>3.65</v>
      </c>
      <c r="S61" s="13">
        <v>0</v>
      </c>
      <c r="T61" s="13">
        <v>0</v>
      </c>
      <c r="W61" s="13">
        <v>0</v>
      </c>
      <c r="X61" s="13">
        <v>0</v>
      </c>
      <c r="Z61" s="13">
        <v>0</v>
      </c>
      <c r="AA61" s="13">
        <v>0</v>
      </c>
      <c r="AB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169000.00222200001</v>
      </c>
      <c r="AJ61" s="13">
        <v>169000.00222200001</v>
      </c>
      <c r="AK61" s="13">
        <v>169000.00222200001</v>
      </c>
      <c r="AL61" s="13">
        <v>0</v>
      </c>
      <c r="AM61" s="13">
        <v>0</v>
      </c>
      <c r="AN61" s="13">
        <v>0</v>
      </c>
      <c r="AO61" s="14" t="s">
        <v>82</v>
      </c>
      <c r="AP61" s="13" t="s">
        <v>66</v>
      </c>
      <c r="AQ61" s="13">
        <v>12</v>
      </c>
      <c r="AR61" s="13">
        <v>12</v>
      </c>
      <c r="AS61" s="13">
        <v>0</v>
      </c>
      <c r="AT61" s="15">
        <v>0</v>
      </c>
      <c r="AU61" s="13">
        <v>0</v>
      </c>
      <c r="AV61" s="13">
        <v>0</v>
      </c>
      <c r="AW61" s="13">
        <v>26757</v>
      </c>
      <c r="AX61" s="13">
        <v>89291</v>
      </c>
      <c r="AY61" s="13">
        <v>28497</v>
      </c>
      <c r="AZ61" s="16" t="s">
        <v>67</v>
      </c>
      <c r="BA61" s="13">
        <v>0</v>
      </c>
      <c r="BB61" s="15"/>
    </row>
    <row r="62" spans="1:235" s="13" customFormat="1" x14ac:dyDescent="0.2">
      <c r="A62" s="9">
        <v>4702</v>
      </c>
      <c r="B62" s="9">
        <v>3353</v>
      </c>
      <c r="C62" s="9" t="s">
        <v>134</v>
      </c>
      <c r="D62" s="9" t="s">
        <v>172</v>
      </c>
      <c r="E62" s="10" t="s">
        <v>135</v>
      </c>
      <c r="F62" s="9" t="s">
        <v>147</v>
      </c>
      <c r="G62" s="9">
        <v>1408</v>
      </c>
      <c r="H62" s="9" t="s">
        <v>148</v>
      </c>
      <c r="I62" s="9" t="s">
        <v>75</v>
      </c>
      <c r="J62" s="9" t="s">
        <v>61</v>
      </c>
      <c r="K62" s="9" t="s">
        <v>69</v>
      </c>
      <c r="L62" s="11" t="s">
        <v>77</v>
      </c>
      <c r="M62" s="12">
        <v>37124</v>
      </c>
      <c r="N62" s="12">
        <v>38965</v>
      </c>
      <c r="O62" s="9" t="s">
        <v>64</v>
      </c>
      <c r="P62" s="13">
        <v>-72000000</v>
      </c>
      <c r="Q62" s="13">
        <v>29605.176661000001</v>
      </c>
      <c r="R62" s="13">
        <v>0.2</v>
      </c>
      <c r="S62" s="13">
        <v>19.746255000000001</v>
      </c>
      <c r="T62" s="13">
        <v>19.746441000000001</v>
      </c>
      <c r="U62" s="13">
        <v>-1.6414954514925965E-2</v>
      </c>
      <c r="V62" s="13">
        <v>-485.96762829666284</v>
      </c>
      <c r="W62" s="13">
        <v>-398.81431099999998</v>
      </c>
      <c r="X62" s="13">
        <v>0</v>
      </c>
      <c r="Y62" s="13">
        <v>-884.78193929666281</v>
      </c>
      <c r="Z62" s="13">
        <v>-17517.455109999999</v>
      </c>
      <c r="AA62" s="13">
        <v>-17928.351929</v>
      </c>
      <c r="AB62" s="13">
        <v>-410.89681900000141</v>
      </c>
      <c r="AC62" s="13">
        <v>473.8851202966614</v>
      </c>
      <c r="AD62" s="13">
        <v>-17517.455109999999</v>
      </c>
      <c r="AE62" s="13">
        <v>-17928.351929</v>
      </c>
      <c r="AF62" s="13">
        <v>-410.89681900000141</v>
      </c>
      <c r="AG62" s="13">
        <v>0</v>
      </c>
      <c r="AH62" s="13">
        <v>44317.469202683955</v>
      </c>
      <c r="AI62" s="13">
        <v>-137400</v>
      </c>
      <c r="AJ62" s="13">
        <v>-155328.351929</v>
      </c>
      <c r="AK62" s="13">
        <v>-155328.351929</v>
      </c>
      <c r="AL62" s="13">
        <v>-21048.556749999989</v>
      </c>
      <c r="AM62" s="13">
        <v>-10671.618671000004</v>
      </c>
      <c r="AN62" s="13">
        <v>-410.89681900000141</v>
      </c>
      <c r="AO62" s="14" t="s">
        <v>91</v>
      </c>
      <c r="AP62" s="13">
        <v>1</v>
      </c>
      <c r="AQ62" s="13" t="s">
        <v>66</v>
      </c>
      <c r="AR62" s="13">
        <v>1</v>
      </c>
      <c r="AS62" s="13">
        <v>-4618.6257299999997</v>
      </c>
      <c r="AT62" s="15">
        <v>-2.1988000000000341E-2</v>
      </c>
      <c r="AU62" s="13">
        <v>-799.88798899999892</v>
      </c>
      <c r="AV62" s="13">
        <v>-400</v>
      </c>
      <c r="AW62" s="13">
        <v>88597</v>
      </c>
      <c r="AX62" s="13">
        <v>89291</v>
      </c>
      <c r="AY62" s="13">
        <v>28496</v>
      </c>
      <c r="AZ62" s="16" t="s">
        <v>67</v>
      </c>
      <c r="BA62" s="13">
        <v>0</v>
      </c>
      <c r="BB62" s="15"/>
    </row>
    <row r="63" spans="1:235" s="13" customFormat="1" x14ac:dyDescent="0.2">
      <c r="A63" s="9">
        <v>1924</v>
      </c>
      <c r="B63" s="9">
        <v>1126</v>
      </c>
      <c r="C63" s="9" t="s">
        <v>134</v>
      </c>
      <c r="D63" s="9" t="s">
        <v>172</v>
      </c>
      <c r="E63" s="10" t="s">
        <v>135</v>
      </c>
      <c r="F63" s="9" t="s">
        <v>150</v>
      </c>
      <c r="G63" s="9">
        <v>1408</v>
      </c>
      <c r="H63" s="9" t="s">
        <v>59</v>
      </c>
      <c r="I63" s="9" t="s">
        <v>60</v>
      </c>
      <c r="J63" s="9" t="s">
        <v>151</v>
      </c>
      <c r="K63" s="9" t="s">
        <v>69</v>
      </c>
      <c r="L63" s="11" t="s">
        <v>121</v>
      </c>
      <c r="M63" s="12">
        <v>37013</v>
      </c>
      <c r="N63" s="12">
        <v>38839</v>
      </c>
      <c r="O63" s="9" t="s">
        <v>64</v>
      </c>
      <c r="P63" s="13">
        <v>10000000</v>
      </c>
      <c r="Q63" s="13">
        <v>-3941.6488960000001</v>
      </c>
      <c r="R63" s="13">
        <v>0.43</v>
      </c>
      <c r="S63" s="13">
        <v>55.614086999999998</v>
      </c>
      <c r="T63" s="13">
        <v>55.526221999999997</v>
      </c>
      <c r="U63" s="13">
        <v>-4.726764573025577E-2</v>
      </c>
      <c r="V63" s="13">
        <v>186.31246360918178</v>
      </c>
      <c r="W63" s="13">
        <v>218.333673</v>
      </c>
      <c r="X63" s="13">
        <v>0</v>
      </c>
      <c r="Y63" s="13">
        <v>404.64613660918178</v>
      </c>
      <c r="Z63" s="13">
        <v>-16896.343773000001</v>
      </c>
      <c r="AA63" s="13">
        <v>-16649.516823000002</v>
      </c>
      <c r="AB63" s="13">
        <v>246.82694999999876</v>
      </c>
      <c r="AC63" s="13">
        <v>-157.81918660918302</v>
      </c>
      <c r="AD63" s="13">
        <v>-16896.343773000001</v>
      </c>
      <c r="AE63" s="13">
        <v>-16649.516823000002</v>
      </c>
      <c r="AF63" s="13">
        <v>246.82694999999876</v>
      </c>
      <c r="AG63" s="13">
        <v>0</v>
      </c>
      <c r="AH63" s="13">
        <v>-22694.043518720002</v>
      </c>
      <c r="AI63" s="13">
        <v>0</v>
      </c>
      <c r="AJ63" s="13">
        <v>-16649.516823000002</v>
      </c>
      <c r="AK63" s="13">
        <v>-16649.516823000002</v>
      </c>
      <c r="AL63" s="13">
        <v>3379.4438999999984</v>
      </c>
      <c r="AM63" s="13">
        <v>-1240.5539910000025</v>
      </c>
      <c r="AN63" s="13">
        <v>246.82694999999876</v>
      </c>
      <c r="AO63" s="14" t="s">
        <v>73</v>
      </c>
      <c r="AP63" s="13">
        <v>6</v>
      </c>
      <c r="AQ63" s="13" t="s">
        <v>66</v>
      </c>
      <c r="AR63" s="13">
        <v>6</v>
      </c>
      <c r="AS63" s="13">
        <v>-380.26702700000169</v>
      </c>
      <c r="AT63" s="15">
        <v>0.70258399999999455</v>
      </c>
      <c r="AU63" s="13">
        <v>105.91915599999948</v>
      </c>
      <c r="AV63" s="13">
        <v>119.44444444444444</v>
      </c>
      <c r="AW63" s="13">
        <v>27558</v>
      </c>
      <c r="AX63" s="13">
        <v>89291</v>
      </c>
      <c r="AY63" s="13">
        <v>10213</v>
      </c>
      <c r="AZ63" s="16" t="s">
        <v>67</v>
      </c>
      <c r="BA63" s="13">
        <v>0</v>
      </c>
      <c r="BB63" s="15"/>
    </row>
    <row r="64" spans="1:235" s="13" customFormat="1" x14ac:dyDescent="0.2">
      <c r="A64" s="9">
        <v>4177</v>
      </c>
      <c r="B64" s="9">
        <v>2752</v>
      </c>
      <c r="C64" s="9" t="s">
        <v>134</v>
      </c>
      <c r="D64" s="9" t="s">
        <v>172</v>
      </c>
      <c r="E64" s="10" t="s">
        <v>135</v>
      </c>
      <c r="F64" s="9" t="s">
        <v>153</v>
      </c>
      <c r="G64" s="9">
        <v>1408</v>
      </c>
      <c r="H64" s="9" t="s">
        <v>154</v>
      </c>
      <c r="I64" s="9" t="s">
        <v>75</v>
      </c>
      <c r="J64" s="9" t="s">
        <v>61</v>
      </c>
      <c r="K64" s="9" t="s">
        <v>69</v>
      </c>
      <c r="L64" s="11" t="s">
        <v>77</v>
      </c>
      <c r="M64" s="12">
        <v>37125</v>
      </c>
      <c r="N64" s="12">
        <v>37490</v>
      </c>
      <c r="O64" s="9" t="s">
        <v>64</v>
      </c>
      <c r="P64" s="13">
        <v>-5000000</v>
      </c>
      <c r="Q64" s="13">
        <v>419.471767</v>
      </c>
      <c r="R64" s="13">
        <v>10.97</v>
      </c>
      <c r="S64" s="13">
        <v>2447.236441</v>
      </c>
      <c r="T64" s="13">
        <v>2449.4611399999999</v>
      </c>
      <c r="U64" s="13">
        <v>-1.6230488506940863</v>
      </c>
      <c r="V64" s="13">
        <v>-680.82316932796755</v>
      </c>
      <c r="W64" s="13">
        <v>-3022.2377040000001</v>
      </c>
      <c r="X64" s="13">
        <v>0</v>
      </c>
      <c r="Y64" s="13">
        <v>-3703.0608733279678</v>
      </c>
      <c r="Z64" s="13">
        <v>904010.78200100001</v>
      </c>
      <c r="AA64" s="13">
        <v>901430.52803799999</v>
      </c>
      <c r="AB64" s="13">
        <v>-2580.2539630000247</v>
      </c>
      <c r="AC64" s="13">
        <v>1122.8069103279431</v>
      </c>
      <c r="AD64" s="13">
        <v>904010.78200100001</v>
      </c>
      <c r="AE64" s="13">
        <v>901430.52803799999</v>
      </c>
      <c r="AF64" s="13">
        <v>-2580.2539630000247</v>
      </c>
      <c r="AG64" s="13">
        <v>0</v>
      </c>
      <c r="AH64" s="13">
        <v>8970.4037372950006</v>
      </c>
      <c r="AI64" s="13">
        <v>-555999.955556</v>
      </c>
      <c r="AJ64" s="13">
        <v>345430.57248199999</v>
      </c>
      <c r="AK64" s="13">
        <v>345430.57248199999</v>
      </c>
      <c r="AL64" s="13">
        <v>583918.64690100006</v>
      </c>
      <c r="AM64" s="13">
        <v>438310.34729100001</v>
      </c>
      <c r="AN64" s="13">
        <v>-2580.2539630000247</v>
      </c>
      <c r="AO64" s="14" t="s">
        <v>116</v>
      </c>
      <c r="AP64" s="13" t="s">
        <v>66</v>
      </c>
      <c r="AQ64" s="13">
        <v>15</v>
      </c>
      <c r="AR64" s="13">
        <v>15</v>
      </c>
      <c r="AS64" s="13">
        <v>289964.49821300001</v>
      </c>
      <c r="AT64" s="15">
        <v>848.15277399999991</v>
      </c>
      <c r="AU64" s="13">
        <v>-50.534541999999988</v>
      </c>
      <c r="AV64" s="13">
        <v>-1523.6111111111111</v>
      </c>
      <c r="AW64" s="13">
        <v>54424</v>
      </c>
      <c r="AX64" s="13">
        <v>89291</v>
      </c>
      <c r="AY64" s="13">
        <v>11633</v>
      </c>
      <c r="AZ64" s="16" t="s">
        <v>86</v>
      </c>
      <c r="BA64" s="13">
        <v>0</v>
      </c>
      <c r="BB64" s="15"/>
    </row>
    <row r="65" spans="1:54" x14ac:dyDescent="0.2">
      <c r="A65" s="9">
        <v>4198</v>
      </c>
      <c r="B65" s="9">
        <v>2767</v>
      </c>
      <c r="C65" s="9" t="s">
        <v>134</v>
      </c>
      <c r="D65" s="9" t="s">
        <v>172</v>
      </c>
      <c r="E65" s="10" t="s">
        <v>135</v>
      </c>
      <c r="F65" s="9" t="s">
        <v>113</v>
      </c>
      <c r="G65" s="9">
        <v>1408</v>
      </c>
      <c r="H65" s="9" t="s">
        <v>114</v>
      </c>
      <c r="I65" s="9" t="s">
        <v>115</v>
      </c>
      <c r="J65" s="9" t="s">
        <v>61</v>
      </c>
      <c r="K65" s="9" t="s">
        <v>69</v>
      </c>
      <c r="L65" s="11" t="s">
        <v>63</v>
      </c>
      <c r="M65" s="12">
        <v>37057</v>
      </c>
      <c r="N65" s="12">
        <v>37787</v>
      </c>
      <c r="O65" s="9" t="s">
        <v>64</v>
      </c>
      <c r="P65" s="13">
        <v>-10000000</v>
      </c>
      <c r="Q65" s="13">
        <v>2446.223802</v>
      </c>
      <c r="R65" s="13">
        <v>0.85</v>
      </c>
      <c r="S65" s="13">
        <v>82.888841999999997</v>
      </c>
      <c r="T65" s="13">
        <v>82.903013000000001</v>
      </c>
      <c r="U65" s="13">
        <v>-6.5243086669328085E-2</v>
      </c>
      <c r="V65" s="13">
        <v>-159.59919152645926</v>
      </c>
      <c r="W65" s="13">
        <v>-265.045973</v>
      </c>
      <c r="X65" s="13">
        <v>0</v>
      </c>
      <c r="Y65" s="13">
        <v>-424.64516452645927</v>
      </c>
      <c r="Z65" s="13">
        <v>-20429.005372</v>
      </c>
      <c r="AA65" s="13">
        <v>-20642.132288000001</v>
      </c>
      <c r="AB65" s="13">
        <v>-213.12691600000107</v>
      </c>
      <c r="AC65" s="13">
        <v>211.51824852645819</v>
      </c>
      <c r="AD65" s="13">
        <v>-20429.005372</v>
      </c>
      <c r="AE65" s="13">
        <v>-20642.132288000001</v>
      </c>
      <c r="AF65" s="13">
        <v>-213.12691600000107</v>
      </c>
      <c r="AG65" s="13">
        <v>0</v>
      </c>
      <c r="AH65" s="13">
        <v>30582.689972603999</v>
      </c>
      <c r="AI65" s="13">
        <v>-22194.444444000001</v>
      </c>
      <c r="AJ65" s="13">
        <v>-42836.576732000001</v>
      </c>
      <c r="AK65" s="13">
        <v>-42836.576732000001</v>
      </c>
      <c r="AL65" s="13">
        <v>-28982.787698</v>
      </c>
      <c r="AM65" s="13">
        <v>-13001.953916999999</v>
      </c>
      <c r="AN65" s="13">
        <v>-213.12691600000107</v>
      </c>
      <c r="AO65" s="14" t="s">
        <v>78</v>
      </c>
      <c r="AP65" s="13" t="s">
        <v>66</v>
      </c>
      <c r="AQ65" s="13">
        <v>10</v>
      </c>
      <c r="AR65" s="13">
        <v>10</v>
      </c>
      <c r="AS65" s="13">
        <v>-9885.909421999997</v>
      </c>
      <c r="AT65" s="15">
        <v>-4.9253719999999959</v>
      </c>
      <c r="AU65" s="13">
        <v>-70.717687999999725</v>
      </c>
      <c r="AV65" s="13">
        <v>-236.11111111111111</v>
      </c>
      <c r="AW65" s="13">
        <v>11312</v>
      </c>
      <c r="AX65" s="13">
        <v>89291</v>
      </c>
      <c r="AY65" s="13">
        <v>10687</v>
      </c>
      <c r="AZ65" s="16" t="s">
        <v>67</v>
      </c>
      <c r="BA65" s="13">
        <v>0</v>
      </c>
      <c r="BB65" s="15"/>
    </row>
    <row r="66" spans="1:54" x14ac:dyDescent="0.2">
      <c r="A66" s="9">
        <v>2533</v>
      </c>
      <c r="B66" s="9">
        <v>1527</v>
      </c>
      <c r="C66" s="9" t="s">
        <v>134</v>
      </c>
      <c r="D66" s="9" t="s">
        <v>172</v>
      </c>
      <c r="E66" s="10" t="s">
        <v>163</v>
      </c>
      <c r="F66" s="9" t="s">
        <v>164</v>
      </c>
      <c r="G66" s="9">
        <v>1408</v>
      </c>
      <c r="H66" s="9" t="s">
        <v>105</v>
      </c>
      <c r="I66" s="9" t="s">
        <v>106</v>
      </c>
      <c r="J66" s="9" t="s">
        <v>107</v>
      </c>
      <c r="K66" s="9" t="s">
        <v>69</v>
      </c>
      <c r="L66" s="11" t="s">
        <v>112</v>
      </c>
      <c r="M66" s="12">
        <v>37069</v>
      </c>
      <c r="N66" s="12">
        <v>38895</v>
      </c>
      <c r="O66" s="9" t="s">
        <v>64</v>
      </c>
      <c r="P66" s="13">
        <v>24000000</v>
      </c>
      <c r="AA66" s="18">
        <v>-6632645.915518607</v>
      </c>
      <c r="AE66" s="13">
        <v>-6632645.915518607</v>
      </c>
      <c r="AI66" s="13">
        <v>196800</v>
      </c>
      <c r="AJ66" s="13">
        <v>-6435845.915518607</v>
      </c>
      <c r="AK66" s="13">
        <v>-6435845.915518607</v>
      </c>
      <c r="AL66" s="13">
        <v>-6632645.915518607</v>
      </c>
      <c r="AM66" s="13">
        <v>-6632645.915518607</v>
      </c>
      <c r="AN66" s="13">
        <v>0</v>
      </c>
      <c r="AO66" s="14" t="s">
        <v>91</v>
      </c>
      <c r="AP66" s="13" t="s">
        <v>66</v>
      </c>
      <c r="AQ66" s="13" t="s">
        <v>66</v>
      </c>
      <c r="AR66" s="13" t="s">
        <v>66</v>
      </c>
      <c r="AS66" s="13">
        <v>-6632645.915518607</v>
      </c>
      <c r="AT66" s="15">
        <v>0</v>
      </c>
      <c r="AU66" s="13">
        <v>0</v>
      </c>
      <c r="AV66" s="13">
        <v>0</v>
      </c>
      <c r="AX66" s="13">
        <v>89291</v>
      </c>
      <c r="AY66" s="13">
        <v>28357</v>
      </c>
      <c r="AZ66" s="16" t="s">
        <v>110</v>
      </c>
      <c r="BA66" s="13">
        <v>0</v>
      </c>
      <c r="BB66" s="15"/>
    </row>
    <row r="67" spans="1:54" x14ac:dyDescent="0.2">
      <c r="A67" s="9">
        <v>2530</v>
      </c>
      <c r="B67" s="9">
        <v>1526</v>
      </c>
      <c r="C67" s="9" t="s">
        <v>134</v>
      </c>
      <c r="D67" s="9" t="s">
        <v>172</v>
      </c>
      <c r="E67" s="10" t="s">
        <v>163</v>
      </c>
      <c r="F67" s="9" t="s">
        <v>167</v>
      </c>
      <c r="G67" s="9">
        <v>1408</v>
      </c>
      <c r="H67" s="9" t="s">
        <v>105</v>
      </c>
      <c r="I67" s="9" t="s">
        <v>106</v>
      </c>
      <c r="J67" s="9" t="s">
        <v>107</v>
      </c>
      <c r="K67" s="9" t="s">
        <v>69</v>
      </c>
      <c r="L67" s="11" t="s">
        <v>112</v>
      </c>
      <c r="M67" s="12">
        <v>37069</v>
      </c>
      <c r="N67" s="12">
        <v>38895</v>
      </c>
      <c r="O67" s="9" t="s">
        <v>64</v>
      </c>
      <c r="P67" s="13">
        <v>24000000</v>
      </c>
      <c r="AA67" s="18">
        <v>-6663673.7486153701</v>
      </c>
      <c r="AE67" s="13">
        <v>-6663673.7486153701</v>
      </c>
      <c r="AI67" s="13">
        <v>191333.33333299999</v>
      </c>
      <c r="AJ67" s="13">
        <v>-6472340.4152823705</v>
      </c>
      <c r="AK67" s="13">
        <v>-6472340.4152823705</v>
      </c>
      <c r="AL67" s="13">
        <v>-6663673.7486153701</v>
      </c>
      <c r="AM67" s="13">
        <v>-6663673.7486153701</v>
      </c>
      <c r="AN67" s="13">
        <v>0</v>
      </c>
      <c r="AO67" s="14" t="s">
        <v>91</v>
      </c>
      <c r="AP67" s="13" t="s">
        <v>66</v>
      </c>
      <c r="AQ67" s="13" t="s">
        <v>66</v>
      </c>
      <c r="AR67" s="13" t="s">
        <v>66</v>
      </c>
      <c r="AS67" s="13">
        <v>-6663673.7486153701</v>
      </c>
      <c r="AT67" s="15">
        <v>0</v>
      </c>
      <c r="AU67" s="13">
        <v>0</v>
      </c>
      <c r="AV67" s="13">
        <v>0</v>
      </c>
      <c r="AX67" s="13">
        <v>89291</v>
      </c>
      <c r="AY67" s="13">
        <v>28356</v>
      </c>
      <c r="AZ67" s="16" t="s">
        <v>110</v>
      </c>
      <c r="BA67" s="13">
        <v>0</v>
      </c>
      <c r="BB67" s="15"/>
    </row>
    <row r="68" spans="1:54" x14ac:dyDescent="0.2">
      <c r="A68" s="9">
        <v>2560</v>
      </c>
      <c r="B68" s="9">
        <v>1555</v>
      </c>
      <c r="C68" s="9" t="s">
        <v>134</v>
      </c>
      <c r="D68" s="9" t="s">
        <v>172</v>
      </c>
      <c r="E68" s="10" t="s">
        <v>163</v>
      </c>
      <c r="F68" s="9" t="s">
        <v>167</v>
      </c>
      <c r="G68" s="9">
        <v>1408</v>
      </c>
      <c r="H68" s="9" t="s">
        <v>105</v>
      </c>
      <c r="I68" s="9" t="s">
        <v>106</v>
      </c>
      <c r="J68" s="9" t="s">
        <v>107</v>
      </c>
      <c r="K68" s="9" t="s">
        <v>69</v>
      </c>
      <c r="L68" s="11" t="s">
        <v>109</v>
      </c>
      <c r="M68" s="12">
        <v>37071</v>
      </c>
      <c r="N68" s="12">
        <v>38897</v>
      </c>
      <c r="O68" s="9" t="s">
        <v>64</v>
      </c>
      <c r="P68" s="13">
        <v>946000000</v>
      </c>
      <c r="AA68" s="18">
        <v>-17214762.674334135</v>
      </c>
      <c r="AE68" s="13">
        <v>-17214762.674334135</v>
      </c>
      <c r="AI68" s="13">
        <v>463290.36111100001</v>
      </c>
      <c r="AJ68" s="13">
        <v>-16751472.313223135</v>
      </c>
      <c r="AK68" s="13">
        <v>-16751472.313223135</v>
      </c>
      <c r="AL68" s="13">
        <v>-17214762.674334135</v>
      </c>
      <c r="AM68" s="13">
        <v>-17214762.674334135</v>
      </c>
      <c r="AN68" s="13">
        <v>0</v>
      </c>
      <c r="AO68" s="14" t="s">
        <v>91</v>
      </c>
      <c r="AP68" s="13" t="s">
        <v>66</v>
      </c>
      <c r="AQ68" s="13" t="s">
        <v>66</v>
      </c>
      <c r="AR68" s="13" t="s">
        <v>66</v>
      </c>
      <c r="AS68" s="13">
        <v>-17214762.674334135</v>
      </c>
      <c r="AT68" s="15">
        <v>0</v>
      </c>
      <c r="AU68" s="13">
        <v>0</v>
      </c>
      <c r="AV68" s="13">
        <v>0</v>
      </c>
      <c r="AX68" s="13">
        <v>89291</v>
      </c>
      <c r="AY68" s="13">
        <v>28356</v>
      </c>
      <c r="AZ68" s="16" t="s">
        <v>110</v>
      </c>
      <c r="BA68" s="13">
        <v>0</v>
      </c>
      <c r="BB68" s="15"/>
    </row>
    <row r="69" spans="1:54" x14ac:dyDescent="0.2">
      <c r="A69" s="9">
        <v>1592</v>
      </c>
      <c r="B69" s="9">
        <v>646</v>
      </c>
      <c r="C69" s="9" t="s">
        <v>134</v>
      </c>
      <c r="D69" s="9" t="s">
        <v>172</v>
      </c>
      <c r="E69" s="10" t="s">
        <v>145</v>
      </c>
      <c r="F69" s="9" t="s">
        <v>142</v>
      </c>
      <c r="G69" s="9">
        <v>1408</v>
      </c>
      <c r="H69" s="9" t="s">
        <v>143</v>
      </c>
      <c r="I69" s="9" t="s">
        <v>115</v>
      </c>
      <c r="J69" s="9" t="s">
        <v>61</v>
      </c>
      <c r="K69" s="9" t="s">
        <v>69</v>
      </c>
      <c r="L69" s="11" t="s">
        <v>109</v>
      </c>
      <c r="M69" s="12">
        <v>36784</v>
      </c>
      <c r="N69" s="12">
        <v>38610</v>
      </c>
      <c r="O69" s="9" t="s">
        <v>64</v>
      </c>
      <c r="P69" s="13">
        <v>-60000000</v>
      </c>
      <c r="Q69" s="13">
        <v>20195.776077000002</v>
      </c>
      <c r="R69" s="13">
        <v>0.22500000000000001</v>
      </c>
      <c r="S69" s="13">
        <v>51.362687999999999</v>
      </c>
      <c r="T69" s="13">
        <v>51.384267000000001</v>
      </c>
      <c r="U69" s="13">
        <v>-5.9541684258664296E-2</v>
      </c>
      <c r="V69" s="13">
        <v>-1202.49052253542</v>
      </c>
      <c r="W69" s="13">
        <v>-1361.8279</v>
      </c>
      <c r="X69" s="13">
        <v>0</v>
      </c>
      <c r="Y69" s="13">
        <v>-2564.3184225354198</v>
      </c>
      <c r="Z69" s="13">
        <v>579360.94955200003</v>
      </c>
      <c r="AA69" s="13">
        <v>580507.65340299997</v>
      </c>
      <c r="AB69" s="13">
        <v>1146.7038509999402</v>
      </c>
      <c r="AC69" s="13">
        <v>3711.02227353536</v>
      </c>
      <c r="AD69" s="13">
        <v>579360.94955200003</v>
      </c>
      <c r="AE69" s="13">
        <v>580507.65340299997</v>
      </c>
      <c r="AF69" s="13">
        <v>1146.7038509999402</v>
      </c>
      <c r="AG69" s="13">
        <v>0</v>
      </c>
      <c r="AH69" s="13">
        <v>59799.692963997004</v>
      </c>
      <c r="AI69" s="13">
        <v>-137625</v>
      </c>
      <c r="AJ69" s="13">
        <v>442882.65340299997</v>
      </c>
      <c r="AK69" s="13">
        <v>-122367.50109799998</v>
      </c>
      <c r="AL69" s="13">
        <v>100321.121904</v>
      </c>
      <c r="AM69" s="13">
        <v>-20816.841064000037</v>
      </c>
      <c r="AN69" s="13">
        <v>1146.7038509999402</v>
      </c>
      <c r="AO69" s="14" t="s">
        <v>73</v>
      </c>
      <c r="AP69" s="13">
        <v>4</v>
      </c>
      <c r="AQ69" s="13" t="s">
        <v>66</v>
      </c>
      <c r="AR69" s="13">
        <v>4</v>
      </c>
      <c r="AS69" s="13">
        <v>-38559.338887999998</v>
      </c>
      <c r="AT69" s="15">
        <v>-1.367404999999998</v>
      </c>
      <c r="AU69" s="13">
        <v>-516.75762699999541</v>
      </c>
      <c r="AV69" s="13">
        <v>-375</v>
      </c>
      <c r="AW69" s="13">
        <v>98156</v>
      </c>
      <c r="AX69" s="13">
        <v>89291</v>
      </c>
      <c r="AY69" s="13">
        <v>14255</v>
      </c>
      <c r="AZ69" s="16" t="s">
        <v>67</v>
      </c>
      <c r="BA69" s="13">
        <v>0</v>
      </c>
      <c r="BB69" s="15"/>
    </row>
    <row r="70" spans="1:54" x14ac:dyDescent="0.2">
      <c r="A70" s="9">
        <v>144</v>
      </c>
      <c r="B70" s="9">
        <v>145</v>
      </c>
      <c r="C70" s="9" t="s">
        <v>134</v>
      </c>
      <c r="D70" s="9" t="s">
        <v>172</v>
      </c>
      <c r="E70" s="10" t="s">
        <v>158</v>
      </c>
      <c r="F70" s="9" t="s">
        <v>156</v>
      </c>
      <c r="G70" s="9">
        <v>1408</v>
      </c>
      <c r="H70" s="9" t="s">
        <v>84</v>
      </c>
      <c r="I70" s="9" t="s">
        <v>94</v>
      </c>
      <c r="J70" s="9" t="s">
        <v>61</v>
      </c>
      <c r="K70" s="9" t="s">
        <v>69</v>
      </c>
      <c r="L70" s="11" t="s">
        <v>157</v>
      </c>
      <c r="M70" s="12">
        <v>36746</v>
      </c>
      <c r="N70" s="12">
        <v>37164</v>
      </c>
      <c r="O70" s="9" t="s">
        <v>64</v>
      </c>
      <c r="P70" s="13">
        <v>0</v>
      </c>
      <c r="R70" s="13">
        <v>2.125</v>
      </c>
      <c r="S70" s="13">
        <v>0</v>
      </c>
      <c r="T70" s="13">
        <v>0</v>
      </c>
      <c r="W70" s="13">
        <v>0</v>
      </c>
      <c r="X70" s="13">
        <v>0</v>
      </c>
      <c r="Z70" s="13">
        <v>0</v>
      </c>
      <c r="AA70" s="13">
        <v>0</v>
      </c>
      <c r="AB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-246736.11111099998</v>
      </c>
      <c r="AJ70" s="13">
        <v>-246736.11111099998</v>
      </c>
      <c r="AK70" s="13">
        <v>-189742.29769499999</v>
      </c>
      <c r="AL70" s="13">
        <v>-1123.8123849999974</v>
      </c>
      <c r="AM70" s="13">
        <v>0</v>
      </c>
      <c r="AN70" s="13">
        <v>0</v>
      </c>
      <c r="AO70" s="14" t="s">
        <v>82</v>
      </c>
      <c r="AP70" s="13" t="s">
        <v>66</v>
      </c>
      <c r="AQ70" s="13">
        <v>14</v>
      </c>
      <c r="AR70" s="13">
        <v>14</v>
      </c>
      <c r="AS70" s="13">
        <v>0</v>
      </c>
      <c r="AT70" s="15">
        <v>0</v>
      </c>
      <c r="AU70" s="13">
        <v>0</v>
      </c>
      <c r="AV70" s="13">
        <v>0</v>
      </c>
      <c r="AW70" s="13">
        <v>93162</v>
      </c>
      <c r="AX70" s="13">
        <v>89291</v>
      </c>
      <c r="AY70" s="13">
        <v>11302</v>
      </c>
      <c r="AZ70" s="16" t="s">
        <v>67</v>
      </c>
      <c r="BA70" s="13">
        <v>0</v>
      </c>
      <c r="BB70" s="15"/>
    </row>
    <row r="71" spans="1:54" x14ac:dyDescent="0.2">
      <c r="A71" s="9">
        <v>1594</v>
      </c>
      <c r="B71" s="9">
        <v>648</v>
      </c>
      <c r="C71" s="9" t="s">
        <v>134</v>
      </c>
      <c r="D71" s="9" t="s">
        <v>172</v>
      </c>
      <c r="E71" s="10" t="s">
        <v>158</v>
      </c>
      <c r="F71" s="9" t="s">
        <v>160</v>
      </c>
      <c r="G71" s="9">
        <v>1408</v>
      </c>
      <c r="H71" s="9" t="s">
        <v>154</v>
      </c>
      <c r="I71" s="9" t="s">
        <v>94</v>
      </c>
      <c r="J71" s="9" t="s">
        <v>61</v>
      </c>
      <c r="K71" s="9" t="s">
        <v>69</v>
      </c>
      <c r="L71" s="11" t="s">
        <v>63</v>
      </c>
      <c r="M71" s="12">
        <v>36595</v>
      </c>
      <c r="N71" s="12">
        <v>37695</v>
      </c>
      <c r="O71" s="9" t="s">
        <v>64</v>
      </c>
      <c r="P71" s="13">
        <v>-3000000</v>
      </c>
      <c r="Q71" s="13">
        <v>326.29961300000002</v>
      </c>
      <c r="R71" s="13">
        <v>3.6</v>
      </c>
      <c r="S71" s="13">
        <v>1917.928856</v>
      </c>
      <c r="T71" s="13">
        <v>1917.4032460000001</v>
      </c>
      <c r="U71" s="13">
        <v>-2.1035142280290215</v>
      </c>
      <c r="V71" s="13">
        <v>-686.37587854586354</v>
      </c>
      <c r="W71" s="13">
        <v>-1067.659183</v>
      </c>
      <c r="X71" s="13">
        <v>0</v>
      </c>
      <c r="Y71" s="13">
        <v>-1754.0350615458635</v>
      </c>
      <c r="Z71" s="13">
        <v>455172.75883900002</v>
      </c>
      <c r="AA71" s="13">
        <v>454404.49576100003</v>
      </c>
      <c r="AB71" s="13">
        <v>-768.26307799998904</v>
      </c>
      <c r="AC71" s="13">
        <v>985.77198354587449</v>
      </c>
      <c r="AD71" s="13">
        <v>455172.75883900002</v>
      </c>
      <c r="AE71" s="13">
        <v>454404.49576100003</v>
      </c>
      <c r="AF71" s="13">
        <v>-768.26307799998904</v>
      </c>
      <c r="AG71" s="13">
        <v>0</v>
      </c>
      <c r="AH71" s="13">
        <v>6977.9172240050011</v>
      </c>
      <c r="AI71" s="13">
        <v>-166800</v>
      </c>
      <c r="AJ71" s="13">
        <v>287604.49576100003</v>
      </c>
      <c r="AK71" s="13">
        <v>141488.67580500004</v>
      </c>
      <c r="AL71" s="13">
        <v>-67150.984577999974</v>
      </c>
      <c r="AM71" s="13">
        <v>-32721.505987999961</v>
      </c>
      <c r="AN71" s="13">
        <v>-768.26307799998904</v>
      </c>
      <c r="AO71" s="14" t="s">
        <v>116</v>
      </c>
      <c r="AP71" s="13" t="s">
        <v>66</v>
      </c>
      <c r="AQ71" s="13">
        <v>15</v>
      </c>
      <c r="AR71" s="13">
        <v>15</v>
      </c>
      <c r="AS71" s="13">
        <v>-14078.299925999949</v>
      </c>
      <c r="AT71" s="15">
        <v>-9.4336459999999533</v>
      </c>
      <c r="AU71" s="13">
        <v>-10.718356999999969</v>
      </c>
      <c r="AV71" s="13">
        <v>-300</v>
      </c>
      <c r="AW71" s="13">
        <v>70600</v>
      </c>
      <c r="AX71" s="13">
        <v>89291</v>
      </c>
      <c r="AY71" s="13">
        <v>10703</v>
      </c>
      <c r="AZ71" s="16" t="s">
        <v>86</v>
      </c>
      <c r="BA71" s="13">
        <v>0</v>
      </c>
      <c r="BB71" s="15"/>
    </row>
    <row r="72" spans="1:54" x14ac:dyDescent="0.2">
      <c r="A72" s="9">
        <v>1590</v>
      </c>
      <c r="B72" s="9">
        <v>644</v>
      </c>
      <c r="C72" s="9" t="s">
        <v>134</v>
      </c>
      <c r="D72" s="9" t="s">
        <v>172</v>
      </c>
      <c r="E72" s="10" t="s">
        <v>158</v>
      </c>
      <c r="F72" s="9" t="s">
        <v>161</v>
      </c>
      <c r="G72" s="9">
        <v>1408</v>
      </c>
      <c r="H72" s="9" t="s">
        <v>88</v>
      </c>
      <c r="I72" s="9" t="s">
        <v>98</v>
      </c>
      <c r="J72" s="9" t="s">
        <v>61</v>
      </c>
      <c r="K72" s="9" t="s">
        <v>69</v>
      </c>
      <c r="L72" s="11" t="s">
        <v>77</v>
      </c>
      <c r="M72" s="12">
        <v>36593</v>
      </c>
      <c r="N72" s="12">
        <v>36951</v>
      </c>
      <c r="O72" s="9" t="s">
        <v>64</v>
      </c>
      <c r="P72" s="13">
        <v>0</v>
      </c>
      <c r="R72" s="13">
        <v>1.4</v>
      </c>
      <c r="S72" s="13">
        <v>0</v>
      </c>
      <c r="T72" s="13">
        <v>0</v>
      </c>
      <c r="W72" s="13">
        <v>0</v>
      </c>
      <c r="X72" s="13">
        <v>0</v>
      </c>
      <c r="Z72" s="13">
        <v>0</v>
      </c>
      <c r="AA72" s="13">
        <v>0</v>
      </c>
      <c r="AB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-358891.81555500004</v>
      </c>
      <c r="AJ72" s="13">
        <v>-358891.81555500004</v>
      </c>
      <c r="AK72" s="13">
        <v>-83859.17483600002</v>
      </c>
      <c r="AL72" s="13">
        <v>0</v>
      </c>
      <c r="AM72" s="13">
        <v>0</v>
      </c>
      <c r="AN72" s="13">
        <v>0</v>
      </c>
      <c r="AO72" s="14" t="s">
        <v>99</v>
      </c>
      <c r="AP72" s="13">
        <v>8</v>
      </c>
      <c r="AQ72" s="13" t="s">
        <v>66</v>
      </c>
      <c r="AR72" s="13">
        <v>8</v>
      </c>
      <c r="AS72" s="13">
        <v>0</v>
      </c>
      <c r="AT72" s="15">
        <v>0</v>
      </c>
      <c r="AU72" s="13">
        <v>0</v>
      </c>
      <c r="AV72" s="13">
        <v>0</v>
      </c>
      <c r="AW72" s="13">
        <v>5566</v>
      </c>
      <c r="AX72" s="13">
        <v>89291</v>
      </c>
      <c r="AY72" s="13">
        <v>10822</v>
      </c>
      <c r="AZ72" s="16" t="s">
        <v>67</v>
      </c>
      <c r="BA72" s="13">
        <v>0</v>
      </c>
      <c r="BB72" s="15"/>
    </row>
    <row r="73" spans="1:54" ht="13.5" thickBot="1" x14ac:dyDescent="0.25">
      <c r="E73" s="10"/>
      <c r="L73" s="11"/>
      <c r="AE73" s="19">
        <f>SUM(AE61:AE72)</f>
        <v>-28629959.662306115</v>
      </c>
      <c r="AO73" s="14"/>
      <c r="AT73" s="15"/>
      <c r="AZ73" s="16"/>
      <c r="BB73" s="15"/>
    </row>
    <row r="74" spans="1:54" ht="13.5" thickTop="1" x14ac:dyDescent="0.2">
      <c r="E74" s="10"/>
      <c r="L74" s="11"/>
      <c r="AO74" s="14"/>
      <c r="AT74" s="15"/>
      <c r="AZ74" s="16"/>
      <c r="BB74" s="15"/>
    </row>
    <row r="75" spans="1:54" s="25" customFormat="1" x14ac:dyDescent="0.2">
      <c r="A75" s="21">
        <v>4116</v>
      </c>
      <c r="B75" s="21">
        <v>2171</v>
      </c>
      <c r="C75" s="21" t="s">
        <v>134</v>
      </c>
      <c r="D75" s="21" t="s">
        <v>173</v>
      </c>
      <c r="E75" s="22" t="s">
        <v>146</v>
      </c>
      <c r="F75" s="21" t="s">
        <v>147</v>
      </c>
      <c r="G75" s="21">
        <v>1408</v>
      </c>
      <c r="H75" s="21" t="s">
        <v>148</v>
      </c>
      <c r="I75" s="21" t="s">
        <v>75</v>
      </c>
      <c r="J75" s="21" t="s">
        <v>61</v>
      </c>
      <c r="K75" s="21" t="s">
        <v>149</v>
      </c>
      <c r="L75" s="23" t="s">
        <v>77</v>
      </c>
      <c r="M75" s="24">
        <v>37124</v>
      </c>
      <c r="N75" s="24">
        <v>38965</v>
      </c>
      <c r="O75" s="21" t="s">
        <v>64</v>
      </c>
      <c r="P75" s="25">
        <v>72000000</v>
      </c>
      <c r="Q75" s="25">
        <v>-29605.176661000001</v>
      </c>
      <c r="R75" s="25">
        <v>0.2</v>
      </c>
      <c r="S75" s="25">
        <v>19.746255000000001</v>
      </c>
      <c r="T75" s="25">
        <v>19.746441000000001</v>
      </c>
      <c r="U75" s="25">
        <v>-1.6414954514925965E-2</v>
      </c>
      <c r="V75" s="25">
        <v>485.96762829666284</v>
      </c>
      <c r="W75" s="25">
        <v>398.81431099999998</v>
      </c>
      <c r="X75" s="25">
        <v>0</v>
      </c>
      <c r="Y75" s="25">
        <v>884.78193929666281</v>
      </c>
      <c r="Z75" s="25">
        <v>17517.455109999999</v>
      </c>
      <c r="AA75" s="25">
        <v>17928.351929</v>
      </c>
      <c r="AB75" s="25">
        <v>410.89681900000141</v>
      </c>
      <c r="AC75" s="25">
        <v>-473.8851202966614</v>
      </c>
      <c r="AD75" s="25">
        <v>17517.455109999999</v>
      </c>
      <c r="AE75" s="25">
        <v>17928.351929</v>
      </c>
      <c r="AF75" s="25">
        <v>410.89681900000141</v>
      </c>
      <c r="AG75" s="25">
        <v>0</v>
      </c>
      <c r="AH75" s="25">
        <v>-44317.469202683955</v>
      </c>
      <c r="AI75" s="25">
        <v>137400</v>
      </c>
      <c r="AJ75" s="25">
        <v>155328.351929</v>
      </c>
      <c r="AK75" s="25">
        <v>155328.351929</v>
      </c>
      <c r="AL75" s="25">
        <v>21048.556749999989</v>
      </c>
      <c r="AM75" s="25">
        <v>10671.618671000004</v>
      </c>
      <c r="AN75" s="25">
        <v>410.89681900000141</v>
      </c>
      <c r="AO75" s="27" t="s">
        <v>91</v>
      </c>
      <c r="AP75" s="25">
        <v>1</v>
      </c>
      <c r="AQ75" s="25" t="s">
        <v>66</v>
      </c>
      <c r="AR75" s="25">
        <v>1</v>
      </c>
      <c r="AS75" s="25">
        <v>4618.6257299999997</v>
      </c>
      <c r="AT75" s="28">
        <v>-2.1988000000000341E-2</v>
      </c>
      <c r="AU75" s="25">
        <v>799.88798899999892</v>
      </c>
      <c r="AV75" s="25">
        <v>400</v>
      </c>
      <c r="AW75" s="25">
        <v>88597</v>
      </c>
      <c r="AX75" s="25">
        <v>76452</v>
      </c>
      <c r="AY75" s="25">
        <v>28496</v>
      </c>
      <c r="AZ75" s="29" t="s">
        <v>67</v>
      </c>
      <c r="BA75" s="25">
        <v>0</v>
      </c>
      <c r="BB75" s="28"/>
    </row>
    <row r="76" spans="1:54" s="25" customFormat="1" x14ac:dyDescent="0.2">
      <c r="A76" s="21">
        <v>1923</v>
      </c>
      <c r="B76" s="21">
        <v>1125</v>
      </c>
      <c r="C76" s="21" t="s">
        <v>134</v>
      </c>
      <c r="D76" s="21" t="s">
        <v>173</v>
      </c>
      <c r="E76" s="22" t="s">
        <v>146</v>
      </c>
      <c r="F76" s="21" t="s">
        <v>150</v>
      </c>
      <c r="G76" s="21">
        <v>1408</v>
      </c>
      <c r="H76" s="21" t="s">
        <v>59</v>
      </c>
      <c r="I76" s="21" t="s">
        <v>60</v>
      </c>
      <c r="J76" s="21" t="s">
        <v>151</v>
      </c>
      <c r="K76" s="21" t="s">
        <v>152</v>
      </c>
      <c r="L76" s="23" t="s">
        <v>121</v>
      </c>
      <c r="M76" s="24">
        <v>37013</v>
      </c>
      <c r="N76" s="24">
        <v>38839</v>
      </c>
      <c r="O76" s="21" t="s">
        <v>64</v>
      </c>
      <c r="P76" s="25">
        <v>-10000000</v>
      </c>
      <c r="Q76" s="25">
        <v>3941.6488960000001</v>
      </c>
      <c r="R76" s="25">
        <v>0.43</v>
      </c>
      <c r="S76" s="25">
        <v>55.614086999999998</v>
      </c>
      <c r="T76" s="25">
        <v>55.526221999999997</v>
      </c>
      <c r="U76" s="25">
        <v>-4.726764573025577E-2</v>
      </c>
      <c r="V76" s="25">
        <v>-186.31246360918178</v>
      </c>
      <c r="W76" s="25">
        <v>-218.333673</v>
      </c>
      <c r="X76" s="25">
        <v>0</v>
      </c>
      <c r="Y76" s="25">
        <v>-404.64613660918178</v>
      </c>
      <c r="Z76" s="25">
        <v>16896.343773000001</v>
      </c>
      <c r="AA76" s="25">
        <v>16649.516823000002</v>
      </c>
      <c r="AB76" s="25">
        <v>-246.82694999999876</v>
      </c>
      <c r="AC76" s="25">
        <v>157.81918660918302</v>
      </c>
      <c r="AD76" s="25">
        <v>16896.343773000001</v>
      </c>
      <c r="AE76" s="25">
        <v>16649.516823000002</v>
      </c>
      <c r="AF76" s="25">
        <v>-246.82694999999876</v>
      </c>
      <c r="AG76" s="25">
        <v>0</v>
      </c>
      <c r="AH76" s="25">
        <v>22694.043518720002</v>
      </c>
      <c r="AI76" s="25">
        <v>0</v>
      </c>
      <c r="AJ76" s="25">
        <v>16649.516823000002</v>
      </c>
      <c r="AK76" s="25">
        <v>16649.516823000002</v>
      </c>
      <c r="AL76" s="25">
        <v>-3379.4438999999984</v>
      </c>
      <c r="AM76" s="25">
        <v>1240.5539910000025</v>
      </c>
      <c r="AN76" s="25">
        <v>-246.82694999999876</v>
      </c>
      <c r="AO76" s="27" t="s">
        <v>73</v>
      </c>
      <c r="AP76" s="25">
        <v>6</v>
      </c>
      <c r="AQ76" s="25" t="s">
        <v>66</v>
      </c>
      <c r="AR76" s="25">
        <v>6</v>
      </c>
      <c r="AS76" s="25">
        <v>380.26702700000169</v>
      </c>
      <c r="AT76" s="28">
        <v>0.70258399999999455</v>
      </c>
      <c r="AU76" s="25">
        <v>-105.91915599999948</v>
      </c>
      <c r="AV76" s="25">
        <v>-119.44444444444444</v>
      </c>
      <c r="AW76" s="25">
        <v>27558</v>
      </c>
      <c r="AX76" s="25">
        <v>79590</v>
      </c>
      <c r="AY76" s="25">
        <v>10213</v>
      </c>
      <c r="AZ76" s="29" t="s">
        <v>67</v>
      </c>
      <c r="BA76" s="25">
        <v>0</v>
      </c>
      <c r="BB76" s="28"/>
    </row>
    <row r="77" spans="1:54" s="25" customFormat="1" x14ac:dyDescent="0.2">
      <c r="A77" s="21">
        <v>4176</v>
      </c>
      <c r="B77" s="21">
        <v>2751</v>
      </c>
      <c r="C77" s="21" t="s">
        <v>134</v>
      </c>
      <c r="D77" s="21" t="s">
        <v>173</v>
      </c>
      <c r="E77" s="22" t="s">
        <v>146</v>
      </c>
      <c r="F77" s="21" t="s">
        <v>153</v>
      </c>
      <c r="G77" s="21">
        <v>1408</v>
      </c>
      <c r="H77" s="21" t="s">
        <v>154</v>
      </c>
      <c r="I77" s="21" t="s">
        <v>75</v>
      </c>
      <c r="J77" s="21" t="s">
        <v>61</v>
      </c>
      <c r="K77" s="21" t="s">
        <v>155</v>
      </c>
      <c r="L77" s="23" t="s">
        <v>77</v>
      </c>
      <c r="M77" s="24">
        <v>37125</v>
      </c>
      <c r="N77" s="24">
        <v>37490</v>
      </c>
      <c r="O77" s="21" t="s">
        <v>64</v>
      </c>
      <c r="P77" s="25">
        <v>5000000</v>
      </c>
      <c r="Q77" s="25">
        <v>-419.471767</v>
      </c>
      <c r="R77" s="25">
        <v>10.97</v>
      </c>
      <c r="S77" s="25">
        <v>2447.236441</v>
      </c>
      <c r="T77" s="25">
        <v>2449.4611399999999</v>
      </c>
      <c r="U77" s="25">
        <v>-1.6230488506940863</v>
      </c>
      <c r="V77" s="25">
        <v>680.82316932796755</v>
      </c>
      <c r="W77" s="25">
        <v>3022.2377040000001</v>
      </c>
      <c r="X77" s="25">
        <v>0</v>
      </c>
      <c r="Y77" s="25">
        <v>3703.0608733279678</v>
      </c>
      <c r="Z77" s="25">
        <v>-904010.78200100001</v>
      </c>
      <c r="AA77" s="25">
        <v>-901430.52803799999</v>
      </c>
      <c r="AB77" s="25">
        <v>2580.2539630000247</v>
      </c>
      <c r="AC77" s="25">
        <v>-1122.8069103279431</v>
      </c>
      <c r="AD77" s="25">
        <v>-904010.78200100001</v>
      </c>
      <c r="AE77" s="25">
        <v>-901430.52803799999</v>
      </c>
      <c r="AF77" s="25">
        <v>2580.2539630000247</v>
      </c>
      <c r="AG77" s="25">
        <v>0</v>
      </c>
      <c r="AH77" s="25">
        <v>-8970.4037372950006</v>
      </c>
      <c r="AI77" s="25">
        <v>555999.955556</v>
      </c>
      <c r="AJ77" s="25">
        <v>-345430.57248199999</v>
      </c>
      <c r="AK77" s="25">
        <v>-345430.57248199999</v>
      </c>
      <c r="AL77" s="25">
        <v>-583918.64690100006</v>
      </c>
      <c r="AM77" s="25">
        <v>-438310.34729100001</v>
      </c>
      <c r="AN77" s="25">
        <v>2580.2539630000247</v>
      </c>
      <c r="AO77" s="27" t="s">
        <v>116</v>
      </c>
      <c r="AP77" s="25" t="s">
        <v>66</v>
      </c>
      <c r="AQ77" s="25">
        <v>15</v>
      </c>
      <c r="AR77" s="25">
        <v>15</v>
      </c>
      <c r="AS77" s="25">
        <v>-289964.49821300001</v>
      </c>
      <c r="AT77" s="28">
        <v>848.15277399999991</v>
      </c>
      <c r="AU77" s="25">
        <v>50.534541999999988</v>
      </c>
      <c r="AV77" s="25">
        <v>1523.6111111111111</v>
      </c>
      <c r="AW77" s="25">
        <v>54424</v>
      </c>
      <c r="AX77" s="25">
        <v>118911</v>
      </c>
      <c r="AY77" s="25">
        <v>11633</v>
      </c>
      <c r="AZ77" s="29" t="s">
        <v>86</v>
      </c>
      <c r="BA77" s="25">
        <v>0</v>
      </c>
      <c r="BB77" s="28"/>
    </row>
    <row r="78" spans="1:54" s="25" customFormat="1" x14ac:dyDescent="0.2">
      <c r="A78" s="21">
        <v>2026</v>
      </c>
      <c r="B78" s="21">
        <v>1222</v>
      </c>
      <c r="C78" s="21" t="s">
        <v>134</v>
      </c>
      <c r="D78" s="21" t="s">
        <v>173</v>
      </c>
      <c r="E78" s="22" t="s">
        <v>146</v>
      </c>
      <c r="F78" s="21" t="s">
        <v>113</v>
      </c>
      <c r="G78" s="21">
        <v>1408</v>
      </c>
      <c r="H78" s="21" t="s">
        <v>114</v>
      </c>
      <c r="I78" s="21" t="s">
        <v>115</v>
      </c>
      <c r="J78" s="21" t="s">
        <v>61</v>
      </c>
      <c r="K78" s="21" t="s">
        <v>159</v>
      </c>
      <c r="L78" s="23" t="s">
        <v>63</v>
      </c>
      <c r="M78" s="24">
        <v>37057</v>
      </c>
      <c r="N78" s="24">
        <v>37787</v>
      </c>
      <c r="O78" s="21" t="s">
        <v>64</v>
      </c>
      <c r="P78" s="25">
        <v>10000000</v>
      </c>
      <c r="Q78" s="25">
        <v>-2446.223802</v>
      </c>
      <c r="R78" s="25">
        <v>0.85</v>
      </c>
      <c r="S78" s="25">
        <v>82.888841999999997</v>
      </c>
      <c r="T78" s="25">
        <v>82.903013000000001</v>
      </c>
      <c r="U78" s="25">
        <v>-6.5243086669328085E-2</v>
      </c>
      <c r="V78" s="25">
        <v>159.59919152645926</v>
      </c>
      <c r="W78" s="25">
        <v>265.045973</v>
      </c>
      <c r="X78" s="25">
        <v>0</v>
      </c>
      <c r="Y78" s="25">
        <v>424.64516452645927</v>
      </c>
      <c r="Z78" s="25">
        <v>20429.005372</v>
      </c>
      <c r="AA78" s="25">
        <v>20642.132288000001</v>
      </c>
      <c r="AB78" s="25">
        <v>213.12691600000107</v>
      </c>
      <c r="AC78" s="25">
        <v>-211.51824852645819</v>
      </c>
      <c r="AD78" s="25">
        <v>20429.005372</v>
      </c>
      <c r="AE78" s="25">
        <v>20642.132288000001</v>
      </c>
      <c r="AF78" s="25">
        <v>213.12691600000107</v>
      </c>
      <c r="AG78" s="25">
        <v>0</v>
      </c>
      <c r="AH78" s="25">
        <v>-30582.689972603999</v>
      </c>
      <c r="AI78" s="25">
        <v>22194.444444000001</v>
      </c>
      <c r="AJ78" s="25">
        <v>42836.576732000001</v>
      </c>
      <c r="AK78" s="25">
        <v>42836.576732000001</v>
      </c>
      <c r="AL78" s="25">
        <v>28982.787698</v>
      </c>
      <c r="AM78" s="25">
        <v>13001.953916999999</v>
      </c>
      <c r="AN78" s="25">
        <v>213.12691600000107</v>
      </c>
      <c r="AO78" s="27" t="s">
        <v>78</v>
      </c>
      <c r="AP78" s="25" t="s">
        <v>66</v>
      </c>
      <c r="AQ78" s="25">
        <v>10</v>
      </c>
      <c r="AR78" s="25">
        <v>10</v>
      </c>
      <c r="AS78" s="25">
        <v>9885.909421999997</v>
      </c>
      <c r="AT78" s="28">
        <v>-4.9253719999999959</v>
      </c>
      <c r="AU78" s="25">
        <v>70.717687999999725</v>
      </c>
      <c r="AV78" s="25">
        <v>236.11111111111111</v>
      </c>
      <c r="AW78" s="25">
        <v>11312</v>
      </c>
      <c r="AX78" s="25">
        <v>64593</v>
      </c>
      <c r="AY78" s="25">
        <v>10687</v>
      </c>
      <c r="AZ78" s="29" t="s">
        <v>67</v>
      </c>
      <c r="BA78" s="25">
        <v>0</v>
      </c>
      <c r="BB78" s="28"/>
    </row>
    <row r="79" spans="1:54" s="25" customFormat="1" x14ac:dyDescent="0.2">
      <c r="A79" s="21">
        <v>2553</v>
      </c>
      <c r="B79" s="21">
        <v>1530</v>
      </c>
      <c r="C79" s="21" t="s">
        <v>134</v>
      </c>
      <c r="D79" s="21" t="s">
        <v>173</v>
      </c>
      <c r="E79" s="22" t="s">
        <v>165</v>
      </c>
      <c r="F79" s="21" t="s">
        <v>164</v>
      </c>
      <c r="G79" s="21">
        <v>1408</v>
      </c>
      <c r="H79" s="21" t="s">
        <v>105</v>
      </c>
      <c r="I79" s="21" t="s">
        <v>106</v>
      </c>
      <c r="J79" s="21" t="s">
        <v>107</v>
      </c>
      <c r="K79" s="21" t="s">
        <v>166</v>
      </c>
      <c r="L79" s="23" t="s">
        <v>112</v>
      </c>
      <c r="M79" s="24">
        <v>37069</v>
      </c>
      <c r="N79" s="24">
        <v>38895</v>
      </c>
      <c r="O79" s="21" t="s">
        <v>64</v>
      </c>
      <c r="P79" s="25">
        <v>-24000000</v>
      </c>
      <c r="AA79" s="26">
        <v>6632645.915518607</v>
      </c>
      <c r="AE79" s="25">
        <v>6632645.915518607</v>
      </c>
      <c r="AI79" s="25">
        <v>-196800</v>
      </c>
      <c r="AJ79" s="25">
        <v>6435845.915518607</v>
      </c>
      <c r="AK79" s="25">
        <v>6435845.915518607</v>
      </c>
      <c r="AL79" s="25">
        <v>6632645.915518607</v>
      </c>
      <c r="AM79" s="25">
        <v>6632645.915518607</v>
      </c>
      <c r="AN79" s="25">
        <v>0</v>
      </c>
      <c r="AO79" s="27" t="s">
        <v>91</v>
      </c>
      <c r="AP79" s="25" t="s">
        <v>66</v>
      </c>
      <c r="AQ79" s="25" t="s">
        <v>66</v>
      </c>
      <c r="AR79" s="25" t="s">
        <v>66</v>
      </c>
      <c r="AS79" s="25">
        <v>6632645.915518607</v>
      </c>
      <c r="AT79" s="28">
        <v>0</v>
      </c>
      <c r="AU79" s="25">
        <v>0</v>
      </c>
      <c r="AV79" s="25">
        <v>0</v>
      </c>
      <c r="AX79" s="25">
        <v>102227</v>
      </c>
      <c r="AY79" s="25">
        <v>28357</v>
      </c>
      <c r="AZ79" s="29" t="s">
        <v>110</v>
      </c>
      <c r="BA79" s="25">
        <v>0</v>
      </c>
      <c r="BB79" s="28"/>
    </row>
    <row r="80" spans="1:54" s="25" customFormat="1" x14ac:dyDescent="0.2">
      <c r="A80" s="21">
        <v>2552</v>
      </c>
      <c r="B80" s="21">
        <v>1529</v>
      </c>
      <c r="C80" s="21" t="s">
        <v>134</v>
      </c>
      <c r="D80" s="21" t="s">
        <v>173</v>
      </c>
      <c r="E80" s="22" t="s">
        <v>165</v>
      </c>
      <c r="F80" s="21" t="s">
        <v>167</v>
      </c>
      <c r="G80" s="21">
        <v>1408</v>
      </c>
      <c r="H80" s="21" t="s">
        <v>105</v>
      </c>
      <c r="I80" s="21" t="s">
        <v>106</v>
      </c>
      <c r="J80" s="21" t="s">
        <v>107</v>
      </c>
      <c r="K80" s="21" t="s">
        <v>166</v>
      </c>
      <c r="L80" s="23" t="s">
        <v>112</v>
      </c>
      <c r="M80" s="24">
        <v>37069</v>
      </c>
      <c r="N80" s="24">
        <v>38895</v>
      </c>
      <c r="O80" s="21" t="s">
        <v>64</v>
      </c>
      <c r="P80" s="25">
        <v>-24000000</v>
      </c>
      <c r="AA80" s="26">
        <v>6663673.7486153701</v>
      </c>
      <c r="AE80" s="25">
        <v>6663673.7486153701</v>
      </c>
      <c r="AI80" s="25">
        <v>-191333.33333299999</v>
      </c>
      <c r="AJ80" s="25">
        <v>6472340.4152823705</v>
      </c>
      <c r="AK80" s="25">
        <v>6472340.4152823705</v>
      </c>
      <c r="AL80" s="25">
        <v>6663673.7486153701</v>
      </c>
      <c r="AM80" s="25">
        <v>6663673.7486153701</v>
      </c>
      <c r="AN80" s="25">
        <v>0</v>
      </c>
      <c r="AO80" s="27" t="s">
        <v>91</v>
      </c>
      <c r="AP80" s="25" t="s">
        <v>66</v>
      </c>
      <c r="AQ80" s="25" t="s">
        <v>66</v>
      </c>
      <c r="AR80" s="25" t="s">
        <v>66</v>
      </c>
      <c r="AS80" s="25">
        <v>6663673.7486153701</v>
      </c>
      <c r="AT80" s="28">
        <v>0</v>
      </c>
      <c r="AU80" s="25">
        <v>0</v>
      </c>
      <c r="AV80" s="25">
        <v>0</v>
      </c>
      <c r="AX80" s="25">
        <v>102227</v>
      </c>
      <c r="AY80" s="25">
        <v>28356</v>
      </c>
      <c r="AZ80" s="29" t="s">
        <v>110</v>
      </c>
      <c r="BA80" s="25">
        <v>0</v>
      </c>
      <c r="BB80" s="28"/>
    </row>
    <row r="81" spans="1:235" s="25" customFormat="1" x14ac:dyDescent="0.2">
      <c r="A81" s="21">
        <v>2558</v>
      </c>
      <c r="B81" s="21">
        <v>1553</v>
      </c>
      <c r="C81" s="21" t="s">
        <v>134</v>
      </c>
      <c r="D81" s="21" t="s">
        <v>173</v>
      </c>
      <c r="E81" s="22" t="s">
        <v>165</v>
      </c>
      <c r="F81" s="21" t="s">
        <v>167</v>
      </c>
      <c r="G81" s="21">
        <v>1408</v>
      </c>
      <c r="H81" s="21" t="s">
        <v>105</v>
      </c>
      <c r="I81" s="21" t="s">
        <v>106</v>
      </c>
      <c r="J81" s="21" t="s">
        <v>107</v>
      </c>
      <c r="K81" s="21" t="s">
        <v>108</v>
      </c>
      <c r="L81" s="23" t="s">
        <v>109</v>
      </c>
      <c r="M81" s="24">
        <v>37071</v>
      </c>
      <c r="N81" s="24">
        <v>38897</v>
      </c>
      <c r="O81" s="21" t="s">
        <v>64</v>
      </c>
      <c r="P81" s="25">
        <v>-946000000</v>
      </c>
      <c r="AA81" s="26">
        <v>17214762.674334135</v>
      </c>
      <c r="AE81" s="25">
        <v>17214762.674334135</v>
      </c>
      <c r="AI81" s="25">
        <v>-463290.36111100001</v>
      </c>
      <c r="AJ81" s="25">
        <v>16751472.313223135</v>
      </c>
      <c r="AK81" s="25">
        <v>16751472.313223135</v>
      </c>
      <c r="AL81" s="25">
        <v>17214762.674334135</v>
      </c>
      <c r="AM81" s="25">
        <v>17214762.674334135</v>
      </c>
      <c r="AN81" s="25">
        <v>0</v>
      </c>
      <c r="AO81" s="27" t="s">
        <v>91</v>
      </c>
      <c r="AP81" s="25" t="s">
        <v>66</v>
      </c>
      <c r="AQ81" s="25" t="s">
        <v>66</v>
      </c>
      <c r="AR81" s="25" t="s">
        <v>66</v>
      </c>
      <c r="AS81" s="25">
        <v>17214762.674334135</v>
      </c>
      <c r="AT81" s="28">
        <v>0</v>
      </c>
      <c r="AU81" s="25">
        <v>0</v>
      </c>
      <c r="AV81" s="25">
        <v>0</v>
      </c>
      <c r="AX81" s="25">
        <v>94231</v>
      </c>
      <c r="AY81" s="25">
        <v>28356</v>
      </c>
      <c r="AZ81" s="29" t="s">
        <v>110</v>
      </c>
      <c r="BA81" s="25">
        <v>0</v>
      </c>
      <c r="BB81" s="28"/>
    </row>
    <row r="82" spans="1:235" s="25" customFormat="1" x14ac:dyDescent="0.2">
      <c r="A82" s="21">
        <v>419</v>
      </c>
      <c r="B82" s="21">
        <v>420</v>
      </c>
      <c r="C82" s="21" t="s">
        <v>134</v>
      </c>
      <c r="D82" s="21" t="s">
        <v>173</v>
      </c>
      <c r="E82" s="22" t="s">
        <v>141</v>
      </c>
      <c r="F82" s="21" t="s">
        <v>142</v>
      </c>
      <c r="G82" s="21">
        <v>1408</v>
      </c>
      <c r="H82" s="21" t="s">
        <v>143</v>
      </c>
      <c r="I82" s="21" t="s">
        <v>115</v>
      </c>
      <c r="J82" s="21" t="s">
        <v>61</v>
      </c>
      <c r="K82" s="21" t="s">
        <v>144</v>
      </c>
      <c r="L82" s="23" t="s">
        <v>109</v>
      </c>
      <c r="M82" s="24">
        <v>36784</v>
      </c>
      <c r="N82" s="24">
        <v>38610</v>
      </c>
      <c r="O82" s="21" t="s">
        <v>64</v>
      </c>
      <c r="P82" s="25">
        <v>60000000</v>
      </c>
      <c r="Q82" s="25">
        <v>-20195.776077000002</v>
      </c>
      <c r="R82" s="25">
        <v>0.22500000000000001</v>
      </c>
      <c r="S82" s="25">
        <v>51.362687999999999</v>
      </c>
      <c r="T82" s="25">
        <v>51.384267000000001</v>
      </c>
      <c r="U82" s="25">
        <v>-5.9541684258664296E-2</v>
      </c>
      <c r="V82" s="25">
        <v>1202.49052253542</v>
      </c>
      <c r="W82" s="25">
        <v>1361.8279</v>
      </c>
      <c r="X82" s="25">
        <v>0</v>
      </c>
      <c r="Y82" s="25">
        <v>2564.3184225354198</v>
      </c>
      <c r="Z82" s="25">
        <v>-579360.94955200003</v>
      </c>
      <c r="AA82" s="25">
        <v>-580507.65340299997</v>
      </c>
      <c r="AB82" s="25">
        <v>-1146.7038509999402</v>
      </c>
      <c r="AC82" s="25">
        <v>-3711.02227353536</v>
      </c>
      <c r="AD82" s="25">
        <v>-579360.94955200003</v>
      </c>
      <c r="AE82" s="25">
        <v>-580507.65340299997</v>
      </c>
      <c r="AF82" s="25">
        <v>-1146.7038509999402</v>
      </c>
      <c r="AG82" s="25">
        <v>0</v>
      </c>
      <c r="AH82" s="25">
        <v>-59799.692963997004</v>
      </c>
      <c r="AI82" s="25">
        <v>137625</v>
      </c>
      <c r="AJ82" s="25">
        <v>-442882.65340299997</v>
      </c>
      <c r="AK82" s="25">
        <v>122367.50109799998</v>
      </c>
      <c r="AL82" s="25">
        <v>-100321.121904</v>
      </c>
      <c r="AM82" s="25">
        <v>20816.841064000037</v>
      </c>
      <c r="AN82" s="25">
        <v>-1146.7038509999402</v>
      </c>
      <c r="AO82" s="27" t="s">
        <v>73</v>
      </c>
      <c r="AP82" s="25">
        <v>4</v>
      </c>
      <c r="AQ82" s="25" t="s">
        <v>66</v>
      </c>
      <c r="AR82" s="25">
        <v>4</v>
      </c>
      <c r="AS82" s="25">
        <v>38559.338887999998</v>
      </c>
      <c r="AT82" s="28">
        <v>-1.367404999999998</v>
      </c>
      <c r="AU82" s="25">
        <v>516.75762699999541</v>
      </c>
      <c r="AV82" s="25">
        <v>375</v>
      </c>
      <c r="AW82" s="25">
        <v>98156</v>
      </c>
      <c r="AX82" s="25">
        <v>86087</v>
      </c>
      <c r="AY82" s="25">
        <v>14255</v>
      </c>
      <c r="AZ82" s="29" t="s">
        <v>67</v>
      </c>
      <c r="BA82" s="25">
        <v>0</v>
      </c>
      <c r="BB82" s="28"/>
    </row>
    <row r="83" spans="1:235" s="25" customFormat="1" x14ac:dyDescent="0.2">
      <c r="A83" s="21">
        <v>253</v>
      </c>
      <c r="B83" s="21">
        <v>374</v>
      </c>
      <c r="C83" s="21" t="s">
        <v>134</v>
      </c>
      <c r="D83" s="21" t="s">
        <v>173</v>
      </c>
      <c r="E83" s="22" t="s">
        <v>138</v>
      </c>
      <c r="F83" s="21" t="s">
        <v>139</v>
      </c>
      <c r="G83" s="21">
        <v>1408</v>
      </c>
      <c r="H83" s="21" t="s">
        <v>123</v>
      </c>
      <c r="I83" s="21" t="s">
        <v>60</v>
      </c>
      <c r="J83" s="21" t="s">
        <v>140</v>
      </c>
      <c r="K83" s="21" t="s">
        <v>62</v>
      </c>
      <c r="L83" s="23" t="s">
        <v>77</v>
      </c>
      <c r="M83" s="24">
        <v>36626</v>
      </c>
      <c r="N83" s="24">
        <v>36964</v>
      </c>
      <c r="O83" s="21" t="s">
        <v>64</v>
      </c>
      <c r="P83" s="25">
        <v>0</v>
      </c>
      <c r="R83" s="25">
        <v>19.5</v>
      </c>
      <c r="S83" s="25">
        <v>0</v>
      </c>
      <c r="T83" s="25">
        <v>0</v>
      </c>
      <c r="W83" s="25">
        <v>0</v>
      </c>
      <c r="X83" s="25">
        <v>0</v>
      </c>
      <c r="Z83" s="25">
        <v>0</v>
      </c>
      <c r="AA83" s="25">
        <v>0</v>
      </c>
      <c r="AB83" s="25">
        <v>0</v>
      </c>
      <c r="AD83" s="25">
        <v>0</v>
      </c>
      <c r="AE83" s="25">
        <v>0</v>
      </c>
      <c r="AF83" s="25">
        <v>0</v>
      </c>
      <c r="AG83" s="25">
        <v>0</v>
      </c>
      <c r="AI83" s="25">
        <v>915416.66666699992</v>
      </c>
      <c r="AJ83" s="25">
        <v>915416.66666699992</v>
      </c>
      <c r="AK83" s="25">
        <v>2816875.6666669999</v>
      </c>
      <c r="AL83" s="25">
        <v>0</v>
      </c>
      <c r="AM83" s="25">
        <v>0</v>
      </c>
      <c r="AN83" s="25">
        <v>0</v>
      </c>
      <c r="AO83" s="27" t="s">
        <v>99</v>
      </c>
      <c r="AP83" s="25" t="s">
        <v>66</v>
      </c>
      <c r="AQ83" s="25">
        <v>16</v>
      </c>
      <c r="AR83" s="25">
        <v>16</v>
      </c>
      <c r="AS83" s="25">
        <v>0</v>
      </c>
      <c r="AT83" s="28">
        <v>0</v>
      </c>
      <c r="AU83" s="25">
        <v>0</v>
      </c>
      <c r="AV83" s="25">
        <v>0</v>
      </c>
      <c r="AW83" s="25">
        <v>93821</v>
      </c>
      <c r="AX83" s="25">
        <v>93466</v>
      </c>
      <c r="AY83" s="25">
        <v>14246</v>
      </c>
      <c r="AZ83" s="29" t="s">
        <v>67</v>
      </c>
      <c r="BA83" s="25">
        <v>0</v>
      </c>
      <c r="BB83" s="28"/>
    </row>
    <row r="84" spans="1:235" s="25" customFormat="1" x14ac:dyDescent="0.2">
      <c r="A84" s="21">
        <v>57</v>
      </c>
      <c r="B84" s="21">
        <v>144</v>
      </c>
      <c r="C84" s="21" t="s">
        <v>134</v>
      </c>
      <c r="D84" s="21" t="s">
        <v>173</v>
      </c>
      <c r="E84" s="22" t="s">
        <v>138</v>
      </c>
      <c r="F84" s="21" t="s">
        <v>156</v>
      </c>
      <c r="G84" s="21">
        <v>1408</v>
      </c>
      <c r="H84" s="21" t="s">
        <v>84</v>
      </c>
      <c r="I84" s="21" t="s">
        <v>94</v>
      </c>
      <c r="J84" s="21" t="s">
        <v>61</v>
      </c>
      <c r="K84" s="21" t="s">
        <v>76</v>
      </c>
      <c r="L84" s="23" t="s">
        <v>157</v>
      </c>
      <c r="M84" s="24">
        <v>36746</v>
      </c>
      <c r="N84" s="24">
        <v>37164</v>
      </c>
      <c r="O84" s="21" t="s">
        <v>64</v>
      </c>
      <c r="P84" s="25">
        <v>0</v>
      </c>
      <c r="R84" s="25">
        <v>2.125</v>
      </c>
      <c r="S84" s="25">
        <v>0</v>
      </c>
      <c r="T84" s="25">
        <v>0</v>
      </c>
      <c r="W84" s="25">
        <v>0</v>
      </c>
      <c r="X84" s="25">
        <v>0</v>
      </c>
      <c r="Z84" s="25">
        <v>0</v>
      </c>
      <c r="AA84" s="25">
        <v>0</v>
      </c>
      <c r="AB84" s="25">
        <v>0</v>
      </c>
      <c r="AD84" s="25">
        <v>0</v>
      </c>
      <c r="AE84" s="25">
        <v>0</v>
      </c>
      <c r="AF84" s="25">
        <v>0</v>
      </c>
      <c r="AG84" s="25">
        <v>0</v>
      </c>
      <c r="AI84" s="25">
        <v>246736.11111100001</v>
      </c>
      <c r="AJ84" s="25">
        <v>246736.11111100001</v>
      </c>
      <c r="AK84" s="25">
        <v>189742.29769500002</v>
      </c>
      <c r="AL84" s="25">
        <v>1123.8123849999974</v>
      </c>
      <c r="AM84" s="25">
        <v>0</v>
      </c>
      <c r="AN84" s="25">
        <v>0</v>
      </c>
      <c r="AO84" s="27" t="s">
        <v>82</v>
      </c>
      <c r="AP84" s="25" t="s">
        <v>66</v>
      </c>
      <c r="AQ84" s="25">
        <v>14</v>
      </c>
      <c r="AR84" s="25">
        <v>14</v>
      </c>
      <c r="AS84" s="25">
        <v>0</v>
      </c>
      <c r="AT84" s="28">
        <v>0</v>
      </c>
      <c r="AU84" s="25">
        <v>0</v>
      </c>
      <c r="AV84" s="25">
        <v>0</v>
      </c>
      <c r="AW84" s="25">
        <v>93162</v>
      </c>
      <c r="AX84" s="25">
        <v>63087</v>
      </c>
      <c r="AY84" s="25">
        <v>11302</v>
      </c>
      <c r="AZ84" s="29" t="s">
        <v>67</v>
      </c>
      <c r="BA84" s="25">
        <v>0</v>
      </c>
      <c r="BB84" s="28"/>
    </row>
    <row r="85" spans="1:235" s="25" customFormat="1" x14ac:dyDescent="0.2">
      <c r="A85" s="21">
        <v>251</v>
      </c>
      <c r="B85" s="21">
        <v>365</v>
      </c>
      <c r="C85" s="21" t="s">
        <v>134</v>
      </c>
      <c r="D85" s="21" t="s">
        <v>173</v>
      </c>
      <c r="E85" s="22" t="s">
        <v>138</v>
      </c>
      <c r="F85" s="21" t="s">
        <v>160</v>
      </c>
      <c r="G85" s="21">
        <v>1408</v>
      </c>
      <c r="H85" s="21" t="s">
        <v>154</v>
      </c>
      <c r="I85" s="21" t="s">
        <v>94</v>
      </c>
      <c r="J85" s="21" t="s">
        <v>61</v>
      </c>
      <c r="K85" s="21" t="s">
        <v>62</v>
      </c>
      <c r="L85" s="23" t="s">
        <v>63</v>
      </c>
      <c r="M85" s="24">
        <v>36595</v>
      </c>
      <c r="N85" s="24">
        <v>37695</v>
      </c>
      <c r="O85" s="21" t="s">
        <v>64</v>
      </c>
      <c r="P85" s="25">
        <v>3000000</v>
      </c>
      <c r="Q85" s="25">
        <v>-326.29961300000002</v>
      </c>
      <c r="R85" s="25">
        <v>3.6</v>
      </c>
      <c r="S85" s="25">
        <v>1917.928856</v>
      </c>
      <c r="T85" s="25">
        <v>1917.4032460000001</v>
      </c>
      <c r="U85" s="25">
        <v>-2.1035142280290215</v>
      </c>
      <c r="V85" s="25">
        <v>686.37587854586354</v>
      </c>
      <c r="W85" s="25">
        <v>1067.659183</v>
      </c>
      <c r="X85" s="25">
        <v>0</v>
      </c>
      <c r="Y85" s="25">
        <v>1754.0350615458635</v>
      </c>
      <c r="Z85" s="25">
        <v>-455172.75883900002</v>
      </c>
      <c r="AA85" s="25">
        <v>-454404.49576100003</v>
      </c>
      <c r="AB85" s="25">
        <v>768.26307799998904</v>
      </c>
      <c r="AC85" s="25">
        <v>-985.77198354587449</v>
      </c>
      <c r="AD85" s="25">
        <v>-455172.75883900002</v>
      </c>
      <c r="AE85" s="25">
        <v>-454404.49576100003</v>
      </c>
      <c r="AF85" s="25">
        <v>768.26307799998904</v>
      </c>
      <c r="AG85" s="25">
        <v>0</v>
      </c>
      <c r="AH85" s="25">
        <v>-6977.9172240050011</v>
      </c>
      <c r="AI85" s="25">
        <v>166800</v>
      </c>
      <c r="AJ85" s="25">
        <v>-287604.49576100003</v>
      </c>
      <c r="AK85" s="25">
        <v>-141488.67580500004</v>
      </c>
      <c r="AL85" s="25">
        <v>67150.984577999974</v>
      </c>
      <c r="AM85" s="25">
        <v>32721.505987999961</v>
      </c>
      <c r="AN85" s="25">
        <v>768.26307799998904</v>
      </c>
      <c r="AO85" s="27" t="s">
        <v>116</v>
      </c>
      <c r="AP85" s="25" t="s">
        <v>66</v>
      </c>
      <c r="AQ85" s="25">
        <v>15</v>
      </c>
      <c r="AR85" s="25">
        <v>15</v>
      </c>
      <c r="AS85" s="25">
        <v>14078.299925999949</v>
      </c>
      <c r="AT85" s="28">
        <v>-9.4336459999999533</v>
      </c>
      <c r="AU85" s="25">
        <v>10.718356999999969</v>
      </c>
      <c r="AV85" s="25">
        <v>300</v>
      </c>
      <c r="AW85" s="25">
        <v>70600</v>
      </c>
      <c r="AX85" s="25">
        <v>93466</v>
      </c>
      <c r="AY85" s="25">
        <v>10703</v>
      </c>
      <c r="AZ85" s="29" t="s">
        <v>86</v>
      </c>
      <c r="BA85" s="25">
        <v>0</v>
      </c>
      <c r="BB85" s="28"/>
    </row>
    <row r="86" spans="1:235" s="25" customFormat="1" x14ac:dyDescent="0.2">
      <c r="A86" s="21">
        <v>252</v>
      </c>
      <c r="B86" s="21">
        <v>366</v>
      </c>
      <c r="C86" s="21" t="s">
        <v>134</v>
      </c>
      <c r="D86" s="21" t="s">
        <v>173</v>
      </c>
      <c r="E86" s="22" t="s">
        <v>138</v>
      </c>
      <c r="F86" s="21" t="s">
        <v>161</v>
      </c>
      <c r="G86" s="21">
        <v>1408</v>
      </c>
      <c r="H86" s="21" t="s">
        <v>88</v>
      </c>
      <c r="I86" s="21" t="s">
        <v>98</v>
      </c>
      <c r="J86" s="21" t="s">
        <v>61</v>
      </c>
      <c r="K86" s="21" t="s">
        <v>162</v>
      </c>
      <c r="L86" s="23" t="s">
        <v>77</v>
      </c>
      <c r="M86" s="24">
        <v>36593</v>
      </c>
      <c r="N86" s="24">
        <v>36951</v>
      </c>
      <c r="O86" s="21" t="s">
        <v>64</v>
      </c>
      <c r="P86" s="25">
        <v>0</v>
      </c>
      <c r="R86" s="25">
        <v>1.4</v>
      </c>
      <c r="S86" s="25">
        <v>0</v>
      </c>
      <c r="T86" s="25">
        <v>0</v>
      </c>
      <c r="W86" s="25">
        <v>0</v>
      </c>
      <c r="X86" s="25">
        <v>0</v>
      </c>
      <c r="Z86" s="25">
        <v>0</v>
      </c>
      <c r="AA86" s="25">
        <v>0</v>
      </c>
      <c r="AB86" s="25">
        <v>0</v>
      </c>
      <c r="AD86" s="25">
        <v>0</v>
      </c>
      <c r="AE86" s="25">
        <v>0</v>
      </c>
      <c r="AF86" s="25">
        <v>0</v>
      </c>
      <c r="AG86" s="25">
        <v>0</v>
      </c>
      <c r="AI86" s="25">
        <v>358891.81555500004</v>
      </c>
      <c r="AJ86" s="25">
        <v>358891.81555500004</v>
      </c>
      <c r="AK86" s="25">
        <v>83859.17483600002</v>
      </c>
      <c r="AL86" s="25">
        <v>0</v>
      </c>
      <c r="AM86" s="25">
        <v>0</v>
      </c>
      <c r="AN86" s="25">
        <v>0</v>
      </c>
      <c r="AO86" s="27" t="s">
        <v>99</v>
      </c>
      <c r="AP86" s="25">
        <v>8</v>
      </c>
      <c r="AQ86" s="25" t="s">
        <v>66</v>
      </c>
      <c r="AR86" s="25">
        <v>8</v>
      </c>
      <c r="AS86" s="25">
        <v>0</v>
      </c>
      <c r="AT86" s="28">
        <v>0</v>
      </c>
      <c r="AU86" s="25">
        <v>0</v>
      </c>
      <c r="AV86" s="25">
        <v>0</v>
      </c>
      <c r="AW86" s="25">
        <v>5566</v>
      </c>
      <c r="AX86" s="25">
        <v>61984</v>
      </c>
      <c r="AY86" s="25">
        <v>10822</v>
      </c>
      <c r="AZ86" s="29" t="s">
        <v>67</v>
      </c>
      <c r="BA86" s="25">
        <v>0</v>
      </c>
      <c r="BB86" s="28"/>
    </row>
    <row r="87" spans="1:235" s="25" customFormat="1" x14ac:dyDescent="0.2">
      <c r="A87" s="21">
        <v>254</v>
      </c>
      <c r="B87" s="21">
        <v>368</v>
      </c>
      <c r="C87" s="21" t="s">
        <v>134</v>
      </c>
      <c r="D87" s="21" t="s">
        <v>173</v>
      </c>
      <c r="E87" s="22" t="s">
        <v>138</v>
      </c>
      <c r="F87" s="21" t="s">
        <v>168</v>
      </c>
      <c r="G87" s="21">
        <v>1408</v>
      </c>
      <c r="H87" s="21" t="s">
        <v>123</v>
      </c>
      <c r="I87" s="21" t="s">
        <v>169</v>
      </c>
      <c r="J87" s="21" t="s">
        <v>140</v>
      </c>
      <c r="K87" s="21" t="s">
        <v>62</v>
      </c>
      <c r="L87" s="23" t="s">
        <v>77</v>
      </c>
      <c r="M87" s="24">
        <v>36600</v>
      </c>
      <c r="N87" s="24">
        <v>38930</v>
      </c>
      <c r="O87" s="21" t="s">
        <v>64</v>
      </c>
      <c r="P87" s="25">
        <v>-5000000</v>
      </c>
      <c r="Q87" s="25">
        <v>2176.6064379999998</v>
      </c>
      <c r="R87" s="25">
        <v>5.5</v>
      </c>
      <c r="S87" s="25">
        <v>1000.68345</v>
      </c>
      <c r="T87" s="25">
        <v>1000.436917</v>
      </c>
      <c r="U87" s="25">
        <v>-0.59716688481522739</v>
      </c>
      <c r="V87" s="25">
        <v>-1299.7972860492282</v>
      </c>
      <c r="W87" s="25">
        <v>-972.89631299999996</v>
      </c>
      <c r="X87" s="25">
        <v>0</v>
      </c>
      <c r="Y87" s="25">
        <v>-2272.6935990492284</v>
      </c>
      <c r="Z87" s="25">
        <v>380138.88888899999</v>
      </c>
      <c r="AA87" s="25">
        <v>379375</v>
      </c>
      <c r="AB87" s="25">
        <v>-763.88888899999438</v>
      </c>
      <c r="AC87" s="25">
        <v>1508.804710049234</v>
      </c>
      <c r="AD87" s="25">
        <v>380138.88888899999</v>
      </c>
      <c r="AE87" s="25">
        <v>379375</v>
      </c>
      <c r="AF87" s="25">
        <v>-763.88888899999438</v>
      </c>
      <c r="AG87" s="25">
        <v>0</v>
      </c>
      <c r="AH87" s="25">
        <v>60868.799038669989</v>
      </c>
      <c r="AI87" s="25">
        <v>-455277.777779</v>
      </c>
      <c r="AJ87" s="25">
        <v>-75902.777778999996</v>
      </c>
      <c r="AK87" s="25">
        <v>-589370.47777900007</v>
      </c>
      <c r="AL87" s="25">
        <v>-46597.222222000011</v>
      </c>
      <c r="AM87" s="25">
        <v>-21388.888888999994</v>
      </c>
      <c r="AN87" s="25">
        <v>-763.88888899999438</v>
      </c>
      <c r="AO87" s="27" t="s">
        <v>91</v>
      </c>
      <c r="AP87" s="25" t="s">
        <v>66</v>
      </c>
      <c r="AQ87" s="25">
        <v>16</v>
      </c>
      <c r="AR87" s="25">
        <v>16</v>
      </c>
      <c r="AS87" s="25">
        <v>-9166.6666669999831</v>
      </c>
      <c r="AT87" s="28">
        <v>-1.3917239999999538</v>
      </c>
      <c r="AU87" s="25">
        <v>-61.767377000000124</v>
      </c>
      <c r="AV87" s="25">
        <v>-763.88888888888891</v>
      </c>
      <c r="AW87" s="25">
        <v>93960</v>
      </c>
      <c r="AX87" s="25">
        <v>93466</v>
      </c>
      <c r="AY87" s="25">
        <v>14247</v>
      </c>
      <c r="AZ87" s="29" t="s">
        <v>86</v>
      </c>
      <c r="BA87" s="25">
        <v>0</v>
      </c>
      <c r="BB87" s="28"/>
    </row>
    <row r="88" spans="1:235" s="25" customFormat="1" ht="13.5" thickBot="1" x14ac:dyDescent="0.25">
      <c r="A88" s="21"/>
      <c r="B88" s="21"/>
      <c r="C88" s="21"/>
      <c r="D88" s="21"/>
      <c r="E88" s="22"/>
      <c r="F88" s="21"/>
      <c r="G88" s="21"/>
      <c r="H88" s="21"/>
      <c r="I88" s="21"/>
      <c r="J88" s="21"/>
      <c r="K88" s="21"/>
      <c r="L88" s="23"/>
      <c r="M88" s="24"/>
      <c r="N88" s="24"/>
      <c r="O88" s="21"/>
      <c r="AE88" s="30">
        <f>SUM(AE75:AE87)</f>
        <v>29009334.662306115</v>
      </c>
      <c r="AO88" s="27"/>
      <c r="AT88" s="28"/>
      <c r="AZ88" s="29"/>
      <c r="BB88" s="28"/>
    </row>
    <row r="89" spans="1:235" s="13" customFormat="1" ht="13.5" thickTop="1" x14ac:dyDescent="0.2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11"/>
      <c r="M89" s="12"/>
      <c r="N89" s="12"/>
      <c r="O89" s="9"/>
      <c r="AO89" s="14"/>
      <c r="AT89" s="15"/>
      <c r="AZ89" s="16"/>
      <c r="BB89" s="15"/>
    </row>
    <row r="90" spans="1:235" s="13" customFormat="1" ht="13.5" thickBot="1" x14ac:dyDescent="0.25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11"/>
      <c r="M90" s="12"/>
      <c r="N90" s="12"/>
      <c r="O90" s="9"/>
      <c r="AE90" s="20">
        <f>+AE88+AE73</f>
        <v>379375</v>
      </c>
      <c r="AO90" s="14"/>
      <c r="AT90" s="15"/>
      <c r="AZ90" s="16"/>
      <c r="BB90" s="15"/>
    </row>
    <row r="91" spans="1:235" s="13" customFormat="1" ht="13.5" thickTop="1" x14ac:dyDescent="0.2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11"/>
      <c r="M91" s="12"/>
      <c r="N91" s="12"/>
      <c r="O91" s="9"/>
      <c r="AO91" s="14"/>
      <c r="AT91" s="15"/>
      <c r="AZ91" s="16"/>
      <c r="BB91" s="15"/>
    </row>
    <row r="92" spans="1:235" s="4" customFormat="1" ht="24.75" customHeight="1" x14ac:dyDescent="0.2">
      <c r="A92" s="1" t="s">
        <v>0</v>
      </c>
      <c r="B92" s="1" t="s">
        <v>1</v>
      </c>
      <c r="C92" s="1" t="s">
        <v>2</v>
      </c>
      <c r="D92" s="1"/>
      <c r="E92" s="1" t="s">
        <v>3</v>
      </c>
      <c r="F92" s="1" t="s">
        <v>4</v>
      </c>
      <c r="G92" s="2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3" t="s">
        <v>11</v>
      </c>
      <c r="N92" s="3" t="s">
        <v>12</v>
      </c>
      <c r="O92" s="1" t="s">
        <v>13</v>
      </c>
      <c r="P92" s="4" t="s">
        <v>14</v>
      </c>
      <c r="Q92" s="4" t="s">
        <v>15</v>
      </c>
      <c r="R92" s="4" t="s">
        <v>16</v>
      </c>
      <c r="S92" s="4" t="s">
        <v>17</v>
      </c>
      <c r="T92" s="4" t="s">
        <v>18</v>
      </c>
      <c r="U92" s="5" t="s">
        <v>19</v>
      </c>
      <c r="V92" s="4" t="s">
        <v>20</v>
      </c>
      <c r="W92" s="4" t="s">
        <v>21</v>
      </c>
      <c r="X92" s="4" t="s">
        <v>22</v>
      </c>
      <c r="Y92" s="4" t="s">
        <v>23</v>
      </c>
      <c r="Z92" s="4" t="s">
        <v>24</v>
      </c>
      <c r="AA92" s="4" t="s">
        <v>25</v>
      </c>
      <c r="AB92" s="4" t="s">
        <v>26</v>
      </c>
      <c r="AC92" s="6" t="s">
        <v>27</v>
      </c>
      <c r="AD92" s="4" t="s">
        <v>28</v>
      </c>
      <c r="AE92" s="4" t="s">
        <v>29</v>
      </c>
      <c r="AF92" s="4" t="s">
        <v>30</v>
      </c>
      <c r="AG92" s="4" t="s">
        <v>31</v>
      </c>
      <c r="AH92" s="4" t="s">
        <v>32</v>
      </c>
      <c r="AI92" s="4" t="s">
        <v>33</v>
      </c>
      <c r="AJ92" s="4" t="s">
        <v>34</v>
      </c>
      <c r="AK92" s="4" t="s">
        <v>35</v>
      </c>
      <c r="AL92" s="4" t="s">
        <v>36</v>
      </c>
      <c r="AM92" s="4" t="s">
        <v>37</v>
      </c>
      <c r="AN92" s="4" t="s">
        <v>38</v>
      </c>
      <c r="AO92" s="4" t="s">
        <v>39</v>
      </c>
      <c r="AP92" s="4" t="s">
        <v>40</v>
      </c>
      <c r="AQ92" s="4" t="s">
        <v>41</v>
      </c>
      <c r="AR92" s="4" t="s">
        <v>42</v>
      </c>
      <c r="AS92" s="4" t="s">
        <v>43</v>
      </c>
      <c r="AT92" s="4" t="s">
        <v>44</v>
      </c>
      <c r="AU92" s="4" t="s">
        <v>45</v>
      </c>
      <c r="AV92" s="4" t="s">
        <v>46</v>
      </c>
      <c r="AW92" s="7" t="s">
        <v>47</v>
      </c>
      <c r="AX92" s="7" t="s">
        <v>48</v>
      </c>
      <c r="AY92" s="7" t="s">
        <v>49</v>
      </c>
      <c r="AZ92" s="4" t="s">
        <v>50</v>
      </c>
      <c r="BA92" s="4" t="s">
        <v>51</v>
      </c>
      <c r="BB92" s="8" t="s">
        <v>52</v>
      </c>
      <c r="BC92" s="7" t="s">
        <v>53</v>
      </c>
      <c r="BD92" s="7" t="s">
        <v>54</v>
      </c>
      <c r="BE92" s="7" t="s">
        <v>55</v>
      </c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</row>
    <row r="93" spans="1:235" s="25" customFormat="1" x14ac:dyDescent="0.2">
      <c r="A93" s="21">
        <v>883</v>
      </c>
      <c r="B93" s="21">
        <v>827</v>
      </c>
      <c r="C93" s="21" t="s">
        <v>134</v>
      </c>
      <c r="D93" s="21"/>
      <c r="E93" s="22" t="s">
        <v>165</v>
      </c>
      <c r="F93" s="21" t="s">
        <v>170</v>
      </c>
      <c r="G93" s="21">
        <v>867</v>
      </c>
      <c r="H93" s="21" t="s">
        <v>105</v>
      </c>
      <c r="I93" s="21" t="s">
        <v>171</v>
      </c>
      <c r="J93" s="21" t="s">
        <v>61</v>
      </c>
      <c r="K93" s="21" t="s">
        <v>62</v>
      </c>
      <c r="L93" s="23" t="s">
        <v>77</v>
      </c>
      <c r="M93" s="24">
        <v>36648</v>
      </c>
      <c r="N93" s="24">
        <v>38474</v>
      </c>
      <c r="O93" s="21" t="s">
        <v>64</v>
      </c>
      <c r="P93" s="25">
        <v>5000000</v>
      </c>
      <c r="R93" s="25">
        <v>6.4</v>
      </c>
      <c r="S93" s="25">
        <v>0</v>
      </c>
      <c r="T93" s="25">
        <v>0</v>
      </c>
      <c r="W93" s="25">
        <v>122.143175</v>
      </c>
      <c r="X93" s="25">
        <v>0</v>
      </c>
      <c r="Z93" s="25">
        <v>-891477.77777799999</v>
      </c>
      <c r="AA93" s="25">
        <v>-890588.88888900005</v>
      </c>
      <c r="AB93" s="25">
        <v>888.88888899993617</v>
      </c>
      <c r="AD93" s="25">
        <v>-891477.77777799999</v>
      </c>
      <c r="AE93" s="25">
        <v>-890588.88888900005</v>
      </c>
      <c r="AF93" s="25">
        <v>888.88888899993617</v>
      </c>
      <c r="AG93" s="25">
        <v>0</v>
      </c>
      <c r="AI93" s="25">
        <v>-2623995.9122219998</v>
      </c>
      <c r="AJ93" s="25">
        <v>-3514584.8011109997</v>
      </c>
      <c r="AK93" s="25">
        <v>-3514584.8011109997</v>
      </c>
      <c r="AL93" s="25">
        <v>55111.11111100018</v>
      </c>
      <c r="AM93" s="25">
        <v>26666.666667000391</v>
      </c>
      <c r="AN93" s="25">
        <v>888.88888899993617</v>
      </c>
      <c r="AO93" s="27" t="s">
        <v>65</v>
      </c>
      <c r="AP93" s="25" t="s">
        <v>66</v>
      </c>
      <c r="AQ93" s="25" t="s">
        <v>66</v>
      </c>
      <c r="AR93" s="25" t="s">
        <v>66</v>
      </c>
      <c r="AS93" s="25">
        <v>10666.666667000391</v>
      </c>
      <c r="AT93" s="28">
        <v>0</v>
      </c>
      <c r="AU93" s="25">
        <v>0</v>
      </c>
      <c r="AV93" s="25">
        <v>888.88888888888891</v>
      </c>
      <c r="AX93" s="25">
        <v>93466</v>
      </c>
      <c r="AY93" s="25">
        <v>14258</v>
      </c>
      <c r="AZ93" s="29" t="s">
        <v>67</v>
      </c>
      <c r="BA93" s="25">
        <v>888.88888899993617</v>
      </c>
      <c r="BB93" s="28"/>
    </row>
    <row r="95" spans="1:235" ht="13.5" thickBot="1" x14ac:dyDescent="0.25">
      <c r="AE95" s="19">
        <f>+AE93+AE88+AE56</f>
        <v>43551640.611810632</v>
      </c>
    </row>
    <row r="96" spans="1:235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Hemsley</dc:creator>
  <cp:lastModifiedBy>Jan Havlíček</cp:lastModifiedBy>
  <dcterms:created xsi:type="dcterms:W3CDTF">2002-01-08T17:56:01Z</dcterms:created>
  <dcterms:modified xsi:type="dcterms:W3CDTF">2023-09-15T20:14:26Z</dcterms:modified>
</cp:coreProperties>
</file>