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E24B9D-A3FA-450D-9FE4-39801A31B413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<sst xmlns="http://schemas.openxmlformats.org/spreadsheetml/2006/main" count="389" uniqueCount="97">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</sst>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35" activePane="bottomRight" state="frozen"/>
      <selection pane="topRight" activeCell="G1" sqref="G1"/>
      <selection pane="bottomLeft" activeCell="A8" sqref="A8"/>
      <selection pane="bottomRight" activeCell="G343" sqref="G343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73.730999999999995</v>
      </c>
      <c r="E352" s="27">
        <v>73.727999999999994</v>
      </c>
      <c r="F352" s="224">
        <f t="shared" si="128"/>
        <v>70.778857350765634</v>
      </c>
      <c r="H352" s="50">
        <v>29362970</v>
      </c>
      <c r="I352" s="4">
        <f t="shared" si="129"/>
        <v>699118.33333333337</v>
      </c>
      <c r="J352" s="4">
        <f t="shared" si="130"/>
        <v>3925262.1040316666</v>
      </c>
      <c r="K352" s="36">
        <f t="shared" si="131"/>
        <v>111150.93652742388</v>
      </c>
      <c r="L352" s="36">
        <f t="shared" si="132"/>
        <v>2512584.5932013248</v>
      </c>
      <c r="N352" s="4">
        <f t="shared" si="138"/>
        <v>-749520</v>
      </c>
      <c r="O352" s="271">
        <f t="shared" si="133"/>
        <v>-17845.714285714286</v>
      </c>
      <c r="P352" s="271">
        <f t="shared" si="134"/>
        <v>-100196.35112571428</v>
      </c>
      <c r="Q352" s="273">
        <f t="shared" si="135"/>
        <v>-2837.2419392872976</v>
      </c>
      <c r="R352" s="4">
        <f t="shared" si="139"/>
        <v>-64137.497142857144</v>
      </c>
      <c r="X352" s="234">
        <f t="shared" si="136"/>
        <v>37045</v>
      </c>
      <c r="Y352" s="235">
        <f t="shared" si="137"/>
        <v>101920.93652742388</v>
      </c>
      <c r="Z352" s="352">
        <f t="shared" ref="Z352:Z379" si="142">Z351+1</f>
        <v>3</v>
      </c>
      <c r="AA352" s="236">
        <f>Q352*-1</f>
        <v>2837.2419392872976</v>
      </c>
      <c r="AB352" s="237">
        <f>$AA$3-Y352</f>
        <v>44000.263472576131</v>
      </c>
      <c r="AC352" s="238" t="str">
        <f t="shared" si="140"/>
        <v>*</v>
      </c>
      <c r="AF352" s="240">
        <f t="shared" si="141"/>
        <v>99083.694588136583</v>
      </c>
    </row>
    <row r="353" spans="1:32" x14ac:dyDescent="0.2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ref="H353:H360" si="143">H352-$AP$1</f>
        <v>28775470</v>
      </c>
      <c r="I353" s="4">
        <f t="shared" si="129"/>
        <v>685130.23809523811</v>
      </c>
      <c r="J353" s="4">
        <f t="shared" si="130"/>
        <v>3846724.6983769047</v>
      </c>
      <c r="K353" s="36">
        <f t="shared" si="131"/>
        <v>108927.00702676841</v>
      </c>
      <c r="L353" s="36">
        <f t="shared" si="132"/>
        <v>2462312.313234217</v>
      </c>
      <c r="N353" s="4">
        <f t="shared" si="138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39"/>
        <v>-50273.214285714283</v>
      </c>
      <c r="X353" s="234">
        <f t="shared" si="136"/>
        <v>37046</v>
      </c>
      <c r="Y353" s="235">
        <f t="shared" si="137"/>
        <v>99697.007026768406</v>
      </c>
      <c r="Z353" s="352">
        <f t="shared" si="142"/>
        <v>4</v>
      </c>
      <c r="AA353" s="236">
        <f>Q353*-1</f>
        <v>2223.9295006554689</v>
      </c>
      <c r="AB353" s="237">
        <f>$AA$3-Y353</f>
        <v>46224.192973231606</v>
      </c>
      <c r="AC353" s="238" t="str">
        <f t="shared" si="140"/>
        <v>*</v>
      </c>
      <c r="AF353" s="240">
        <f t="shared" si="141"/>
        <v>97473.077526112931</v>
      </c>
    </row>
    <row r="354" spans="1:32" x14ac:dyDescent="0.2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43"/>
        <v>28187970</v>
      </c>
      <c r="I354" s="168">
        <f t="shared" si="129"/>
        <v>671142.14285714284</v>
      </c>
      <c r="J354" s="168">
        <f t="shared" si="130"/>
        <v>3768187.2927221423</v>
      </c>
      <c r="K354" s="280">
        <f t="shared" si="131"/>
        <v>106703.07752611292</v>
      </c>
      <c r="L354" s="280">
        <f t="shared" si="132"/>
        <v>2412040.0332671092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97473.077526112917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48448.122473887095</v>
      </c>
      <c r="AC354" s="238" t="str">
        <f t="shared" si="140"/>
        <v>*</v>
      </c>
      <c r="AD354" s="214"/>
      <c r="AE354" s="214"/>
      <c r="AF354" s="235">
        <f t="shared" si="141"/>
        <v>95249.148025457442</v>
      </c>
    </row>
    <row r="355" spans="1:32" x14ac:dyDescent="0.2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27600470</v>
      </c>
      <c r="I355" s="4">
        <f t="shared" si="129"/>
        <v>657154.04761904757</v>
      </c>
      <c r="J355" s="4">
        <f t="shared" si="130"/>
        <v>3689649.8870673804</v>
      </c>
      <c r="K355" s="36">
        <f t="shared" si="131"/>
        <v>104479.14802545746</v>
      </c>
      <c r="L355" s="36">
        <f t="shared" si="132"/>
        <v>2361767.7533000018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95249.148025457456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50672.051974542555</v>
      </c>
      <c r="AC355" s="238" t="str">
        <f t="shared" si="140"/>
        <v>*</v>
      </c>
      <c r="AF355" s="240">
        <f t="shared" si="141"/>
        <v>93025.218524801981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27012970</v>
      </c>
      <c r="I356" s="4">
        <f t="shared" si="129"/>
        <v>643165.95238095243</v>
      </c>
      <c r="J356" s="4">
        <f t="shared" si="130"/>
        <v>3611112.4814126189</v>
      </c>
      <c r="K356" s="36">
        <f t="shared" si="131"/>
        <v>102255.218524802</v>
      </c>
      <c r="L356" s="36">
        <f t="shared" si="132"/>
        <v>2311495.4733328945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93025.218524801996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52895.981475198016</v>
      </c>
      <c r="AC356" s="238" t="str">
        <f t="shared" si="140"/>
        <v>*</v>
      </c>
      <c r="AF356" s="240">
        <f t="shared" si="141"/>
        <v>90801.289024146521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26425470</v>
      </c>
      <c r="I357" s="4">
        <f t="shared" si="129"/>
        <v>629177.85714285716</v>
      </c>
      <c r="J357" s="4">
        <f t="shared" si="130"/>
        <v>3532575.0757578569</v>
      </c>
      <c r="K357" s="36">
        <f t="shared" si="131"/>
        <v>100031.28902414652</v>
      </c>
      <c r="L357" s="36">
        <f t="shared" si="132"/>
        <v>2261223.1933657872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90801.289024146521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55119.910975853491</v>
      </c>
      <c r="AC357" s="238" t="str">
        <f t="shared" si="140"/>
        <v>*</v>
      </c>
      <c r="AF357" s="240">
        <f t="shared" si="141"/>
        <v>88577.359523491046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25837970</v>
      </c>
      <c r="I358" s="4">
        <f t="shared" si="129"/>
        <v>615189.76190476189</v>
      </c>
      <c r="J358" s="4">
        <f t="shared" si="130"/>
        <v>3454037.670103095</v>
      </c>
      <c r="K358" s="36">
        <f t="shared" si="131"/>
        <v>97807.359523491046</v>
      </c>
      <c r="L358" s="36">
        <f t="shared" si="132"/>
        <v>2210950.9133986793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88577.359523491046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57343.840476508965</v>
      </c>
      <c r="AC358" s="238" t="str">
        <f t="shared" si="140"/>
        <v>*</v>
      </c>
      <c r="AF358" s="240">
        <f t="shared" si="141"/>
        <v>86353.430022835571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25250470</v>
      </c>
      <c r="I359" s="4">
        <f t="shared" si="129"/>
        <v>601201.66666666663</v>
      </c>
      <c r="J359" s="4">
        <f t="shared" si="130"/>
        <v>3375500.2644483331</v>
      </c>
      <c r="K359" s="36">
        <f t="shared" si="131"/>
        <v>95583.430022835586</v>
      </c>
      <c r="L359" s="36">
        <f t="shared" si="132"/>
        <v>2160678.633431572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86353.430022835586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59567.769977164426</v>
      </c>
      <c r="AC359" s="238" t="str">
        <f t="shared" si="140"/>
        <v>*</v>
      </c>
      <c r="AF359" s="240">
        <f t="shared" si="141"/>
        <v>84129.500522180111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24662970</v>
      </c>
      <c r="I360" s="4">
        <f t="shared" si="129"/>
        <v>587213.57142857148</v>
      </c>
      <c r="J360" s="4">
        <f t="shared" si="130"/>
        <v>3296962.8587935716</v>
      </c>
      <c r="K360" s="36">
        <f t="shared" si="131"/>
        <v>93359.500522180126</v>
      </c>
      <c r="L360" s="36">
        <f t="shared" si="132"/>
        <v>2110406.3534644647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84129.500522180126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61791.699477819886</v>
      </c>
      <c r="AC360" s="238" t="str">
        <f t="shared" si="140"/>
        <v>*</v>
      </c>
      <c r="AF360" s="240">
        <f t="shared" si="141"/>
        <v>81905.571021524651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23868970</v>
      </c>
      <c r="I361" s="4">
        <f t="shared" si="129"/>
        <v>568308.80952380947</v>
      </c>
      <c r="J361" s="4">
        <f t="shared" si="130"/>
        <v>3190820.3905554758</v>
      </c>
      <c r="K361" s="36">
        <f t="shared" si="131"/>
        <v>90353.883460868718</v>
      </c>
      <c r="L361" s="36">
        <f t="shared" si="132"/>
        <v>2042463.9019004076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81123.883460868718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64797.316539131294</v>
      </c>
      <c r="AC361" s="238" t="str">
        <f t="shared" si="140"/>
        <v>*</v>
      </c>
      <c r="AF361" s="240">
        <f t="shared" si="141"/>
        <v>78118.266399557324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23074970</v>
      </c>
      <c r="I362" s="4">
        <f t="shared" si="129"/>
        <v>549404.04761904757</v>
      </c>
      <c r="J362" s="4">
        <f t="shared" si="130"/>
        <v>3084677.9223173806</v>
      </c>
      <c r="K362" s="36">
        <f t="shared" si="131"/>
        <v>87348.266399557324</v>
      </c>
      <c r="L362" s="36">
        <f t="shared" si="132"/>
        <v>1974521.4503363508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78118.266399557324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67802.933600442688</v>
      </c>
      <c r="AC362" s="238" t="str">
        <f t="shared" si="140"/>
        <v>*</v>
      </c>
      <c r="AF362" s="240">
        <f t="shared" si="141"/>
        <v>75112.64933824593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22280970</v>
      </c>
      <c r="I363" s="168">
        <f t="shared" si="129"/>
        <v>530499.28571428568</v>
      </c>
      <c r="J363" s="168">
        <f t="shared" si="130"/>
        <v>2978535.4540792853</v>
      </c>
      <c r="K363" s="280">
        <f t="shared" si="131"/>
        <v>84342.64933824593</v>
      </c>
      <c r="L363" s="280">
        <f t="shared" si="132"/>
        <v>1906578.998772294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75112.64933824593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70808.550661754081</v>
      </c>
      <c r="AC363" s="258" t="str">
        <f t="shared" si="140"/>
        <v>*</v>
      </c>
      <c r="AF363" s="235">
        <f t="shared" si="141"/>
        <v>72107.032276934537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21486970</v>
      </c>
      <c r="I364" s="4">
        <f t="shared" si="129"/>
        <v>511594.52380952379</v>
      </c>
      <c r="J364" s="4">
        <f t="shared" si="130"/>
        <v>2872392.98584119</v>
      </c>
      <c r="K364" s="36">
        <f t="shared" si="131"/>
        <v>81337.032276934537</v>
      </c>
      <c r="L364" s="36">
        <f t="shared" si="132"/>
        <v>1838636.5472082372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72107.032276934537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73814.167723065475</v>
      </c>
      <c r="AC364" s="238" t="str">
        <f t="shared" si="140"/>
        <v>*</v>
      </c>
      <c r="AF364" s="240">
        <f t="shared" si="141"/>
        <v>69101.415215623143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20692970</v>
      </c>
      <c r="I365" s="4">
        <f t="shared" si="129"/>
        <v>492689.76190476189</v>
      </c>
      <c r="J365" s="4">
        <f t="shared" si="130"/>
        <v>2766250.5176030952</v>
      </c>
      <c r="K365" s="36">
        <f t="shared" si="131"/>
        <v>78331.415215623158</v>
      </c>
      <c r="L365" s="36">
        <f t="shared" si="132"/>
        <v>1770694.0956441809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69101.415215623158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76819.784784376854</v>
      </c>
      <c r="AC365" s="238" t="str">
        <f t="shared" si="140"/>
        <v>*</v>
      </c>
      <c r="AF365" s="240">
        <f t="shared" si="141"/>
        <v>66095.798154311764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19898970</v>
      </c>
      <c r="I366" s="4">
        <f t="shared" si="129"/>
        <v>473785</v>
      </c>
      <c r="J366" s="4">
        <f t="shared" si="130"/>
        <v>2660108.0493649999</v>
      </c>
      <c r="K366" s="36">
        <f t="shared" si="131"/>
        <v>75325.798154311764</v>
      </c>
      <c r="L366" s="36">
        <f t="shared" si="132"/>
        <v>1702751.6440801241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66095.798154311764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79825.401845688248</v>
      </c>
      <c r="AC366" s="238" t="str">
        <f t="shared" si="140"/>
        <v>*</v>
      </c>
      <c r="AF366" s="240">
        <f t="shared" si="141"/>
        <v>63090.18109300037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19104970</v>
      </c>
      <c r="I367" s="4">
        <f t="shared" si="129"/>
        <v>454880.23809523811</v>
      </c>
      <c r="J367" s="4">
        <f t="shared" si="130"/>
        <v>2553965.5811269046</v>
      </c>
      <c r="K367" s="36">
        <f t="shared" si="131"/>
        <v>72320.18109300037</v>
      </c>
      <c r="L367" s="36">
        <f t="shared" si="132"/>
        <v>1634809.1925160673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63090.18109300037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82831.018906999641</v>
      </c>
      <c r="AC367" s="238" t="str">
        <f t="shared" si="140"/>
        <v>*</v>
      </c>
      <c r="AF367" s="240">
        <f t="shared" si="141"/>
        <v>60084.564031688977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18310970</v>
      </c>
      <c r="I368" s="4">
        <f t="shared" si="129"/>
        <v>435975.47619047621</v>
      </c>
      <c r="J368" s="4">
        <f t="shared" si="130"/>
        <v>2447823.1128888093</v>
      </c>
      <c r="K368" s="36">
        <f t="shared" si="131"/>
        <v>69314.564031688977</v>
      </c>
      <c r="L368" s="36">
        <f t="shared" si="132"/>
        <v>1566866.7409520105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60084.564031688977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85836.635968311035</v>
      </c>
      <c r="AC368" s="238" t="str">
        <f t="shared" si="140"/>
        <v>*</v>
      </c>
      <c r="AF368" s="240">
        <f t="shared" si="141"/>
        <v>57078.946970377583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17516970</v>
      </c>
      <c r="I369" s="4">
        <f t="shared" si="129"/>
        <v>417070.71428571426</v>
      </c>
      <c r="J369" s="4">
        <f t="shared" si="130"/>
        <v>2341680.644650714</v>
      </c>
      <c r="K369" s="36">
        <f t="shared" si="131"/>
        <v>66308.946970377583</v>
      </c>
      <c r="L369" s="36">
        <f t="shared" si="132"/>
        <v>1498924.2893879537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57078.946970377583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88842.253029622429</v>
      </c>
      <c r="AC369" s="238" t="str">
        <f t="shared" si="140"/>
        <v>*</v>
      </c>
      <c r="AF369" s="240">
        <f t="shared" si="141"/>
        <v>54073.329909066189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16722970</v>
      </c>
      <c r="I370" s="4">
        <f t="shared" si="129"/>
        <v>398165.95238095237</v>
      </c>
      <c r="J370" s="4">
        <f t="shared" si="130"/>
        <v>2235538.1764126187</v>
      </c>
      <c r="K370" s="36">
        <f t="shared" si="131"/>
        <v>63303.329909066197</v>
      </c>
      <c r="L370" s="36">
        <f t="shared" si="132"/>
        <v>1430981.8378238969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54073.329909066197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91847.870090933808</v>
      </c>
      <c r="AC370" s="238" t="str">
        <f t="shared" si="140"/>
        <v>*</v>
      </c>
      <c r="AF370" s="240">
        <f t="shared" si="141"/>
        <v>51067.712847754803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15928970</v>
      </c>
      <c r="I371" s="4">
        <f t="shared" si="129"/>
        <v>379261.19047619047</v>
      </c>
      <c r="J371" s="4">
        <f t="shared" si="130"/>
        <v>2129395.7081745234</v>
      </c>
      <c r="K371" s="36">
        <f t="shared" si="131"/>
        <v>60297.712847754803</v>
      </c>
      <c r="L371" s="36">
        <f t="shared" si="132"/>
        <v>1363039.3862598401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51067.712847754803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94853.487152245216</v>
      </c>
      <c r="AC371" s="238" t="str">
        <f t="shared" si="140"/>
        <v>*</v>
      </c>
      <c r="AF371" s="240">
        <f t="shared" si="141"/>
        <v>48062.095786443409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15134970</v>
      </c>
      <c r="I372" s="4">
        <f t="shared" si="129"/>
        <v>360356.42857142858</v>
      </c>
      <c r="J372" s="4">
        <f t="shared" si="130"/>
        <v>2023253.2399364284</v>
      </c>
      <c r="K372" s="36">
        <f t="shared" si="131"/>
        <v>57292.095786443417</v>
      </c>
      <c r="L372" s="36">
        <f t="shared" si="132"/>
        <v>1295096.9346957835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48062.095786443417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97859.104213556595</v>
      </c>
      <c r="AC372" s="238" t="str">
        <f t="shared" si="140"/>
        <v>*</v>
      </c>
      <c r="AF372" s="240">
        <f t="shared" si="141"/>
        <v>45056.478725132023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14340970</v>
      </c>
      <c r="I373" s="4">
        <f t="shared" si="129"/>
        <v>341451.66666666669</v>
      </c>
      <c r="J373" s="4">
        <f t="shared" si="130"/>
        <v>1917110.7716983333</v>
      </c>
      <c r="K373" s="36">
        <f t="shared" si="131"/>
        <v>54286.47872513203</v>
      </c>
      <c r="L373" s="36">
        <f t="shared" si="132"/>
        <v>1227154.483131727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45056.47872513203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100864.72127486797</v>
      </c>
      <c r="AC373" s="238" t="str">
        <f t="shared" si="140"/>
        <v>*</v>
      </c>
      <c r="AF373" s="240">
        <f t="shared" si="141"/>
        <v>42050.861663820637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13546970</v>
      </c>
      <c r="I374" s="4">
        <f t="shared" si="129"/>
        <v>322546.90476190473</v>
      </c>
      <c r="J374" s="4">
        <f t="shared" si="130"/>
        <v>1810968.3034602378</v>
      </c>
      <c r="K374" s="36">
        <f t="shared" si="131"/>
        <v>51280.861663820629</v>
      </c>
      <c r="L374" s="36">
        <f t="shared" si="132"/>
        <v>1159212.0315676699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42050.861663820629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103870.33833617938</v>
      </c>
      <c r="AC374" s="238" t="str">
        <f t="shared" si="140"/>
        <v>*</v>
      </c>
      <c r="AF374" s="240">
        <f t="shared" si="141"/>
        <v>39045.244602509236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12752970</v>
      </c>
      <c r="I375" s="4">
        <f t="shared" si="129"/>
        <v>303642.14285714284</v>
      </c>
      <c r="J375" s="4">
        <f t="shared" si="130"/>
        <v>1704825.8352221427</v>
      </c>
      <c r="K375" s="36">
        <f t="shared" si="131"/>
        <v>48275.244602509243</v>
      </c>
      <c r="L375" s="36">
        <f t="shared" si="132"/>
        <v>1091269.5800036134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39045.244602509243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106875.95539749076</v>
      </c>
      <c r="AC375" s="238" t="str">
        <f t="shared" si="140"/>
        <v>*</v>
      </c>
      <c r="AF375" s="240">
        <f t="shared" si="141"/>
        <v>36039.627541197849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11958970</v>
      </c>
      <c r="I376" s="4">
        <f t="shared" si="129"/>
        <v>284737.38095238095</v>
      </c>
      <c r="J376" s="4">
        <f t="shared" si="130"/>
        <v>1598683.3669840475</v>
      </c>
      <c r="K376" s="36">
        <f t="shared" si="131"/>
        <v>45269.627541197849</v>
      </c>
      <c r="L376" s="36">
        <f t="shared" si="132"/>
        <v>1023327.1284395565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36039.627541197849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109881.57245880217</v>
      </c>
      <c r="AC376" s="238" t="str">
        <f t="shared" si="140"/>
        <v>*</v>
      </c>
      <c r="AF376" s="240">
        <f t="shared" si="141"/>
        <v>33034.010479886456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11164970</v>
      </c>
      <c r="I377" s="4">
        <f t="shared" si="129"/>
        <v>265832.61904761905</v>
      </c>
      <c r="J377" s="4">
        <f t="shared" si="130"/>
        <v>1492540.8987459524</v>
      </c>
      <c r="K377" s="36">
        <f t="shared" si="131"/>
        <v>42264.010479886463</v>
      </c>
      <c r="L377" s="36">
        <f t="shared" si="132"/>
        <v>955384.67687549978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33034.010479886463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112887.18952011355</v>
      </c>
      <c r="AC377" s="238" t="str">
        <f t="shared" si="140"/>
        <v>*</v>
      </c>
      <c r="AF377" s="240">
        <f t="shared" si="141"/>
        <v>30028.393418575073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10370970</v>
      </c>
      <c r="I378" s="4">
        <f t="shared" si="129"/>
        <v>246927.85714285713</v>
      </c>
      <c r="J378" s="4">
        <f t="shared" si="130"/>
        <v>1386398.4305078569</v>
      </c>
      <c r="K378" s="36">
        <f t="shared" si="131"/>
        <v>39258.393418575062</v>
      </c>
      <c r="L378" s="36">
        <f t="shared" si="132"/>
        <v>887442.22531144286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30028.393418575062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115892.80658142496</v>
      </c>
      <c r="AC378" s="238" t="str">
        <f t="shared" si="140"/>
        <v>*</v>
      </c>
      <c r="AF378" s="240">
        <f t="shared" si="141"/>
        <v>27022.776357263672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9576970</v>
      </c>
      <c r="I379" s="4">
        <f t="shared" si="129"/>
        <v>228023.09523809524</v>
      </c>
      <c r="J379" s="4">
        <f t="shared" si="130"/>
        <v>1280255.9622697618</v>
      </c>
      <c r="K379" s="36">
        <f t="shared" si="131"/>
        <v>36252.776357263676</v>
      </c>
      <c r="L379" s="36">
        <f t="shared" si="132"/>
        <v>819499.77374738618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27022.776357263676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118898.42364273634</v>
      </c>
      <c r="AC379" s="238" t="str">
        <f t="shared" si="140"/>
        <v>*</v>
      </c>
      <c r="AF379" s="240">
        <f t="shared" si="141"/>
        <v>24017.159295952286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8782970</v>
      </c>
      <c r="I383" s="4">
        <f t="shared" ref="I383:I413" si="148">H383/42</f>
        <v>209118.33333333334</v>
      </c>
      <c r="J383" s="4">
        <f t="shared" ref="J383:J413" si="149">I383*$J$4</f>
        <v>1174113.4940316665</v>
      </c>
      <c r="K383" s="4">
        <f t="shared" ref="K383:K413" si="150">J383*$K$1</f>
        <v>33247.159295952282</v>
      </c>
      <c r="L383" s="4">
        <f t="shared" ref="L383:L413" si="151">K383*$L$1</f>
        <v>751557.32218332938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24017.159295952282</v>
      </c>
      <c r="Z383" s="352">
        <f>Z379+1</f>
        <v>31</v>
      </c>
      <c r="AA383" s="236">
        <f>Q383*-1</f>
        <v>3005.6170613113914</v>
      </c>
      <c r="AB383" s="237">
        <f>$AA$3-Y383</f>
        <v>121904.04070404773</v>
      </c>
      <c r="AC383" s="238" t="str">
        <f>+IF(AF383&gt;$D$3,"*","")</f>
        <v>*</v>
      </c>
      <c r="AD383" s="154"/>
      <c r="AE383" s="239"/>
      <c r="AF383" s="240">
        <f>Y383+AE383-AA383</f>
        <v>21011.542234640892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7988970</v>
      </c>
      <c r="I384" s="168">
        <f t="shared" si="148"/>
        <v>190213.57142857142</v>
      </c>
      <c r="J384" s="168">
        <f t="shared" si="149"/>
        <v>1067971.0257935713</v>
      </c>
      <c r="K384" s="280">
        <f t="shared" si="150"/>
        <v>30241.542234640889</v>
      </c>
      <c r="L384" s="280">
        <f t="shared" si="151"/>
        <v>683614.87061927258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21011.542234640889</v>
      </c>
      <c r="Z384" s="352">
        <f>Z383+1</f>
        <v>32</v>
      </c>
      <c r="AA384" s="257">
        <f>Q384*-1</f>
        <v>3005.6170613113914</v>
      </c>
      <c r="AB384" s="237">
        <f>$AA$3-Y384</f>
        <v>124909.65776535912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18005.925173329499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7194970</v>
      </c>
      <c r="I385" s="4">
        <f t="shared" si="148"/>
        <v>171308.80952380953</v>
      </c>
      <c r="J385" s="4">
        <f t="shared" si="149"/>
        <v>961828.55755547609</v>
      </c>
      <c r="K385" s="36">
        <f t="shared" si="150"/>
        <v>27235.925173329499</v>
      </c>
      <c r="L385" s="36">
        <f t="shared" si="151"/>
        <v>615672.4190552159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18005.925173329499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127915.27482667052</v>
      </c>
      <c r="AC385" s="238" t="str">
        <f t="shared" si="160"/>
        <v>*</v>
      </c>
      <c r="AF385" s="240">
        <f t="shared" si="161"/>
        <v>15000.308112018107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6400970</v>
      </c>
      <c r="I386" s="4">
        <f t="shared" si="148"/>
        <v>152404.04761904763</v>
      </c>
      <c r="J386" s="4">
        <f t="shared" si="149"/>
        <v>855686.08931738092</v>
      </c>
      <c r="K386" s="36">
        <f t="shared" si="150"/>
        <v>24230.308112018109</v>
      </c>
      <c r="L386" s="36">
        <f t="shared" si="151"/>
        <v>547729.96749115922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15000.308112018109</v>
      </c>
      <c r="Z386" s="352">
        <f t="shared" si="162"/>
        <v>34</v>
      </c>
      <c r="AA386" s="236">
        <f>Q386*-1</f>
        <v>3005.6170613113914</v>
      </c>
      <c r="AB386" s="237">
        <f>$AA$3-Y386</f>
        <v>130920.89188798191</v>
      </c>
      <c r="AC386" s="238" t="str">
        <f t="shared" si="160"/>
        <v>*</v>
      </c>
      <c r="AF386" s="240">
        <f>Y386+AE386-AA386</f>
        <v>11994.691050706717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5606970</v>
      </c>
      <c r="I387" s="168">
        <f t="shared" si="148"/>
        <v>133499.28571428571</v>
      </c>
      <c r="J387" s="168">
        <f t="shared" si="149"/>
        <v>749543.62107928563</v>
      </c>
      <c r="K387" s="280">
        <f t="shared" si="150"/>
        <v>21224.691050706715</v>
      </c>
      <c r="L387" s="280">
        <f t="shared" si="151"/>
        <v>479787.51592710236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11994.691050706715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133926.50894929329</v>
      </c>
      <c r="AC387" s="238" t="str">
        <f t="shared" si="160"/>
        <v>*</v>
      </c>
      <c r="AD387" s="214"/>
      <c r="AE387" s="214"/>
      <c r="AF387" s="235">
        <f t="shared" si="161"/>
        <v>8989.0739893953232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4812970</v>
      </c>
      <c r="I388" s="247">
        <f t="shared" si="148"/>
        <v>114594.52380952382</v>
      </c>
      <c r="J388" s="247">
        <f t="shared" si="149"/>
        <v>643401.15284119046</v>
      </c>
      <c r="K388" s="270">
        <f t="shared" si="150"/>
        <v>18219.073989395325</v>
      </c>
      <c r="L388" s="270">
        <f t="shared" si="151"/>
        <v>411845.06436304562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8989.073989395325</v>
      </c>
      <c r="Z388" s="354">
        <f t="shared" si="162"/>
        <v>36</v>
      </c>
      <c r="AA388" s="251">
        <f>Q388*-1</f>
        <v>3005.6170613113914</v>
      </c>
      <c r="AB388" s="252">
        <f t="shared" si="164"/>
        <v>136932.1260106047</v>
      </c>
      <c r="AC388" s="253" t="str">
        <f t="shared" si="160"/>
        <v>*</v>
      </c>
      <c r="AE388" s="252">
        <v>122000</v>
      </c>
      <c r="AF388" s="250">
        <f>Y388+AE388-AA388</f>
        <v>127983.45692808394</v>
      </c>
      <c r="AG388" s="357">
        <f>((Y388)*22.64)/Z388*7</f>
        <v>39571.901273315874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4018970</v>
      </c>
      <c r="I389" s="4">
        <f t="shared" si="148"/>
        <v>95689.761904761908</v>
      </c>
      <c r="J389" s="4">
        <f t="shared" si="149"/>
        <v>537258.68460309517</v>
      </c>
      <c r="K389" s="36">
        <f t="shared" si="150"/>
        <v>15213.456928083933</v>
      </c>
      <c r="L389" s="36">
        <f t="shared" si="151"/>
        <v>343902.61279898888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5983.4569280839332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139937.74307191608</v>
      </c>
      <c r="AC389" s="238" t="str">
        <f t="shared" si="160"/>
        <v>*</v>
      </c>
      <c r="AF389" s="240">
        <f t="shared" si="161"/>
        <v>2977.8398667725419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3224970</v>
      </c>
      <c r="I390" s="4">
        <f t="shared" si="148"/>
        <v>76785</v>
      </c>
      <c r="J390" s="4">
        <f t="shared" si="149"/>
        <v>431116.21636499994</v>
      </c>
      <c r="K390" s="36">
        <f t="shared" si="150"/>
        <v>12207.839866772541</v>
      </c>
      <c r="L390" s="36">
        <f t="shared" si="151"/>
        <v>275960.16123493214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2977.8398667725414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142943.36013322748</v>
      </c>
      <c r="AC390" s="238" t="str">
        <f t="shared" si="160"/>
        <v/>
      </c>
      <c r="AF390" s="240">
        <f t="shared" si="161"/>
        <v>-27.777194538849926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2430970</v>
      </c>
      <c r="I391" s="4">
        <f t="shared" si="148"/>
        <v>57880.238095238092</v>
      </c>
      <c r="J391" s="4">
        <f t="shared" si="149"/>
        <v>324973.74812690471</v>
      </c>
      <c r="K391" s="36">
        <f t="shared" si="150"/>
        <v>9202.2228054611496</v>
      </c>
      <c r="L391" s="36">
        <f t="shared" si="151"/>
        <v>208017.70967087537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-27.777194538850381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145948.97719453886</v>
      </c>
      <c r="AC391" s="238" t="str">
        <f t="shared" si="160"/>
        <v/>
      </c>
      <c r="AF391" s="240">
        <f t="shared" si="161"/>
        <v>-3033.3942558502417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1636970</v>
      </c>
      <c r="I392" s="4">
        <f t="shared" si="148"/>
        <v>38975.476190476191</v>
      </c>
      <c r="J392" s="4">
        <f t="shared" si="149"/>
        <v>218831.27988880951</v>
      </c>
      <c r="K392" s="36">
        <f t="shared" si="150"/>
        <v>6196.6057441497587</v>
      </c>
      <c r="L392" s="36">
        <f t="shared" si="151"/>
        <v>140075.25810681863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-3033.3942558502413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148954.59425585024</v>
      </c>
      <c r="AC392" s="238" t="str">
        <f t="shared" si="160"/>
        <v/>
      </c>
      <c r="AF392" s="240">
        <f t="shared" si="161"/>
        <v>-6039.0113171616322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842970</v>
      </c>
      <c r="I393" s="4">
        <f t="shared" si="148"/>
        <v>20070.714285714286</v>
      </c>
      <c r="J393" s="4">
        <f t="shared" si="149"/>
        <v>112688.81165071428</v>
      </c>
      <c r="K393" s="36">
        <f t="shared" si="150"/>
        <v>3190.9886828383678</v>
      </c>
      <c r="L393" s="36">
        <f t="shared" si="151"/>
        <v>72132.806542761871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-6039.0113171616322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151960.21131716165</v>
      </c>
      <c r="AC393" s="238" t="str">
        <f t="shared" si="160"/>
        <v/>
      </c>
      <c r="AF393" s="240">
        <f t="shared" si="161"/>
        <v>-9044.628378473024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48970</v>
      </c>
      <c r="I394" s="4">
        <f t="shared" si="148"/>
        <v>1165.952380952381</v>
      </c>
      <c r="J394" s="4">
        <f t="shared" si="149"/>
        <v>6546.3434126190468</v>
      </c>
      <c r="K394" s="36">
        <f t="shared" si="150"/>
        <v>185.37162152697587</v>
      </c>
      <c r="L394" s="36">
        <f t="shared" si="151"/>
        <v>4190.3549787051124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-9044.628378473024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154965.82837847303</v>
      </c>
      <c r="AC394" s="238" t="str">
        <f t="shared" si="160"/>
        <v/>
      </c>
      <c r="AF394" s="240">
        <f t="shared" si="161"/>
        <v>-12050.245439784416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-745030</v>
      </c>
      <c r="I395" s="4">
        <f t="shared" si="148"/>
        <v>-17738.809523809523</v>
      </c>
      <c r="J395" s="4">
        <f t="shared" si="149"/>
        <v>-99596.124825476174</v>
      </c>
      <c r="K395" s="36">
        <f t="shared" si="150"/>
        <v>-2820.2454397844153</v>
      </c>
      <c r="L395" s="36">
        <f t="shared" si="151"/>
        <v>-63752.096585351639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-12050.245439784416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157971.44543978444</v>
      </c>
      <c r="AC395" s="238" t="str">
        <f t="shared" si="160"/>
        <v/>
      </c>
      <c r="AF395" s="240">
        <f t="shared" si="161"/>
        <v>-15055.862501095808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-1539030</v>
      </c>
      <c r="I396" s="168">
        <f t="shared" si="148"/>
        <v>-36643.571428571428</v>
      </c>
      <c r="J396" s="168">
        <f t="shared" si="149"/>
        <v>-205738.5930635714</v>
      </c>
      <c r="K396" s="280">
        <f t="shared" si="150"/>
        <v>-5825.8625010958067</v>
      </c>
      <c r="L396" s="280">
        <f t="shared" si="151"/>
        <v>-131694.54814940839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-15055.862501095806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160977.06250109582</v>
      </c>
      <c r="AC396" s="258" t="str">
        <f t="shared" si="160"/>
        <v/>
      </c>
      <c r="AF396" s="235">
        <f t="shared" si="161"/>
        <v>-18061.479562407196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-2333030</v>
      </c>
      <c r="I397" s="4">
        <f t="shared" si="148"/>
        <v>-55548.333333333336</v>
      </c>
      <c r="J397" s="4">
        <f t="shared" si="149"/>
        <v>-311881.06130166666</v>
      </c>
      <c r="K397" s="36">
        <f t="shared" si="150"/>
        <v>-8831.4795624071994</v>
      </c>
      <c r="L397" s="36">
        <f t="shared" si="151"/>
        <v>-199636.99971346516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-18061.479562407199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163982.6795624072</v>
      </c>
      <c r="AC397" s="238" t="str">
        <f t="shared" si="160"/>
        <v/>
      </c>
      <c r="AF397" s="240">
        <f t="shared" si="161"/>
        <v>-21067.096623718589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-3127030</v>
      </c>
      <c r="I398" s="4">
        <f t="shared" si="148"/>
        <v>-74453.095238095237</v>
      </c>
      <c r="J398" s="4">
        <f t="shared" si="149"/>
        <v>-418023.52953976189</v>
      </c>
      <c r="K398" s="36">
        <f t="shared" si="150"/>
        <v>-11837.096623718591</v>
      </c>
      <c r="L398" s="36">
        <f t="shared" si="151"/>
        <v>-267579.4512775219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-21067.096623718593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166988.2966237186</v>
      </c>
      <c r="AC398" s="238" t="str">
        <f t="shared" si="160"/>
        <v/>
      </c>
      <c r="AF398" s="240">
        <f t="shared" si="161"/>
        <v>-24072.713685029983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-3921030</v>
      </c>
      <c r="I399" s="4">
        <f t="shared" si="148"/>
        <v>-93357.857142857145</v>
      </c>
      <c r="J399" s="4">
        <f t="shared" si="149"/>
        <v>-524165.99777785712</v>
      </c>
      <c r="K399" s="36">
        <f t="shared" si="150"/>
        <v>-14842.713685029983</v>
      </c>
      <c r="L399" s="36">
        <f t="shared" si="151"/>
        <v>-335521.9028415787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-24072.713685029983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169993.91368502998</v>
      </c>
      <c r="AC399" s="238" t="str">
        <f t="shared" si="160"/>
        <v/>
      </c>
      <c r="AF399" s="240">
        <f t="shared" si="161"/>
        <v>-27078.330746341373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-4715030</v>
      </c>
      <c r="I400" s="4">
        <f t="shared" si="148"/>
        <v>-112262.61904761905</v>
      </c>
      <c r="J400" s="4">
        <f t="shared" si="149"/>
        <v>-630308.46601595241</v>
      </c>
      <c r="K400" s="36">
        <f t="shared" si="150"/>
        <v>-17848.330746341377</v>
      </c>
      <c r="L400" s="36">
        <f t="shared" si="151"/>
        <v>-403464.3544056355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-27078.330746341377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172999.53074634139</v>
      </c>
      <c r="AC400" s="238" t="str">
        <f t="shared" si="160"/>
        <v/>
      </c>
      <c r="AF400" s="240">
        <f t="shared" si="161"/>
        <v>-30083.947807652767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-5509030</v>
      </c>
      <c r="I401" s="4">
        <f t="shared" si="148"/>
        <v>-131167.38095238095</v>
      </c>
      <c r="J401" s="4">
        <f t="shared" si="149"/>
        <v>-736450.93425404758</v>
      </c>
      <c r="K401" s="36">
        <f t="shared" si="150"/>
        <v>-20853.947807652767</v>
      </c>
      <c r="L401" s="36">
        <f t="shared" si="151"/>
        <v>-471406.80596969224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-30083.947807652767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176005.14780765277</v>
      </c>
      <c r="AC401" s="238" t="str">
        <f t="shared" si="160"/>
        <v/>
      </c>
      <c r="AF401" s="240">
        <f t="shared" si="161"/>
        <v>-33089.56486896416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-6303030</v>
      </c>
      <c r="I402" s="4">
        <f t="shared" si="148"/>
        <v>-150072.14285714287</v>
      </c>
      <c r="J402" s="4">
        <f t="shared" si="149"/>
        <v>-842593.40249214286</v>
      </c>
      <c r="K402" s="36">
        <f t="shared" si="150"/>
        <v>-23859.564868964157</v>
      </c>
      <c r="L402" s="36">
        <f t="shared" si="151"/>
        <v>-539349.25753374898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-33089.564868964153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179010.76486896415</v>
      </c>
      <c r="AC402" s="238" t="str">
        <f t="shared" si="160"/>
        <v/>
      </c>
      <c r="AF402" s="240">
        <f t="shared" si="161"/>
        <v>-36095.181930275547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-7097030</v>
      </c>
      <c r="I403" s="4">
        <f t="shared" si="148"/>
        <v>-168976.90476190476</v>
      </c>
      <c r="J403" s="4">
        <f t="shared" si="149"/>
        <v>-948735.87073023804</v>
      </c>
      <c r="K403" s="36">
        <f t="shared" si="150"/>
        <v>-26865.181930275547</v>
      </c>
      <c r="L403" s="36">
        <f t="shared" si="151"/>
        <v>-607291.70909780567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-36095.181930275547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182016.38193027556</v>
      </c>
      <c r="AC403" s="238" t="str">
        <f t="shared" si="160"/>
        <v/>
      </c>
      <c r="AF403" s="240">
        <f t="shared" si="161"/>
        <v>-39100.79899158694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-7891030</v>
      </c>
      <c r="I404" s="4">
        <f t="shared" si="148"/>
        <v>-187881.66666666666</v>
      </c>
      <c r="J404" s="4">
        <f t="shared" si="149"/>
        <v>-1054878.3389683331</v>
      </c>
      <c r="K404" s="36">
        <f t="shared" si="150"/>
        <v>-29870.798991586937</v>
      </c>
      <c r="L404" s="36">
        <f t="shared" si="151"/>
        <v>-675234.16066186235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-39100.79899158694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185021.99899158697</v>
      </c>
      <c r="AC404" s="238" t="str">
        <f t="shared" si="160"/>
        <v/>
      </c>
      <c r="AF404" s="240">
        <f t="shared" si="161"/>
        <v>-42106.416052898334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-8685030</v>
      </c>
      <c r="I405" s="4">
        <f t="shared" si="148"/>
        <v>-206786.42857142858</v>
      </c>
      <c r="J405" s="4">
        <f t="shared" si="149"/>
        <v>-1161020.8072064286</v>
      </c>
      <c r="K405" s="36">
        <f t="shared" si="150"/>
        <v>-32876.416052898334</v>
      </c>
      <c r="L405" s="36">
        <f t="shared" si="151"/>
        <v>-743176.61222591926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-42106.416052898334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188027.61605289835</v>
      </c>
      <c r="AC405" s="238" t="str">
        <f t="shared" si="160"/>
        <v/>
      </c>
      <c r="AF405" s="240">
        <f t="shared" si="161"/>
        <v>-45112.033114209728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-9479030</v>
      </c>
      <c r="I406" s="4">
        <f t="shared" si="148"/>
        <v>-225691.19047619047</v>
      </c>
      <c r="J406" s="4">
        <f t="shared" si="149"/>
        <v>-1267163.2754445237</v>
      </c>
      <c r="K406" s="36">
        <f t="shared" si="150"/>
        <v>-35882.03311420972</v>
      </c>
      <c r="L406" s="36">
        <f t="shared" si="151"/>
        <v>-811119.06378997595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-45112.03311420972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191033.23311420972</v>
      </c>
      <c r="AC406" s="238" t="str">
        <f t="shared" si="160"/>
        <v/>
      </c>
      <c r="AF406" s="240">
        <f t="shared" si="161"/>
        <v>-48117.650175521114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-10273030</v>
      </c>
      <c r="I407" s="4">
        <f t="shared" si="148"/>
        <v>-244595.95238095237</v>
      </c>
      <c r="J407" s="4">
        <f t="shared" si="149"/>
        <v>-1373305.743682619</v>
      </c>
      <c r="K407" s="36">
        <f t="shared" si="150"/>
        <v>-38887.650175521114</v>
      </c>
      <c r="L407" s="36">
        <f t="shared" si="151"/>
        <v>-879061.51535403274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-48117.650175521114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194038.85017552113</v>
      </c>
      <c r="AC407" s="238" t="str">
        <f t="shared" si="160"/>
        <v/>
      </c>
      <c r="AF407" s="240">
        <f t="shared" si="161"/>
        <v>-51123.267236832507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-11067030</v>
      </c>
      <c r="I408" s="4">
        <f t="shared" si="148"/>
        <v>-263500.71428571426</v>
      </c>
      <c r="J408" s="4">
        <f t="shared" si="149"/>
        <v>-1479448.211920714</v>
      </c>
      <c r="K408" s="36">
        <f t="shared" si="150"/>
        <v>-41893.2672368325</v>
      </c>
      <c r="L408" s="36">
        <f t="shared" si="151"/>
        <v>-947003.96691808931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-51123.2672368325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197044.46723683251</v>
      </c>
      <c r="AC408" s="238" t="str">
        <f t="shared" si="160"/>
        <v/>
      </c>
      <c r="AF408" s="240">
        <f t="shared" si="161"/>
        <v>-54128.884298143894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-11861030</v>
      </c>
      <c r="I409" s="4">
        <f t="shared" si="148"/>
        <v>-282405.47619047621</v>
      </c>
      <c r="J409" s="4">
        <f t="shared" si="149"/>
        <v>-1585590.6801588095</v>
      </c>
      <c r="K409" s="36">
        <f t="shared" si="150"/>
        <v>-44898.884298143901</v>
      </c>
      <c r="L409" s="36">
        <f t="shared" si="151"/>
        <v>-1014946.4184821463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-54128.884298143901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200050.08429814392</v>
      </c>
      <c r="AC409" s="238" t="str">
        <f t="shared" si="160"/>
        <v/>
      </c>
      <c r="AF409" s="240">
        <f t="shared" si="161"/>
        <v>-57134.501359455295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-12655030</v>
      </c>
      <c r="I410" s="4">
        <f t="shared" si="148"/>
        <v>-301310.23809523811</v>
      </c>
      <c r="J410" s="4">
        <f t="shared" si="149"/>
        <v>-1691733.1483969048</v>
      </c>
      <c r="K410" s="36">
        <f t="shared" si="150"/>
        <v>-47904.501359455295</v>
      </c>
      <c r="L410" s="36">
        <f t="shared" si="151"/>
        <v>-1082888.870046203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-57134.501359455295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203055.7013594553</v>
      </c>
      <c r="AC410" s="238" t="str">
        <f t="shared" si="160"/>
        <v/>
      </c>
      <c r="AF410" s="240">
        <f t="shared" si="161"/>
        <v>-60140.118420766688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-13449030</v>
      </c>
      <c r="I411" s="4">
        <f t="shared" si="148"/>
        <v>-320215</v>
      </c>
      <c r="J411" s="4">
        <f t="shared" si="149"/>
        <v>-1797875.6166349999</v>
      </c>
      <c r="K411" s="36">
        <f t="shared" si="150"/>
        <v>-50910.118420766681</v>
      </c>
      <c r="L411" s="36">
        <f t="shared" si="151"/>
        <v>-1150831.3216102598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-60140.118420766681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206061.31842076668</v>
      </c>
      <c r="AC411" s="238" t="str">
        <f t="shared" si="160"/>
        <v/>
      </c>
      <c r="AF411" s="240">
        <f t="shared" si="161"/>
        <v>-63145.735482078075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-14243030</v>
      </c>
      <c r="I412" s="4">
        <f t="shared" si="148"/>
        <v>-339119.76190476189</v>
      </c>
      <c r="J412" s="4">
        <f t="shared" si="149"/>
        <v>-1904018.0848730952</v>
      </c>
      <c r="K412" s="36">
        <f t="shared" si="150"/>
        <v>-53915.735482078075</v>
      </c>
      <c r="L412" s="36">
        <f t="shared" si="151"/>
        <v>-1218773.7731743166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-63145.735482078075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209066.93548207809</v>
      </c>
      <c r="AC412" s="238" t="str">
        <f t="shared" si="160"/>
        <v/>
      </c>
      <c r="AF412" s="240">
        <f t="shared" si="161"/>
        <v>-66151.352543389468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-15037030</v>
      </c>
      <c r="I413" s="4">
        <f t="shared" si="148"/>
        <v>-358024.52380952379</v>
      </c>
      <c r="J413" s="4">
        <f t="shared" si="149"/>
        <v>-2010160.5531111902</v>
      </c>
      <c r="K413" s="36">
        <f t="shared" si="150"/>
        <v>-56921.352543389461</v>
      </c>
      <c r="L413" s="36">
        <f t="shared" si="151"/>
        <v>-1286716.2247383732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-66151.352543389454</v>
      </c>
      <c r="Z413" s="352">
        <f t="shared" si="162"/>
        <v>61</v>
      </c>
      <c r="AA413" s="236">
        <f>Q413*-1</f>
        <v>3005.6170613113914</v>
      </c>
      <c r="AB413" s="237">
        <f>$AA$3-Y413</f>
        <v>212072.55254338947</v>
      </c>
      <c r="AC413" s="238" t="str">
        <f>+IF(AF413&gt;$D$3,"*","")</f>
        <v/>
      </c>
      <c r="AF413" s="240">
        <f>Y413+AE413-AA413</f>
        <v>-69156.969604700847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37046.323731712961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2023-09-15T20:34:05Z</dcterms:modified>
</cp:coreProperties>
</file>