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976DB6-368B-407D-91C2-EDF239EC2C64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<sst xmlns="http://schemas.openxmlformats.org/spreadsheetml/2006/main" count="392" uniqueCount="97">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</sst>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" fillId="2" borderId="14" xfId="1" applyNumberFormat="1" applyFont="1" applyFill="1" applyBorder="1"/>
    <xf numFmtId="43" fontId="1" fillId="0" borderId="0" xfId="1" applyNumberFormat="1" applyFont="1"/>
    <xf numFmtId="0" fontId="26" fillId="7" borderId="0" xfId="0" applyFont="1" applyFill="1" applyBorder="1" applyAlignment="1">
      <alignment horizontal="center"/>
    </xf>
    <xf numFmtId="0" fontId="26" fillId="7" borderId="9" xfId="0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165" fontId="25" fillId="0" borderId="0" xfId="1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165" fontId="25" fillId="2" borderId="0" xfId="1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165" fontId="25" fillId="2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25" activePane="bottomRight" state="frozen"/>
      <selection pane="topRight" activeCell="G1" sqref="G1"/>
      <selection pane="bottomLeft" activeCell="A8" sqref="A8"/>
      <selection pane="bottomRight" activeCell="G342" sqref="G342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2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350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351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94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351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351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348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348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49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3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3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3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3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3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3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3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IF(AF188&lt;0,"0",AF188)-AA2</f>
        <v>138092.28867437417</v>
      </c>
      <c r="Z189" s="354"/>
      <c r="AA189" s="237">
        <f t="shared" ref="AA189:AA219" si="61">Q189*-1</f>
        <v>2808.889204036388</v>
      </c>
      <c r="AB189" s="238">
        <f>$AA$3-Y189</f>
        <v>7828.9113256258424</v>
      </c>
      <c r="AC189" s="239" t="str">
        <f>+IF(AF189&gt;$D$3,"*","")</f>
        <v>*</v>
      </c>
      <c r="AD189" s="154"/>
      <c r="AE189" s="240"/>
      <c r="AF189" s="241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135283.39947033778</v>
      </c>
      <c r="Z190" s="354"/>
      <c r="AA190" s="237">
        <f t="shared" si="61"/>
        <v>2680.9801353944331</v>
      </c>
      <c r="AB190" s="238">
        <f t="shared" ref="AB190:AB219" si="66">$AA$3-Y190</f>
        <v>10637.800529662229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132602.41933494335</v>
      </c>
      <c r="Z191" s="354"/>
      <c r="AA191" s="237">
        <f t="shared" si="61"/>
        <v>3318.9356055994822</v>
      </c>
      <c r="AB191" s="238">
        <f t="shared" si="66"/>
        <v>13318.780665056664</v>
      </c>
      <c r="AC191" s="239" t="str">
        <f t="shared" si="67"/>
        <v>*</v>
      </c>
      <c r="AD191" s="154"/>
      <c r="AE191" s="240"/>
      <c r="AF191" s="241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129283.48372934386</v>
      </c>
      <c r="Z192" s="354"/>
      <c r="AA192" s="237">
        <f t="shared" si="61"/>
        <v>3478.1121766676733</v>
      </c>
      <c r="AB192" s="238">
        <f t="shared" si="66"/>
        <v>16637.71627065615</v>
      </c>
      <c r="AC192" s="239" t="str">
        <f t="shared" si="67"/>
        <v>*</v>
      </c>
      <c r="AD192" s="154"/>
      <c r="AE192" s="240"/>
      <c r="AF192" s="241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125805.3715526762</v>
      </c>
      <c r="Z193" s="354"/>
      <c r="AA193" s="237">
        <f t="shared" si="61"/>
        <v>3062.8903436006126</v>
      </c>
      <c r="AB193" s="238">
        <f t="shared" si="66"/>
        <v>20115.828447323816</v>
      </c>
      <c r="AC193" s="239" t="str">
        <f t="shared" si="67"/>
        <v>*</v>
      </c>
      <c r="AD193" s="154"/>
      <c r="AE193" s="240"/>
      <c r="AF193" s="241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122742.48120907559</v>
      </c>
      <c r="Z194" s="354"/>
      <c r="AA194" s="237">
        <f t="shared" si="61"/>
        <v>2488.3405229887194</v>
      </c>
      <c r="AB194" s="238">
        <f t="shared" si="66"/>
        <v>23178.718790924424</v>
      </c>
      <c r="AC194" s="239" t="str">
        <f t="shared" si="67"/>
        <v>*</v>
      </c>
      <c r="AD194" s="154"/>
      <c r="AE194" s="240"/>
      <c r="AF194" s="241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120254.14068608687</v>
      </c>
      <c r="Z195" s="354"/>
      <c r="AA195" s="237">
        <f t="shared" si="61"/>
        <v>2966.5516103381751</v>
      </c>
      <c r="AB195" s="238">
        <f t="shared" si="66"/>
        <v>25667.059313913138</v>
      </c>
      <c r="AC195" s="239" t="str">
        <f t="shared" si="67"/>
        <v>*</v>
      </c>
      <c r="AD195" s="154"/>
      <c r="AE195" s="240"/>
      <c r="AF195" s="241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117287.58907574869</v>
      </c>
      <c r="Z196" s="354"/>
      <c r="AA196" s="237">
        <f t="shared" si="61"/>
        <v>3093.8171589544086</v>
      </c>
      <c r="AB196" s="238">
        <f t="shared" si="66"/>
        <v>28633.610924251319</v>
      </c>
      <c r="AC196" s="239" t="str">
        <f t="shared" si="67"/>
        <v>*</v>
      </c>
      <c r="AD196" s="154"/>
      <c r="AE196" s="240"/>
      <c r="AF196" s="241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114193.77191679429</v>
      </c>
      <c r="Z197" s="354"/>
      <c r="AA197" s="237">
        <f t="shared" si="61"/>
        <v>2902.1617536468571</v>
      </c>
      <c r="AB197" s="238">
        <f t="shared" si="66"/>
        <v>31727.428083205727</v>
      </c>
      <c r="AC197" s="239" t="str">
        <f t="shared" si="67"/>
        <v>*</v>
      </c>
      <c r="AD197" s="154"/>
      <c r="AE197" s="240"/>
      <c r="AF197" s="241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111291.61016314743</v>
      </c>
      <c r="Z198" s="354"/>
      <c r="AA198" s="237">
        <f t="shared" si="61"/>
        <v>2965.6052573591728</v>
      </c>
      <c r="AB198" s="238">
        <f t="shared" si="66"/>
        <v>34629.589836852581</v>
      </c>
      <c r="AC198" s="239" t="str">
        <f t="shared" si="67"/>
        <v>*</v>
      </c>
      <c r="AD198" s="154"/>
      <c r="AE198" s="240"/>
      <c r="AF198" s="241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108326.00490578826</v>
      </c>
      <c r="Z199" s="354"/>
      <c r="AA199" s="237">
        <f t="shared" si="61"/>
        <v>2869.6829194074971</v>
      </c>
      <c r="AB199" s="238">
        <f t="shared" si="66"/>
        <v>37595.195094211755</v>
      </c>
      <c r="AC199" s="239" t="str">
        <f t="shared" si="67"/>
        <v>*</v>
      </c>
      <c r="AD199" s="154"/>
      <c r="AE199" s="240"/>
      <c r="AF199" s="241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105456.32198638076</v>
      </c>
      <c r="Z200" s="354"/>
      <c r="AA200" s="237">
        <f t="shared" si="61"/>
        <v>3060.6948046893272</v>
      </c>
      <c r="AB200" s="238">
        <f t="shared" si="66"/>
        <v>40464.878013619251</v>
      </c>
      <c r="AC200" s="239" t="str">
        <f t="shared" si="67"/>
        <v>*</v>
      </c>
      <c r="AD200" s="154"/>
      <c r="AE200" s="240"/>
      <c r="AF200" s="241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102395.62718169144</v>
      </c>
      <c r="Z201" s="354"/>
      <c r="AA201" s="237">
        <f t="shared" si="61"/>
        <v>1593.9991037123602</v>
      </c>
      <c r="AB201" s="238">
        <f t="shared" si="66"/>
        <v>43525.572818308574</v>
      </c>
      <c r="AC201" s="239" t="str">
        <f t="shared" si="67"/>
        <v>*</v>
      </c>
      <c r="AD201" s="154"/>
      <c r="AE201" s="240"/>
      <c r="AF201" s="241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100801.62807797908</v>
      </c>
      <c r="Z202" s="354"/>
      <c r="AA202" s="237">
        <f t="shared" si="61"/>
        <v>3729.6527984864915</v>
      </c>
      <c r="AB202" s="238">
        <f t="shared" si="66"/>
        <v>45119.571922020928</v>
      </c>
      <c r="AC202" s="239" t="str">
        <f t="shared" si="67"/>
        <v>*</v>
      </c>
      <c r="AD202" s="154"/>
      <c r="AE202" s="240"/>
      <c r="AF202" s="241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97071.975279492588</v>
      </c>
      <c r="Z203" s="354"/>
      <c r="AA203" s="237">
        <f t="shared" si="61"/>
        <v>2804.9523756437379</v>
      </c>
      <c r="AB203" s="238">
        <f t="shared" si="66"/>
        <v>48849.224720507424</v>
      </c>
      <c r="AC203" s="239" t="str">
        <f t="shared" si="67"/>
        <v>*</v>
      </c>
      <c r="AD203" s="154"/>
      <c r="AE203" s="240"/>
      <c r="AF203" s="241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94267.022903848847</v>
      </c>
      <c r="Z204" s="354"/>
      <c r="AA204" s="237">
        <f t="shared" si="61"/>
        <v>3123.4190801376017</v>
      </c>
      <c r="AB204" s="238">
        <f t="shared" si="66"/>
        <v>51654.177096151165</v>
      </c>
      <c r="AC204" s="239" t="str">
        <f t="shared" si="67"/>
        <v>*</v>
      </c>
      <c r="AD204" s="154"/>
      <c r="AE204" s="240"/>
      <c r="AF204" s="241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91143.603823711252</v>
      </c>
      <c r="Z205" s="354"/>
      <c r="AA205" s="237">
        <f t="shared" si="61"/>
        <v>2007.7824802513378</v>
      </c>
      <c r="AB205" s="238">
        <f t="shared" si="66"/>
        <v>54777.59617628876</v>
      </c>
      <c r="AC205" s="239" t="str">
        <f t="shared" si="67"/>
        <v>*</v>
      </c>
      <c r="AD205" s="154"/>
      <c r="AE205" s="240"/>
      <c r="AF205" s="241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89135.821343459917</v>
      </c>
      <c r="Z206" s="354"/>
      <c r="AA206" s="237">
        <f t="shared" si="61"/>
        <v>1593.3934378057986</v>
      </c>
      <c r="AB206" s="238">
        <f t="shared" si="66"/>
        <v>56785.378656540095</v>
      </c>
      <c r="AC206" s="239" t="str">
        <f t="shared" si="67"/>
        <v>*</v>
      </c>
      <c r="AD206" s="154"/>
      <c r="AE206" s="240"/>
      <c r="AF206" s="241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87542.427905654113</v>
      </c>
      <c r="Z207" s="354"/>
      <c r="AA207" s="237">
        <f t="shared" si="61"/>
        <v>1625.1908979002767</v>
      </c>
      <c r="AB207" s="238">
        <f t="shared" si="66"/>
        <v>58378.772094345899</v>
      </c>
      <c r="AC207" s="239" t="str">
        <f t="shared" si="67"/>
        <v>*</v>
      </c>
      <c r="AD207" s="154"/>
      <c r="AE207" s="240"/>
      <c r="AF207" s="241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85917.237007753836</v>
      </c>
      <c r="Z208" s="354"/>
      <c r="AA208" s="237">
        <f t="shared" si="61"/>
        <v>3154.6108743255181</v>
      </c>
      <c r="AB208" s="238">
        <f t="shared" si="66"/>
        <v>60003.962992246175</v>
      </c>
      <c r="AC208" s="239" t="str">
        <f t="shared" si="67"/>
        <v>*</v>
      </c>
      <c r="AD208" s="154"/>
      <c r="AE208" s="240"/>
      <c r="AF208" s="241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82762.626133428319</v>
      </c>
      <c r="Z209" s="354"/>
      <c r="AA209" s="237">
        <f t="shared" si="61"/>
        <v>2517.1475076695501</v>
      </c>
      <c r="AB209" s="238">
        <f t="shared" si="66"/>
        <v>63158.573866571693</v>
      </c>
      <c r="AC209" s="239" t="str">
        <f t="shared" si="67"/>
        <v>*</v>
      </c>
      <c r="AD209" s="154"/>
      <c r="AE209" s="240"/>
      <c r="AF209" s="241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80245.478625758769</v>
      </c>
      <c r="Z210" s="354"/>
      <c r="AA210" s="237">
        <f t="shared" si="61"/>
        <v>2962.9933231371269</v>
      </c>
      <c r="AB210" s="238">
        <f t="shared" si="66"/>
        <v>65675.721374241242</v>
      </c>
      <c r="AC210" s="239" t="str">
        <f t="shared" si="67"/>
        <v>*</v>
      </c>
      <c r="AD210" s="154"/>
      <c r="AE210" s="240"/>
      <c r="AF210" s="241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77282.485302621644</v>
      </c>
      <c r="Z211" s="354"/>
      <c r="AA211" s="237">
        <f t="shared" si="61"/>
        <v>1911.519455227221</v>
      </c>
      <c r="AB211" s="238">
        <f t="shared" si="66"/>
        <v>68638.714697378367</v>
      </c>
      <c r="AC211" s="239" t="str">
        <f t="shared" si="67"/>
        <v>*</v>
      </c>
      <c r="AD211" s="154"/>
      <c r="AE211" s="240"/>
      <c r="AF211" s="241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75370.965847394429</v>
      </c>
      <c r="Z212" s="354"/>
      <c r="AA212" s="237">
        <f t="shared" si="61"/>
        <v>2771.5271884253762</v>
      </c>
      <c r="AB212" s="238">
        <f t="shared" si="66"/>
        <v>70550.234152605582</v>
      </c>
      <c r="AC212" s="239" t="str">
        <f t="shared" si="67"/>
        <v>*</v>
      </c>
      <c r="AD212" s="154"/>
      <c r="AE212" s="240"/>
      <c r="AF212" s="241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72599.438658969055</v>
      </c>
      <c r="Z213" s="354"/>
      <c r="AA213" s="237">
        <f t="shared" si="61"/>
        <v>3153.6266672273555</v>
      </c>
      <c r="AB213" s="238">
        <f t="shared" si="66"/>
        <v>73321.761341030957</v>
      </c>
      <c r="AC213" s="239" t="str">
        <f t="shared" si="67"/>
        <v>*</v>
      </c>
      <c r="AD213" s="154"/>
      <c r="AE213" s="240"/>
      <c r="AF213" s="241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69445.811991741706</v>
      </c>
      <c r="Z214" s="354"/>
      <c r="AA214" s="237">
        <f t="shared" si="61"/>
        <v>2898.5656123266485</v>
      </c>
      <c r="AB214" s="238">
        <f t="shared" si="66"/>
        <v>76475.388008258305</v>
      </c>
      <c r="AC214" s="239" t="str">
        <f t="shared" si="67"/>
        <v>*</v>
      </c>
      <c r="AD214" s="154"/>
      <c r="AE214" s="240"/>
      <c r="AF214" s="241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66547.246379415054</v>
      </c>
      <c r="Z215" s="354"/>
      <c r="AA215" s="237">
        <f t="shared" si="61"/>
        <v>3567.220773170533</v>
      </c>
      <c r="AB215" s="238">
        <f t="shared" si="66"/>
        <v>79373.953620584958</v>
      </c>
      <c r="AC215" s="239" t="str">
        <f t="shared" si="67"/>
        <v>*</v>
      </c>
      <c r="AD215" s="154"/>
      <c r="AE215" s="240"/>
      <c r="AF215" s="241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62980.025606244519</v>
      </c>
      <c r="Z216" s="354"/>
      <c r="AA216" s="237">
        <f t="shared" si="61"/>
        <v>2516.0118840947475</v>
      </c>
      <c r="AB216" s="238">
        <f t="shared" si="66"/>
        <v>82941.1743937555</v>
      </c>
      <c r="AC216" s="239" t="str">
        <f t="shared" si="67"/>
        <v>*</v>
      </c>
      <c r="AD216" s="154"/>
      <c r="AE216" s="240"/>
      <c r="AF216" s="241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60464.013722149772</v>
      </c>
      <c r="Z217" s="354"/>
      <c r="AA217" s="237">
        <f t="shared" si="61"/>
        <v>2929.8709688720451</v>
      </c>
      <c r="AB217" s="238">
        <f t="shared" si="66"/>
        <v>85457.18627785024</v>
      </c>
      <c r="AC217" s="239" t="str">
        <f t="shared" si="67"/>
        <v>*</v>
      </c>
      <c r="AD217" s="154"/>
      <c r="AE217" s="240"/>
      <c r="AF217" s="241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57534.142753277723</v>
      </c>
      <c r="Z218" s="354"/>
      <c r="AA218" s="237">
        <f t="shared" si="61"/>
        <v>2738.6319588752553</v>
      </c>
      <c r="AB218" s="238">
        <f t="shared" si="66"/>
        <v>88387.057246722281</v>
      </c>
      <c r="AC218" s="239" t="str">
        <f t="shared" si="67"/>
        <v>*</v>
      </c>
      <c r="AD218" s="154"/>
      <c r="AE218" s="240"/>
      <c r="AF218" s="241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54795.510794402471</v>
      </c>
      <c r="Z219" s="354"/>
      <c r="AA219" s="237">
        <f t="shared" si="61"/>
        <v>2611.101431424901</v>
      </c>
      <c r="AB219" s="238">
        <f t="shared" si="66"/>
        <v>91125.689205597533</v>
      </c>
      <c r="AC219" s="239" t="str">
        <f t="shared" si="67"/>
        <v>*</v>
      </c>
      <c r="AD219" s="154"/>
      <c r="AE219" s="240"/>
      <c r="AF219" s="241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5"/>
    </row>
    <row r="221" spans="1:32" ht="18.75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5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52184.409362977567</v>
      </c>
      <c r="Z222" s="354"/>
      <c r="AA222" s="237">
        <f t="shared" ref="AA222:AA249" si="79">Q222*-1</f>
        <v>2897.5814052284859</v>
      </c>
      <c r="AB222" s="238">
        <f t="shared" ref="AB222:AB249" si="80">$AA$3-Y222</f>
        <v>93736.790637022437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49286.827957749083</v>
      </c>
      <c r="Z223" s="354"/>
      <c r="AA223" s="237">
        <f t="shared" si="79"/>
        <v>2483.4573416170674</v>
      </c>
      <c r="AB223" s="238">
        <f t="shared" si="80"/>
        <v>96634.372042250936</v>
      </c>
      <c r="AC223" s="239" t="str">
        <f t="shared" si="81"/>
        <v>*</v>
      </c>
      <c r="AD223" s="154"/>
      <c r="AE223" s="240"/>
      <c r="AF223" s="241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46803.370616132015</v>
      </c>
      <c r="Z224" s="354"/>
      <c r="AA224" s="237">
        <f t="shared" si="79"/>
        <v>2515.2169475923856</v>
      </c>
      <c r="AB224" s="238">
        <f t="shared" si="80"/>
        <v>99117.829383867997</v>
      </c>
      <c r="AC224" s="239" t="str">
        <f t="shared" si="81"/>
        <v>*</v>
      </c>
      <c r="AD224" s="154"/>
      <c r="AE224" s="240"/>
      <c r="AF224" s="241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44288.153668539628</v>
      </c>
      <c r="Z225" s="354"/>
      <c r="AA225" s="237">
        <f t="shared" si="79"/>
        <v>1846.5617867485012</v>
      </c>
      <c r="AB225" s="238">
        <f t="shared" si="80"/>
        <v>101633.04633146038</v>
      </c>
      <c r="AC225" s="239" t="str">
        <f t="shared" si="81"/>
        <v>*</v>
      </c>
      <c r="AD225" s="154"/>
      <c r="AE225" s="240"/>
      <c r="AF225" s="241">
        <f t="shared" si="82"/>
        <v>42441.59188179113</v>
      </c>
    </row>
    <row r="226" spans="2:32" s="243" customFormat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42441.59188179113</v>
      </c>
      <c r="Z226" s="356"/>
      <c r="AA226" s="252">
        <f t="shared" si="79"/>
        <v>2632.083969675341</v>
      </c>
      <c r="AB226" s="253">
        <f t="shared" si="80"/>
        <v>103479.60811820888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102885.18691211579</v>
      </c>
      <c r="Z227" s="354"/>
      <c r="AA227" s="237">
        <f t="shared" si="79"/>
        <v>2632.083969675341</v>
      </c>
      <c r="AB227" s="238">
        <f t="shared" si="80"/>
        <v>43036.013087884217</v>
      </c>
      <c r="AC227" s="239" t="str">
        <f t="shared" si="81"/>
        <v>*</v>
      </c>
      <c r="AD227" s="154"/>
      <c r="AE227" s="240"/>
      <c r="AF227" s="241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100253.10294244046</v>
      </c>
      <c r="Z228" s="354"/>
      <c r="AA228" s="237">
        <f t="shared" si="79"/>
        <v>2836.9769604531766</v>
      </c>
      <c r="AB228" s="238">
        <f t="shared" si="80"/>
        <v>45668.097057559557</v>
      </c>
      <c r="AC228" s="239" t="str">
        <f t="shared" si="81"/>
        <v>*</v>
      </c>
      <c r="AD228" s="154"/>
      <c r="AE228" s="240"/>
      <c r="AF228" s="241">
        <f t="shared" si="82"/>
        <v>97416.125981987279</v>
      </c>
    </row>
    <row r="229" spans="2:32" s="215" customFormat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97416.125981987279</v>
      </c>
      <c r="Z229" s="354"/>
      <c r="AA229" s="258">
        <f t="shared" si="79"/>
        <v>2709.2571624070229</v>
      </c>
      <c r="AB229" s="238">
        <f t="shared" si="80"/>
        <v>48505.074018012732</v>
      </c>
      <c r="AC229" s="259" t="str">
        <f t="shared" si="81"/>
        <v>*</v>
      </c>
      <c r="AD229" s="260"/>
      <c r="AE229" s="238"/>
      <c r="AF229" s="236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94706.868819580253</v>
      </c>
      <c r="Z230" s="354"/>
      <c r="AA230" s="237">
        <f t="shared" si="79"/>
        <v>2804.6495426904571</v>
      </c>
      <c r="AB230" s="238">
        <f t="shared" si="80"/>
        <v>51214.331180419758</v>
      </c>
      <c r="AC230" s="239" t="str">
        <f t="shared" si="81"/>
        <v>*</v>
      </c>
      <c r="AD230" s="154"/>
      <c r="AE230" s="240"/>
      <c r="AF230" s="241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91902.219276889795</v>
      </c>
      <c r="Z231" s="354"/>
      <c r="AA231" s="237">
        <f t="shared" si="79"/>
        <v>2549.4749254322696</v>
      </c>
      <c r="AB231" s="238">
        <f t="shared" si="80"/>
        <v>54018.980723110217</v>
      </c>
      <c r="AC231" s="239" t="str">
        <f t="shared" si="81"/>
        <v>*</v>
      </c>
      <c r="AD231" s="154"/>
      <c r="AE231" s="240"/>
      <c r="AF231" s="241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89352.744351457528</v>
      </c>
      <c r="Z232" s="354"/>
      <c r="AA232" s="237">
        <f t="shared" si="79"/>
        <v>2549.3235089556297</v>
      </c>
      <c r="AB232" s="238">
        <f t="shared" si="80"/>
        <v>56568.455648542484</v>
      </c>
      <c r="AC232" s="239" t="str">
        <f t="shared" si="81"/>
        <v>*</v>
      </c>
      <c r="AD232" s="154"/>
      <c r="AE232" s="240"/>
      <c r="AF232" s="241">
        <f t="shared" si="82"/>
        <v>86803.420842501902</v>
      </c>
    </row>
    <row r="233" spans="2:32" s="262" customFormat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86803.420842501902</v>
      </c>
      <c r="Z233" s="356"/>
      <c r="AA233" s="268">
        <f t="shared" si="79"/>
        <v>3005.6170613113914</v>
      </c>
      <c r="AB233" s="249">
        <f t="shared" si="80"/>
        <v>59117.779157498109</v>
      </c>
      <c r="AC233" s="269" t="str">
        <f t="shared" si="81"/>
        <v>*</v>
      </c>
      <c r="AD233" s="270"/>
      <c r="AE233" s="249">
        <v>62010.788</v>
      </c>
      <c r="AF233" s="267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145808.59178119054</v>
      </c>
      <c r="Z234" s="354"/>
      <c r="AA234" s="237">
        <f t="shared" si="79"/>
        <v>2170.3049012038541</v>
      </c>
      <c r="AB234" s="238">
        <f t="shared" si="80"/>
        <v>112.60821880947333</v>
      </c>
      <c r="AC234" s="239" t="str">
        <f t="shared" si="81"/>
        <v>*</v>
      </c>
      <c r="AD234" s="154"/>
      <c r="AE234" s="240"/>
      <c r="AF234" s="241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143638.28687998667</v>
      </c>
      <c r="Z235" s="354"/>
      <c r="AA235" s="237">
        <f t="shared" si="79"/>
        <v>2745.3321379665913</v>
      </c>
      <c r="AB235" s="238">
        <f t="shared" si="80"/>
        <v>2282.9131200133415</v>
      </c>
      <c r="AC235" s="239" t="str">
        <f t="shared" si="81"/>
        <v>*</v>
      </c>
      <c r="AD235" s="154"/>
      <c r="AE235" s="240"/>
      <c r="AF235" s="241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140892.95474202008</v>
      </c>
      <c r="Z236" s="354"/>
      <c r="AA236" s="237">
        <f t="shared" si="79"/>
        <v>2777.09174394191</v>
      </c>
      <c r="AB236" s="238">
        <f t="shared" si="80"/>
        <v>5028.2452579799283</v>
      </c>
      <c r="AC236" s="239" t="str">
        <f t="shared" si="81"/>
        <v>*</v>
      </c>
      <c r="AD236" s="154"/>
      <c r="AE236" s="240"/>
      <c r="AF236" s="241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138115.86299807817</v>
      </c>
      <c r="Z237" s="354"/>
      <c r="AA237" s="237">
        <f t="shared" si="79"/>
        <v>2553.4496079440796</v>
      </c>
      <c r="AB237" s="238">
        <f t="shared" si="80"/>
        <v>7805.3370019218419</v>
      </c>
      <c r="AC237" s="239" t="str">
        <f t="shared" si="81"/>
        <v>*</v>
      </c>
      <c r="AD237" s="154"/>
      <c r="AE237" s="240"/>
      <c r="AF237" s="241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135562.41339013408</v>
      </c>
      <c r="Z238" s="354"/>
      <c r="AA238" s="237">
        <f t="shared" si="79"/>
        <v>2904.2815843198227</v>
      </c>
      <c r="AB238" s="238">
        <f t="shared" si="80"/>
        <v>10358.786609865929</v>
      </c>
      <c r="AC238" s="239" t="str">
        <f t="shared" si="81"/>
        <v>*</v>
      </c>
      <c r="AD238" s="154"/>
      <c r="AE238" s="240"/>
      <c r="AF238" s="241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132658.13180581425</v>
      </c>
      <c r="Z239" s="354"/>
      <c r="AA239" s="237">
        <f t="shared" si="79"/>
        <v>2680.6015942028325</v>
      </c>
      <c r="AB239" s="238">
        <f t="shared" si="80"/>
        <v>13263.068194185762</v>
      </c>
      <c r="AC239" s="239" t="str">
        <f t="shared" si="81"/>
        <v>*</v>
      </c>
      <c r="AD239" s="154"/>
      <c r="AE239" s="240"/>
      <c r="AF239" s="241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129977.53021161142</v>
      </c>
      <c r="Z240" s="354"/>
      <c r="AA240" s="237">
        <f t="shared" si="79"/>
        <v>2903.713772532421</v>
      </c>
      <c r="AB240" s="238">
        <f t="shared" si="80"/>
        <v>15943.669788388594</v>
      </c>
      <c r="AC240" s="239" t="str">
        <f t="shared" si="81"/>
        <v>*</v>
      </c>
      <c r="AD240" s="154"/>
      <c r="AE240" s="240"/>
      <c r="AF240" s="241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127073.816439079</v>
      </c>
      <c r="Z241" s="354"/>
      <c r="AA241" s="237">
        <f t="shared" si="79"/>
        <v>2520.5165242747985</v>
      </c>
      <c r="AB241" s="238">
        <f t="shared" si="80"/>
        <v>18847.383560921007</v>
      </c>
      <c r="AC241" s="239" t="str">
        <f t="shared" si="81"/>
        <v>*</v>
      </c>
      <c r="AD241" s="154"/>
      <c r="AE241" s="240"/>
      <c r="AF241" s="241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124553.2999148042</v>
      </c>
      <c r="Z242" s="354"/>
      <c r="AA242" s="237">
        <f t="shared" si="79"/>
        <v>2903.1081066258594</v>
      </c>
      <c r="AB242" s="238">
        <f t="shared" si="80"/>
        <v>21367.900085195812</v>
      </c>
      <c r="AC242" s="239" t="str">
        <f t="shared" si="81"/>
        <v>*</v>
      </c>
      <c r="AD242" s="154"/>
      <c r="AE242" s="240"/>
      <c r="AF242" s="241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121650.19180817834</v>
      </c>
      <c r="Z243" s="354"/>
      <c r="AA243" s="237">
        <f t="shared" si="79"/>
        <v>2232.900926896411</v>
      </c>
      <c r="AB243" s="238">
        <f t="shared" si="80"/>
        <v>24271.008191821675</v>
      </c>
      <c r="AC243" s="239" t="str">
        <f t="shared" si="81"/>
        <v>*</v>
      </c>
      <c r="AD243" s="154"/>
      <c r="AE243" s="240"/>
      <c r="AF243" s="241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119417.29088128192</v>
      </c>
      <c r="Z244" s="354"/>
      <c r="AA244" s="237">
        <f t="shared" si="79"/>
        <v>2774.9719132689443</v>
      </c>
      <c r="AB244" s="238">
        <f t="shared" si="80"/>
        <v>26503.909118718089</v>
      </c>
      <c r="AC244" s="239" t="str">
        <f t="shared" si="81"/>
        <v>*</v>
      </c>
      <c r="AD244" s="154"/>
      <c r="AE244" s="240"/>
      <c r="AF244" s="241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116642.31896801297</v>
      </c>
      <c r="Z245" s="354"/>
      <c r="AA245" s="237">
        <f t="shared" si="79"/>
        <v>2041.1698133505397</v>
      </c>
      <c r="AB245" s="238">
        <f t="shared" si="80"/>
        <v>29278.881031987039</v>
      </c>
      <c r="AC245" s="239" t="str">
        <f t="shared" si="81"/>
        <v>*</v>
      </c>
      <c r="AD245" s="154"/>
      <c r="AE245" s="240"/>
      <c r="AF245" s="241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114601.14915466243</v>
      </c>
      <c r="Z246" s="354"/>
      <c r="AA246" s="237">
        <f t="shared" si="79"/>
        <v>1977.2720602083025</v>
      </c>
      <c r="AB246" s="238">
        <f t="shared" si="80"/>
        <v>31320.050845337581</v>
      </c>
      <c r="AC246" s="239" t="str">
        <f t="shared" si="81"/>
        <v>*</v>
      </c>
      <c r="AD246" s="154"/>
      <c r="AE246" s="240"/>
      <c r="AF246" s="241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112623.87709445413</v>
      </c>
      <c r="Z247" s="354"/>
      <c r="AA247" s="237">
        <f t="shared" si="79"/>
        <v>2040.8669803972587</v>
      </c>
      <c r="AB247" s="238">
        <f t="shared" si="80"/>
        <v>33297.32290554588</v>
      </c>
      <c r="AC247" s="239" t="str">
        <f t="shared" si="81"/>
        <v>*</v>
      </c>
      <c r="AD247" s="154"/>
      <c r="AE247" s="240"/>
      <c r="AF247" s="241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110583.01011405687</v>
      </c>
      <c r="Z248" s="354"/>
      <c r="AA248" s="237">
        <f t="shared" si="79"/>
        <v>1881.3118681374667</v>
      </c>
      <c r="AB248" s="238">
        <f t="shared" si="80"/>
        <v>35338.189885943139</v>
      </c>
      <c r="AC248" s="239" t="str">
        <f t="shared" si="81"/>
        <v>*</v>
      </c>
      <c r="AD248" s="154"/>
      <c r="AE248" s="240"/>
      <c r="AF248" s="241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108701.69824591941</v>
      </c>
      <c r="Z249" s="354"/>
      <c r="AA249" s="237">
        <f t="shared" si="79"/>
        <v>2040.6398556822985</v>
      </c>
      <c r="AB249" s="238">
        <f t="shared" si="80"/>
        <v>37219.5017540806</v>
      </c>
      <c r="AC249" s="239" t="str">
        <f t="shared" si="81"/>
        <v>*</v>
      </c>
      <c r="AD249" s="154"/>
      <c r="AE249" s="240"/>
      <c r="AF249" s="241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5"/>
    </row>
    <row r="251" spans="2:32" ht="18.75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5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106661.05839023711</v>
      </c>
      <c r="Z252" s="354"/>
      <c r="AA252" s="237">
        <f t="shared" ref="AA252:AA281" si="93">Q252*-1</f>
        <v>2072.3616075384562</v>
      </c>
      <c r="AB252" s="238">
        <f t="shared" ref="AB252:AB282" si="94">$AA$3-Y252</f>
        <v>39260.141609762897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104588.69678269865</v>
      </c>
      <c r="Z253" s="354"/>
      <c r="AA253" s="237">
        <f t="shared" si="93"/>
        <v>1944.7175177306224</v>
      </c>
      <c r="AB253" s="238">
        <f t="shared" si="94"/>
        <v>41332.503217301361</v>
      </c>
      <c r="AC253" s="239" t="str">
        <f t="shared" si="95"/>
        <v>*</v>
      </c>
      <c r="AD253" s="154"/>
      <c r="AE253" s="240"/>
      <c r="AF253" s="241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102643.97926496803</v>
      </c>
      <c r="Z254" s="354"/>
      <c r="AA254" s="237">
        <f t="shared" si="93"/>
        <v>2008.3502920387389</v>
      </c>
      <c r="AB254" s="238">
        <f t="shared" si="94"/>
        <v>43277.22073503198</v>
      </c>
      <c r="AC254" s="239" t="str">
        <f t="shared" si="95"/>
        <v>*</v>
      </c>
      <c r="AD254" s="154"/>
      <c r="AE254" s="240"/>
      <c r="AF254" s="241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100635.62897292929</v>
      </c>
      <c r="Z255" s="354"/>
      <c r="AA255" s="237">
        <f t="shared" si="93"/>
        <v>1880.7440563500652</v>
      </c>
      <c r="AB255" s="238">
        <f t="shared" si="94"/>
        <v>45285.57102707072</v>
      </c>
      <c r="AC255" s="239" t="str">
        <f t="shared" si="95"/>
        <v>*</v>
      </c>
      <c r="AD255" s="154"/>
      <c r="AE255" s="240"/>
      <c r="AF255" s="241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98754.88491657922</v>
      </c>
      <c r="Z256" s="354"/>
      <c r="AA256" s="237">
        <f t="shared" si="93"/>
        <v>2103.7426723221733</v>
      </c>
      <c r="AB256" s="238">
        <f t="shared" si="94"/>
        <v>47166.315083420792</v>
      </c>
      <c r="AC256" s="239" t="str">
        <f t="shared" si="95"/>
        <v>*</v>
      </c>
      <c r="AD256" s="154"/>
      <c r="AE256" s="240"/>
      <c r="AF256" s="241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96651.142244257047</v>
      </c>
      <c r="Z257" s="354"/>
      <c r="AA257" s="237">
        <f t="shared" si="93"/>
        <v>2039.8449191799364</v>
      </c>
      <c r="AB257" s="238">
        <f t="shared" si="94"/>
        <v>49270.057755742964</v>
      </c>
      <c r="AC257" s="239" t="str">
        <f t="shared" si="95"/>
        <v>*</v>
      </c>
      <c r="AD257" s="154"/>
      <c r="AE257" s="240"/>
      <c r="AF257" s="241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94611.297325077117</v>
      </c>
      <c r="Z258" s="354"/>
      <c r="AA258" s="237">
        <f t="shared" si="93"/>
        <v>2167.2618842728098</v>
      </c>
      <c r="AB258" s="238">
        <f t="shared" si="94"/>
        <v>51309.902674922894</v>
      </c>
      <c r="AC258" s="239" t="str">
        <f t="shared" si="95"/>
        <v>*</v>
      </c>
      <c r="AD258" s="154"/>
      <c r="AE258" s="240"/>
      <c r="AF258" s="241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92444.035440804306</v>
      </c>
      <c r="Z259" s="354"/>
      <c r="AA259" s="237">
        <f t="shared" si="93"/>
        <v>2071.5288169169339</v>
      </c>
      <c r="AB259" s="238">
        <f t="shared" si="94"/>
        <v>53477.164559195706</v>
      </c>
      <c r="AC259" s="239" t="str">
        <f t="shared" si="95"/>
        <v>*</v>
      </c>
      <c r="AD259" s="154"/>
      <c r="AE259" s="240"/>
      <c r="AF259" s="241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90372.50662388737</v>
      </c>
      <c r="Z260" s="354"/>
      <c r="AA260" s="237">
        <f t="shared" si="93"/>
        <v>2039.5042321074959</v>
      </c>
      <c r="AB260" s="238">
        <f t="shared" si="94"/>
        <v>55548.693376112642</v>
      </c>
      <c r="AC260" s="239" t="str">
        <f t="shared" si="95"/>
        <v>*</v>
      </c>
      <c r="AD260" s="154"/>
      <c r="AE260" s="240"/>
      <c r="AF260" s="241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88333.002391779868</v>
      </c>
      <c r="Z261" s="354"/>
      <c r="AA261" s="237">
        <f t="shared" si="93"/>
        <v>2389.9576672916373</v>
      </c>
      <c r="AB261" s="238">
        <f t="shared" si="94"/>
        <v>57588.197608220144</v>
      </c>
      <c r="AC261" s="239" t="str">
        <f t="shared" si="95"/>
        <v>*</v>
      </c>
      <c r="AD261" s="154"/>
      <c r="AE261" s="240"/>
      <c r="AF261" s="241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85943.044724488223</v>
      </c>
      <c r="Z262" s="354"/>
      <c r="AA262" s="237">
        <f t="shared" si="93"/>
        <v>2580.9695525734674</v>
      </c>
      <c r="AB262" s="238">
        <f t="shared" si="94"/>
        <v>59978.155275511788</v>
      </c>
      <c r="AC262" s="239" t="str">
        <f t="shared" si="95"/>
        <v>*</v>
      </c>
      <c r="AD262" s="154"/>
      <c r="AE262" s="240"/>
      <c r="AF262" s="241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83362.075171914752</v>
      </c>
      <c r="Z263" s="354"/>
      <c r="AA263" s="237">
        <f t="shared" si="93"/>
        <v>2740.1082695224986</v>
      </c>
      <c r="AB263" s="238">
        <f t="shared" si="94"/>
        <v>62559.12482808526</v>
      </c>
      <c r="AC263" s="239" t="str">
        <f t="shared" si="95"/>
        <v>*</v>
      </c>
      <c r="AD263" s="154"/>
      <c r="AE263" s="240"/>
      <c r="AF263" s="241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80621.966902392247</v>
      </c>
      <c r="Z264" s="354"/>
      <c r="AA264" s="237">
        <f t="shared" si="93"/>
        <v>1975.3036460119779</v>
      </c>
      <c r="AB264" s="238">
        <f t="shared" si="94"/>
        <v>65299.233097607765</v>
      </c>
      <c r="AC264" s="239" t="str">
        <f t="shared" si="95"/>
        <v>*</v>
      </c>
      <c r="AD264" s="154"/>
      <c r="AE264" s="240"/>
      <c r="AF264" s="241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78646.66325638027</v>
      </c>
      <c r="Z265" s="354"/>
      <c r="AA265" s="237">
        <f t="shared" si="93"/>
        <v>3345.0928019391063</v>
      </c>
      <c r="AB265" s="238">
        <f t="shared" si="94"/>
        <v>67274.536743619741</v>
      </c>
      <c r="AC265" s="239" t="str">
        <f t="shared" si="95"/>
        <v>*</v>
      </c>
      <c r="AD265" s="154"/>
      <c r="AE265" s="240"/>
      <c r="AF265" s="241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75301.570454441171</v>
      </c>
      <c r="Z266" s="354"/>
      <c r="AA266" s="237">
        <f t="shared" si="93"/>
        <v>2874.5661007791491</v>
      </c>
      <c r="AB266" s="238">
        <f t="shared" si="94"/>
        <v>70619.629545558841</v>
      </c>
      <c r="AC266" s="239" t="str">
        <f t="shared" si="95"/>
        <v>*</v>
      </c>
      <c r="AD266" s="154"/>
      <c r="AE266" s="240"/>
      <c r="AF266" s="241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72427.004353662021</v>
      </c>
      <c r="Z267" s="354"/>
      <c r="AA267" s="237">
        <f t="shared" si="93"/>
        <v>3005.6170613113914</v>
      </c>
      <c r="AB267" s="238">
        <f t="shared" si="94"/>
        <v>73494.19564633799</v>
      </c>
      <c r="AC267" s="239" t="str">
        <f t="shared" si="95"/>
        <v>*</v>
      </c>
      <c r="AD267" s="154"/>
      <c r="AE267" s="240"/>
      <c r="AF267" s="241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69421.387292350628</v>
      </c>
      <c r="Z268" s="354"/>
      <c r="AA268" s="237">
        <f t="shared" si="93"/>
        <v>2529.1851175624597</v>
      </c>
      <c r="AB268" s="238">
        <f t="shared" si="94"/>
        <v>76499.812707649384</v>
      </c>
      <c r="AC268" s="239" t="str">
        <f t="shared" si="95"/>
        <v>*</v>
      </c>
      <c r="AD268" s="154"/>
      <c r="AE268" s="240"/>
      <c r="AF268" s="241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66892.202174788166</v>
      </c>
      <c r="Z269" s="354"/>
      <c r="AA269" s="237">
        <f t="shared" si="93"/>
        <v>2611.707097331463</v>
      </c>
      <c r="AB269" s="238">
        <f t="shared" si="94"/>
        <v>79028.997825211845</v>
      </c>
      <c r="AC269" s="239" t="str">
        <f t="shared" si="95"/>
        <v>*</v>
      </c>
      <c r="AD269" s="154"/>
      <c r="AE269" s="240"/>
      <c r="AF269" s="241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64280.495077456704</v>
      </c>
      <c r="Z270" s="354"/>
      <c r="AA270" s="237">
        <f t="shared" si="93"/>
        <v>2898.1492170158872</v>
      </c>
      <c r="AB270" s="238">
        <f t="shared" si="94"/>
        <v>81640.704922543315</v>
      </c>
      <c r="AC270" s="239" t="str">
        <f t="shared" si="95"/>
        <v>*</v>
      </c>
      <c r="AD270" s="154"/>
      <c r="AE270" s="240"/>
      <c r="AF270" s="241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61382.345860440815</v>
      </c>
      <c r="Z271" s="354"/>
      <c r="AA271" s="237">
        <f t="shared" si="93"/>
        <v>3025.3769115129603</v>
      </c>
      <c r="AB271" s="238">
        <f t="shared" si="94"/>
        <v>84538.854139559204</v>
      </c>
      <c r="AC271" s="239" t="str">
        <f t="shared" si="95"/>
        <v>*</v>
      </c>
      <c r="AD271" s="154"/>
      <c r="AE271" s="240"/>
      <c r="AF271" s="241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58356.968948927853</v>
      </c>
      <c r="Z272" s="354"/>
      <c r="AA272" s="237">
        <f t="shared" si="93"/>
        <v>1846.9781820592623</v>
      </c>
      <c r="AB272" s="238">
        <f t="shared" si="94"/>
        <v>87564.231051072158</v>
      </c>
      <c r="AC272" s="239" t="str">
        <f t="shared" si="95"/>
        <v>*</v>
      </c>
      <c r="AD272" s="154"/>
      <c r="AE272" s="240"/>
      <c r="AF272" s="241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56509.990766868592</v>
      </c>
      <c r="Z273" s="354"/>
      <c r="AA273" s="237">
        <f t="shared" si="93"/>
        <v>2069.82538155473</v>
      </c>
      <c r="AB273" s="238">
        <f t="shared" si="94"/>
        <v>89411.20923313142</v>
      </c>
      <c r="AC273" s="239" t="str">
        <f t="shared" si="95"/>
        <v>*</v>
      </c>
      <c r="AD273" s="154"/>
      <c r="AE273" s="240"/>
      <c r="AF273" s="241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54440.165385313863</v>
      </c>
      <c r="Z274" s="354"/>
      <c r="AA274" s="237">
        <f t="shared" si="93"/>
        <v>2993.125201988561</v>
      </c>
      <c r="AB274" s="238">
        <f t="shared" si="94"/>
        <v>91481.034614686156</v>
      </c>
      <c r="AC274" s="239" t="str">
        <f t="shared" si="95"/>
        <v>*</v>
      </c>
      <c r="AD274" s="154"/>
      <c r="AE274" s="240"/>
      <c r="AF274" s="241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51447.040183325305</v>
      </c>
      <c r="Z275" s="354"/>
      <c r="AA275" s="237">
        <f t="shared" si="93"/>
        <v>2738.2534176836539</v>
      </c>
      <c r="AB275" s="238">
        <f t="shared" si="94"/>
        <v>94474.159816674714</v>
      </c>
      <c r="AC275" s="239" t="str">
        <f t="shared" si="95"/>
        <v>*</v>
      </c>
      <c r="AD275" s="154"/>
      <c r="AE275" s="240"/>
      <c r="AF275" s="241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48708.786765641649</v>
      </c>
      <c r="Z276" s="354"/>
      <c r="AA276" s="237">
        <f t="shared" si="93"/>
        <v>2865.4432580615667</v>
      </c>
      <c r="AB276" s="238">
        <f t="shared" si="94"/>
        <v>97212.413234358362</v>
      </c>
      <c r="AC276" s="239" t="str">
        <f t="shared" si="95"/>
        <v>*</v>
      </c>
      <c r="AD276" s="154"/>
      <c r="AE276" s="240"/>
      <c r="AF276" s="241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45843.343507580081</v>
      </c>
      <c r="Z277" s="354"/>
      <c r="AA277" s="237">
        <f t="shared" si="93"/>
        <v>3374.656869003139</v>
      </c>
      <c r="AB277" s="238">
        <f t="shared" si="94"/>
        <v>100077.85649241993</v>
      </c>
      <c r="AC277" s="239" t="str">
        <f t="shared" si="95"/>
        <v>*</v>
      </c>
      <c r="AD277" s="154"/>
      <c r="AE277" s="240"/>
      <c r="AF277" s="241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42468.686638576939</v>
      </c>
      <c r="Z278" s="354"/>
      <c r="AA278" s="237">
        <f t="shared" si="93"/>
        <v>3024.3169961764779</v>
      </c>
      <c r="AB278" s="238">
        <f t="shared" si="94"/>
        <v>103452.51336142307</v>
      </c>
      <c r="AC278" s="239" t="str">
        <f t="shared" si="95"/>
        <v>*</v>
      </c>
      <c r="AD278" s="154"/>
      <c r="AE278" s="240"/>
      <c r="AF278" s="241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39444.369642400459</v>
      </c>
      <c r="Z279" s="354"/>
      <c r="AA279" s="237">
        <f t="shared" si="93"/>
        <v>2833.1536944180075</v>
      </c>
      <c r="AB279" s="238">
        <f t="shared" si="94"/>
        <v>106476.83035759955</v>
      </c>
      <c r="AC279" s="239" t="str">
        <f t="shared" si="95"/>
        <v>*</v>
      </c>
      <c r="AD279" s="154"/>
      <c r="AE279" s="240"/>
      <c r="AF279" s="241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36611.215947982455</v>
      </c>
      <c r="Z280" s="354"/>
      <c r="AA280" s="237">
        <f t="shared" si="93"/>
        <v>2960.3435347959203</v>
      </c>
      <c r="AB280" s="238">
        <f t="shared" si="94"/>
        <v>109309.98405201756</v>
      </c>
      <c r="AC280" s="239" t="str">
        <f t="shared" si="95"/>
        <v>*</v>
      </c>
      <c r="AD280" s="154"/>
      <c r="AE280" s="240"/>
      <c r="AF280" s="241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33650.872413186531</v>
      </c>
      <c r="Z281" s="354"/>
      <c r="AA281" s="237">
        <f t="shared" si="93"/>
        <v>2928.3568041056415</v>
      </c>
      <c r="AB281" s="238">
        <f t="shared" si="94"/>
        <v>112270.32758681348</v>
      </c>
      <c r="AC281" s="239" t="str">
        <f t="shared" si="95"/>
        <v>*</v>
      </c>
      <c r="AD281" s="154"/>
      <c r="AE281" s="240"/>
      <c r="AF281" s="241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30722.515609080889</v>
      </c>
      <c r="Z282" s="354"/>
      <c r="AA282" s="237">
        <f>Q282*-1</f>
        <v>3087.3819586971927</v>
      </c>
      <c r="AB282" s="238">
        <f t="shared" si="94"/>
        <v>115198.68439091912</v>
      </c>
      <c r="AC282" s="239" t="str">
        <f t="shared" si="95"/>
        <v>*</v>
      </c>
      <c r="AD282" s="154"/>
      <c r="AE282" s="240"/>
      <c r="AF282" s="241">
        <f t="shared" si="96"/>
        <v>27635.133650383697</v>
      </c>
    </row>
    <row r="283" spans="1:32" x14ac:dyDescent="0.2">
      <c r="Z283" s="355"/>
    </row>
    <row r="284" spans="1:32" ht="18.75" thickBot="1" x14ac:dyDescent="0.3">
      <c r="A284" s="277" t="s">
        <v>87</v>
      </c>
      <c r="B284" s="2"/>
      <c r="Z284" s="355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27635.133650383697</v>
      </c>
      <c r="Z285" s="354"/>
      <c r="AA285" s="237">
        <f>Q285*-1</f>
        <v>2577.9790771598196</v>
      </c>
      <c r="AB285" s="238">
        <f t="shared" ref="AB285:AB290" si="111">$AA$3-Y285</f>
        <v>118286.06634961632</v>
      </c>
      <c r="AC285" s="239" t="str">
        <f>+IF(AF285&gt;$D$3,"*","")</f>
        <v>*</v>
      </c>
      <c r="AD285" s="154"/>
      <c r="AE285" s="240"/>
      <c r="AF285" s="241">
        <f>Y285+AE285-AA285</f>
        <v>25057.154573223877</v>
      </c>
    </row>
    <row r="286" spans="1:32" s="215" customFormat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25057.154573223877</v>
      </c>
      <c r="Z286" s="357"/>
      <c r="AA286" s="258">
        <f>Q286*-1</f>
        <v>2896.1429487004025</v>
      </c>
      <c r="AB286" s="238">
        <f t="shared" si="111"/>
        <v>120864.04542677614</v>
      </c>
      <c r="AF286" s="236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22161.011624523475</v>
      </c>
      <c r="Z287" s="355"/>
      <c r="AA287" s="237">
        <f>Q287*-1</f>
        <v>2991.4823332170126</v>
      </c>
      <c r="AB287" s="238">
        <f t="shared" si="111"/>
        <v>123760.18837547654</v>
      </c>
      <c r="AC287" s="239" t="str">
        <f t="shared" ref="AC287:AC314" si="116">+IF(AF287&gt;$D$3,"*","")</f>
        <v>*</v>
      </c>
      <c r="AF287" s="241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19169.529291306462</v>
      </c>
      <c r="Z288" s="355"/>
      <c r="AA288" s="237">
        <f>Q288*-1</f>
        <v>3054.9939743438167</v>
      </c>
      <c r="AB288" s="238">
        <f t="shared" si="111"/>
        <v>126751.67070869355</v>
      </c>
      <c r="AC288" s="239" t="str">
        <f t="shared" si="116"/>
        <v>*</v>
      </c>
      <c r="AF288" s="241">
        <f t="shared" si="115"/>
        <v>16114.535316962645</v>
      </c>
    </row>
    <row r="289" spans="2:33" s="243" customFormat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16114.535316962645</v>
      </c>
      <c r="Z289" s="358"/>
      <c r="AA289" s="252">
        <f t="shared" ref="AA289:AA314" si="118">Q289*-1</f>
        <v>3072.8232644682207</v>
      </c>
      <c r="AB289" s="253">
        <f t="shared" si="111"/>
        <v>129806.66468303736</v>
      </c>
      <c r="AC289" s="254" t="str">
        <f t="shared" si="116"/>
        <v>*</v>
      </c>
      <c r="AE289" s="248">
        <v>122529.7</v>
      </c>
      <c r="AF289" s="251">
        <f>Y289+AE289-AA289</f>
        <v>135571.41205249442</v>
      </c>
      <c r="AG289" s="243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135571.41205249442</v>
      </c>
      <c r="Z290" s="355"/>
      <c r="AA290" s="237">
        <f t="shared" si="118"/>
        <v>3318.8220432420017</v>
      </c>
      <c r="AB290" s="238">
        <f t="shared" si="111"/>
        <v>10349.787947505596</v>
      </c>
      <c r="AC290" s="239" t="str">
        <f t="shared" si="116"/>
        <v>*</v>
      </c>
      <c r="AF290" s="241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132252.59000925242</v>
      </c>
      <c r="Z291" s="355"/>
      <c r="AA291" s="237">
        <f t="shared" si="118"/>
        <v>638.18259492000948</v>
      </c>
      <c r="AB291" s="238">
        <f t="shared" ref="AB291:AB314" si="119">$AA$3-Y291</f>
        <v>13668.609990747587</v>
      </c>
      <c r="AC291" s="239" t="str">
        <f t="shared" si="116"/>
        <v>*</v>
      </c>
      <c r="AF291" s="241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131614.40741433241</v>
      </c>
      <c r="Z292" s="355"/>
      <c r="AA292" s="237">
        <f t="shared" si="118"/>
        <v>1403.9335714095328</v>
      </c>
      <c r="AB292" s="238">
        <f t="shared" si="119"/>
        <v>14306.792585667601</v>
      </c>
      <c r="AC292" s="239" t="str">
        <f t="shared" si="116"/>
        <v>*</v>
      </c>
      <c r="AF292" s="241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130210.47384292287</v>
      </c>
      <c r="Z293" s="355"/>
      <c r="AA293" s="237">
        <f t="shared" si="118"/>
        <v>2903.3730854599803</v>
      </c>
      <c r="AB293" s="238">
        <f t="shared" si="119"/>
        <v>15710.726157077137</v>
      </c>
      <c r="AC293" s="239" t="str">
        <f t="shared" si="116"/>
        <v>*</v>
      </c>
      <c r="AF293" s="241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127307.10075746289</v>
      </c>
      <c r="Z294" s="355"/>
      <c r="AA294" s="237">
        <f t="shared" si="118"/>
        <v>3126.3338473129284</v>
      </c>
      <c r="AB294" s="238">
        <f t="shared" si="119"/>
        <v>18614.099242537122</v>
      </c>
      <c r="AC294" s="239" t="str">
        <f t="shared" si="116"/>
        <v>*</v>
      </c>
      <c r="AF294" s="241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124180.76691014996</v>
      </c>
      <c r="Z295" s="355"/>
      <c r="AA295" s="237">
        <f t="shared" si="118"/>
        <v>3253.5993959291613</v>
      </c>
      <c r="AB295" s="238">
        <f t="shared" si="119"/>
        <v>21740.433089850048</v>
      </c>
      <c r="AC295" s="239" t="str">
        <f t="shared" si="116"/>
        <v>*</v>
      </c>
      <c r="AF295" s="241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120927.1675142208</v>
      </c>
      <c r="Z296" s="355"/>
      <c r="AA296" s="237">
        <f t="shared" si="118"/>
        <v>2966.1352150274147</v>
      </c>
      <c r="AB296" s="238">
        <f t="shared" si="119"/>
        <v>24994.032485779215</v>
      </c>
      <c r="AC296" s="239" t="str">
        <f t="shared" si="116"/>
        <v>*</v>
      </c>
      <c r="AF296" s="241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117961.03229919338</v>
      </c>
      <c r="Z297" s="355"/>
      <c r="AA297" s="237">
        <f t="shared" si="118"/>
        <v>2551.2919231519541</v>
      </c>
      <c r="AB297" s="238">
        <f t="shared" si="119"/>
        <v>27960.167700806633</v>
      </c>
      <c r="AC297" s="239" t="str">
        <f t="shared" si="116"/>
        <v>*</v>
      </c>
      <c r="AF297" s="241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115409.74037604143</v>
      </c>
      <c r="Z298" s="355"/>
      <c r="AA298" s="237">
        <f t="shared" si="118"/>
        <v>2487.280607652237</v>
      </c>
      <c r="AB298" s="238">
        <f t="shared" si="119"/>
        <v>30511.459623958581</v>
      </c>
      <c r="AC298" s="239" t="str">
        <f t="shared" si="116"/>
        <v>*</v>
      </c>
      <c r="AF298" s="241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112922.45976838919</v>
      </c>
      <c r="Z299" s="355"/>
      <c r="AA299" s="237">
        <f t="shared" si="118"/>
        <v>2710.2792236243454</v>
      </c>
      <c r="AB299" s="238">
        <f t="shared" si="119"/>
        <v>32998.74023161082</v>
      </c>
      <c r="AC299" s="239" t="str">
        <f t="shared" si="116"/>
        <v>*</v>
      </c>
      <c r="AF299" s="241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110212.18054476485</v>
      </c>
      <c r="Z300" s="355"/>
      <c r="AA300" s="237">
        <f t="shared" si="118"/>
        <v>2582.5215714590313</v>
      </c>
      <c r="AB300" s="238">
        <f t="shared" si="119"/>
        <v>35709.01945523516</v>
      </c>
      <c r="AC300" s="239" t="str">
        <f t="shared" si="116"/>
        <v>*</v>
      </c>
      <c r="AF300" s="241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107629.65897330582</v>
      </c>
      <c r="Z301" s="355"/>
      <c r="AA301" s="237">
        <f t="shared" si="118"/>
        <v>2996.7213433087695</v>
      </c>
      <c r="AB301" s="238">
        <f t="shared" si="119"/>
        <v>38291.541026694191</v>
      </c>
      <c r="AC301" s="239" t="str">
        <f t="shared" si="116"/>
        <v>*</v>
      </c>
      <c r="AF301" s="241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104632.93762999705</v>
      </c>
      <c r="Z302" s="355"/>
      <c r="AA302" s="237">
        <f t="shared" si="118"/>
        <v>3005.6170613113914</v>
      </c>
      <c r="AB302" s="238">
        <f t="shared" si="119"/>
        <v>41288.262370002965</v>
      </c>
      <c r="AC302" s="239" t="str">
        <f t="shared" si="116"/>
        <v>*</v>
      </c>
      <c r="AF302" s="241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101627.32056868565</v>
      </c>
      <c r="Z303" s="355"/>
      <c r="AA303" s="237">
        <f t="shared" si="118"/>
        <v>3018.9038571365841</v>
      </c>
      <c r="AB303" s="238">
        <f t="shared" si="119"/>
        <v>44293.879431314359</v>
      </c>
      <c r="AC303" s="239" t="str">
        <f t="shared" si="116"/>
        <v>*</v>
      </c>
      <c r="AF303" s="241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98608.416711549071</v>
      </c>
      <c r="Z304" s="355"/>
      <c r="AA304" s="237">
        <f t="shared" si="118"/>
        <v>2995.9642609255679</v>
      </c>
      <c r="AB304" s="238">
        <f t="shared" si="119"/>
        <v>47312.783288450941</v>
      </c>
      <c r="AC304" s="239" t="str">
        <f t="shared" si="116"/>
        <v>*</v>
      </c>
      <c r="AF304" s="241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95612.452450623503</v>
      </c>
      <c r="Z305" s="355"/>
      <c r="AA305" s="237">
        <f t="shared" si="118"/>
        <v>2931.9150913066906</v>
      </c>
      <c r="AB305" s="238">
        <f t="shared" si="119"/>
        <v>50308.747549376509</v>
      </c>
      <c r="AC305" s="239" t="str">
        <f t="shared" si="116"/>
        <v>*</v>
      </c>
      <c r="AF305" s="241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92680.537359316819</v>
      </c>
      <c r="Z306" s="355"/>
      <c r="AA306" s="237">
        <f t="shared" si="118"/>
        <v>2836.1441698316544</v>
      </c>
      <c r="AB306" s="238">
        <f t="shared" si="119"/>
        <v>53240.662640683193</v>
      </c>
      <c r="AC306" s="239" t="str">
        <f t="shared" si="116"/>
        <v>*</v>
      </c>
      <c r="AF306" s="241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89844.39318948517</v>
      </c>
      <c r="Z307" s="355"/>
      <c r="AA307" s="237">
        <f t="shared" si="118"/>
        <v>2931.5365501150891</v>
      </c>
      <c r="AB307" s="238">
        <f t="shared" si="119"/>
        <v>56076.806810514841</v>
      </c>
      <c r="AC307" s="239" t="str">
        <f t="shared" si="116"/>
        <v>*</v>
      </c>
      <c r="AF307" s="241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86912.856639370075</v>
      </c>
      <c r="Z308" s="355"/>
      <c r="AA308" s="237">
        <f t="shared" si="118"/>
        <v>2963.1447396137669</v>
      </c>
      <c r="AB308" s="238">
        <f t="shared" si="119"/>
        <v>59008.343360629937</v>
      </c>
      <c r="AC308" s="239" t="str">
        <f t="shared" si="116"/>
        <v>*</v>
      </c>
      <c r="AF308" s="241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83949.711899756308</v>
      </c>
      <c r="Z309" s="355"/>
      <c r="AA309" s="237">
        <f t="shared" si="118"/>
        <v>2867.3738181387316</v>
      </c>
      <c r="AB309" s="238">
        <f t="shared" si="119"/>
        <v>61971.488100243703</v>
      </c>
      <c r="AC309" s="239" t="str">
        <f t="shared" si="116"/>
        <v>*</v>
      </c>
      <c r="AF309" s="241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81082.338081617578</v>
      </c>
      <c r="Z310" s="355"/>
      <c r="AA310" s="237">
        <f t="shared" si="118"/>
        <v>3090.2210176341996</v>
      </c>
      <c r="AB310" s="238">
        <f t="shared" si="119"/>
        <v>64838.861918382434</v>
      </c>
      <c r="AC310" s="239" t="str">
        <f t="shared" si="116"/>
        <v>*</v>
      </c>
      <c r="AF310" s="241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77992.117063983373</v>
      </c>
      <c r="Z311" s="355"/>
      <c r="AA311" s="237">
        <f t="shared" si="118"/>
        <v>2803.248940281534</v>
      </c>
      <c r="AB311" s="238">
        <f t="shared" si="119"/>
        <v>67929.082936016639</v>
      </c>
      <c r="AC311" s="239" t="str">
        <f t="shared" si="116"/>
        <v>*</v>
      </c>
      <c r="AF311" s="241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75188.868123701832</v>
      </c>
      <c r="Z312" s="355"/>
      <c r="AA312" s="237">
        <f t="shared" si="118"/>
        <v>2898.6791746841286</v>
      </c>
      <c r="AB312" s="238">
        <f t="shared" si="119"/>
        <v>70732.33187629818</v>
      </c>
      <c r="AC312" s="239" t="str">
        <f t="shared" si="116"/>
        <v>*</v>
      </c>
      <c r="AF312" s="241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72290.188949017698</v>
      </c>
      <c r="Z313" s="355"/>
      <c r="AA313" s="237">
        <f t="shared" si="118"/>
        <v>2930.3252183019663</v>
      </c>
      <c r="AB313" s="238">
        <f t="shared" si="119"/>
        <v>73631.011050982313</v>
      </c>
      <c r="AC313" s="239" t="str">
        <f t="shared" si="116"/>
        <v>*</v>
      </c>
      <c r="AF313" s="241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69359.863730715733</v>
      </c>
      <c r="Z314" s="355"/>
      <c r="AA314" s="237">
        <f t="shared" si="118"/>
        <v>2866.4274651597293</v>
      </c>
      <c r="AB314" s="238">
        <f t="shared" si="119"/>
        <v>76561.336269284278</v>
      </c>
      <c r="AC314" s="239" t="str">
        <f t="shared" si="116"/>
        <v>*</v>
      </c>
      <c r="AF314" s="241">
        <f t="shared" si="115"/>
        <v>66493.436265556011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55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55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K317-AA$2</f>
        <v>61903.492311450609</v>
      </c>
      <c r="Z317" s="354"/>
      <c r="AA317" s="237">
        <f>Q317*-1</f>
        <v>2961.8198454431636</v>
      </c>
      <c r="AB317" s="238">
        <f>$AA$3-Y317</f>
        <v>84017.707688549403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58941.672466007447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 t="shared" ref="Y318:Y346" si="124">K318-AA$2</f>
        <v>58782.647311415902</v>
      </c>
      <c r="Z318" s="357"/>
      <c r="AA318" s="258">
        <f>Q318*-1</f>
        <v>3120.8450000347148</v>
      </c>
      <c r="AB318" s="238">
        <f>$AA$3-Y318</f>
        <v>87138.55268858411</v>
      </c>
      <c r="AC318" s="239" t="str">
        <f t="shared" si="121"/>
        <v>*</v>
      </c>
      <c r="AF318" s="236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 t="shared" si="124"/>
        <v>55757.497524617902</v>
      </c>
      <c r="Z319" s="355"/>
      <c r="AA319" s="237">
        <f>Q319*-1</f>
        <v>3025.1497867979992</v>
      </c>
      <c r="AB319" s="238">
        <f>$AA$3-Y319</f>
        <v>90163.702475382102</v>
      </c>
      <c r="AC319" s="239" t="str">
        <f t="shared" si="121"/>
        <v>*</v>
      </c>
      <c r="AF319" s="241">
        <f t="shared" si="125"/>
        <v>52732.347737819902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 t="shared" si="124"/>
        <v>52700.701694202064</v>
      </c>
      <c r="Z320" s="357"/>
      <c r="AA320" s="258">
        <f>Q320*-1</f>
        <v>3056.7958304158378</v>
      </c>
      <c r="AB320" s="238">
        <f>$AA$3-Y320</f>
        <v>93220.498305797955</v>
      </c>
      <c r="AC320" s="259" t="str">
        <f t="shared" si="121"/>
        <v>*</v>
      </c>
      <c r="AF320" s="236">
        <f t="shared" si="125"/>
        <v>49643.905863786225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si="124"/>
        <v>49707.7657628093</v>
      </c>
      <c r="Z321" s="357"/>
      <c r="AA321" s="258">
        <f t="shared" ref="AA321:AA346" si="126">Q321*-1</f>
        <v>2992.9359313927603</v>
      </c>
      <c r="AB321" s="238">
        <f t="shared" ref="AB321:AB346" si="127">$AA$3-Y321</f>
        <v>96213.434237190711</v>
      </c>
      <c r="AC321" s="239" t="str">
        <f t="shared" si="121"/>
        <v>*</v>
      </c>
      <c r="AF321" s="236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4"/>
        <v>46842.322504747739</v>
      </c>
      <c r="Z322" s="355"/>
      <c r="AA322" s="237">
        <f t="shared" si="126"/>
        <v>2865.4432580615667</v>
      </c>
      <c r="AB322" s="238">
        <f t="shared" si="127"/>
        <v>99078.877495252265</v>
      </c>
      <c r="AC322" s="239" t="str">
        <f t="shared" si="121"/>
        <v>*</v>
      </c>
      <c r="AF322" s="241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4"/>
        <v>43786.018777880978</v>
      </c>
      <c r="Z323" s="355"/>
      <c r="AA323" s="237">
        <f t="shared" si="126"/>
        <v>3056.3037268667563</v>
      </c>
      <c r="AB323" s="238">
        <f t="shared" si="127"/>
        <v>102135.18122211903</v>
      </c>
      <c r="AC323" s="239" t="str">
        <f t="shared" si="121"/>
        <v>*</v>
      </c>
      <c r="AF323" s="241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4"/>
        <v>40952.751521105492</v>
      </c>
      <c r="Z324" s="355"/>
      <c r="AA324" s="237">
        <f t="shared" si="126"/>
        <v>2833.2672567754876</v>
      </c>
      <c r="AB324" s="238">
        <f t="shared" si="127"/>
        <v>104968.44847889451</v>
      </c>
      <c r="AC324" s="239" t="str">
        <f t="shared" si="121"/>
        <v>*</v>
      </c>
      <c r="AF324" s="241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4"/>
        <v>37864.953167097541</v>
      </c>
      <c r="Z325" s="355"/>
      <c r="AA325" s="237">
        <f t="shared" si="126"/>
        <v>3087.7983540079535</v>
      </c>
      <c r="AB325" s="238">
        <f t="shared" si="127"/>
        <v>108056.24683290247</v>
      </c>
      <c r="AC325" s="239" t="str">
        <f t="shared" si="121"/>
        <v>*</v>
      </c>
      <c r="AF325" s="241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4"/>
        <v>34809.103689660704</v>
      </c>
      <c r="Z326" s="355"/>
      <c r="AA326" s="237">
        <f t="shared" si="126"/>
        <v>3055.8494774368355</v>
      </c>
      <c r="AB326" s="238">
        <f t="shared" si="127"/>
        <v>111112.09631033932</v>
      </c>
      <c r="AC326" s="239" t="str">
        <f t="shared" si="121"/>
        <v>*</v>
      </c>
      <c r="AF326" s="241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4"/>
        <v>31976.252828195975</v>
      </c>
      <c r="Z327" s="355"/>
      <c r="AA327" s="237">
        <f t="shared" si="126"/>
        <v>2832.8508614647262</v>
      </c>
      <c r="AB327" s="238">
        <f t="shared" si="127"/>
        <v>113944.94717180403</v>
      </c>
      <c r="AC327" s="239" t="str">
        <f t="shared" si="121"/>
        <v>*</v>
      </c>
      <c r="AF327" s="241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4"/>
        <v>29270.81893182412</v>
      </c>
      <c r="Z328" s="355"/>
      <c r="AA328" s="237">
        <f t="shared" si="126"/>
        <v>2705.4338963718533</v>
      </c>
      <c r="AB328" s="238">
        <f t="shared" si="127"/>
        <v>116650.38106817589</v>
      </c>
      <c r="AC328" s="239" t="str">
        <f t="shared" si="121"/>
        <v>*</v>
      </c>
      <c r="AF328" s="241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4"/>
        <v>26501.865823501634</v>
      </c>
      <c r="Z329" s="355"/>
      <c r="AA329" s="237">
        <f t="shared" si="126"/>
        <v>2768.9531083224897</v>
      </c>
      <c r="AB329" s="238">
        <f t="shared" si="127"/>
        <v>119419.33417649838</v>
      </c>
      <c r="AC329" s="239" t="str">
        <f t="shared" si="121"/>
        <v>*</v>
      </c>
      <c r="AF329" s="241">
        <f t="shared" si="125"/>
        <v>23732.912715179144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4"/>
        <v>24242.220961418614</v>
      </c>
      <c r="Z330" s="357"/>
      <c r="AA330" s="258">
        <f t="shared" si="126"/>
        <v>2259.6448620830174</v>
      </c>
      <c r="AB330" s="238">
        <f t="shared" si="127"/>
        <v>121678.9790385814</v>
      </c>
      <c r="AC330" s="259" t="str">
        <f t="shared" si="121"/>
        <v>*</v>
      </c>
      <c r="AF330" s="236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4"/>
        <v>22078.14260856717</v>
      </c>
      <c r="Z331" s="355"/>
      <c r="AA331" s="237">
        <f t="shared" si="126"/>
        <v>2164.0783528514462</v>
      </c>
      <c r="AB331" s="238">
        <f t="shared" si="127"/>
        <v>123843.05739143284</v>
      </c>
      <c r="AC331" s="239" t="str">
        <f t="shared" si="121"/>
        <v>*</v>
      </c>
      <c r="AF331" s="241">
        <f t="shared" si="125"/>
        <v>19914.064255715723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4"/>
        <v>120447.34811027999</v>
      </c>
      <c r="Z332" s="358"/>
      <c r="AA332" s="252">
        <f t="shared" si="126"/>
        <v>2542.6195444523769</v>
      </c>
      <c r="AB332" s="253">
        <f t="shared" si="127"/>
        <v>25473.851889720027</v>
      </c>
      <c r="AC332" s="254" t="str">
        <f t="shared" si="121"/>
        <v>*</v>
      </c>
      <c r="AF332" s="251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4"/>
        <v>139464.80332688082</v>
      </c>
      <c r="Z333" s="355"/>
      <c r="AA333" s="237">
        <f t="shared" si="126"/>
        <v>2504.727571173124</v>
      </c>
      <c r="AB333" s="238">
        <f t="shared" si="127"/>
        <v>6456.3966731191904</v>
      </c>
      <c r="AC333" s="239" t="str">
        <f t="shared" si="121"/>
        <v>*</v>
      </c>
      <c r="AE333" s="4">
        <v>122434</v>
      </c>
      <c r="AF333" s="241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4"/>
        <v>137230.53965169468</v>
      </c>
      <c r="Z334" s="355"/>
      <c r="AA334" s="237">
        <f t="shared" si="126"/>
        <v>2234.2636751861746</v>
      </c>
      <c r="AB334" s="238">
        <f t="shared" si="127"/>
        <v>8690.6603483053332</v>
      </c>
      <c r="AC334" s="239" t="str">
        <f t="shared" si="121"/>
        <v>*</v>
      </c>
      <c r="AF334" s="241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4"/>
        <v>135124.10933691214</v>
      </c>
      <c r="Z335" s="355"/>
      <c r="AA335" s="237">
        <f t="shared" si="126"/>
        <v>2106.4303147825399</v>
      </c>
      <c r="AB335" s="238">
        <f t="shared" si="127"/>
        <v>10797.090663087874</v>
      </c>
      <c r="AC335" s="239" t="str">
        <f t="shared" si="121"/>
        <v>*</v>
      </c>
      <c r="AF335" s="241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4"/>
        <v>132858.23747222728</v>
      </c>
      <c r="Z336" s="355"/>
      <c r="AA336" s="237">
        <f t="shared" si="126"/>
        <v>2265.871864684852</v>
      </c>
      <c r="AB336" s="238">
        <f t="shared" si="127"/>
        <v>13062.962527772732</v>
      </c>
      <c r="AC336" s="239" t="str">
        <f t="shared" si="121"/>
        <v>*</v>
      </c>
      <c r="AF336" s="241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4"/>
        <v>130784.02101284996</v>
      </c>
      <c r="Z337" s="355"/>
      <c r="AA337" s="237">
        <f t="shared" si="126"/>
        <v>2074.2164593773009</v>
      </c>
      <c r="AB337" s="238">
        <f t="shared" si="127"/>
        <v>15137.178987150051</v>
      </c>
      <c r="AC337" s="239" t="str">
        <f t="shared" si="121"/>
        <v>*</v>
      </c>
      <c r="AF337" s="241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4"/>
        <v>128550.43871180867</v>
      </c>
      <c r="Z338" s="355"/>
      <c r="AA338" s="237">
        <f t="shared" si="126"/>
        <v>2233.5823010412928</v>
      </c>
      <c r="AB338" s="238">
        <f t="shared" si="127"/>
        <v>17370.761288191337</v>
      </c>
      <c r="AC338" s="239" t="str">
        <f t="shared" si="121"/>
        <v>*</v>
      </c>
      <c r="AF338" s="241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4"/>
        <v>126317.04568136318</v>
      </c>
      <c r="Z339" s="355"/>
      <c r="AA339" s="237">
        <f t="shared" si="126"/>
        <v>2233.3930304454925</v>
      </c>
      <c r="AB339" s="238">
        <f t="shared" si="127"/>
        <v>19604.154318636836</v>
      </c>
      <c r="AC339" s="239" t="str">
        <f t="shared" si="121"/>
        <v>*</v>
      </c>
      <c r="AF339" s="241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4"/>
        <v>124147.6639664174</v>
      </c>
      <c r="Z340" s="355"/>
      <c r="AA340" s="237">
        <f t="shared" si="126"/>
        <v>2169.381714945775</v>
      </c>
      <c r="AB340" s="238">
        <f t="shared" si="127"/>
        <v>21773.536033582612</v>
      </c>
      <c r="AC340" s="239" t="str">
        <f t="shared" si="121"/>
        <v>*</v>
      </c>
      <c r="AF340" s="241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4"/>
        <v>121914.6494771635</v>
      </c>
      <c r="Z341" s="354">
        <f t="shared" ref="Z341:Z347" si="128">Z340+1</f>
        <v>1</v>
      </c>
      <c r="AA341" s="237">
        <f t="shared" si="126"/>
        <v>2233.0144892538915</v>
      </c>
      <c r="AB341" s="238">
        <f t="shared" si="127"/>
        <v>24006.550522836507</v>
      </c>
      <c r="AC341" s="239" t="str">
        <f t="shared" si="121"/>
        <v>*</v>
      </c>
      <c r="AF341" s="241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4"/>
        <v>119809.39264007493</v>
      </c>
      <c r="Z342" s="354">
        <f t="shared" si="128"/>
        <v>2</v>
      </c>
      <c r="AA342" s="237">
        <f t="shared" si="126"/>
        <v>2105.256837088577</v>
      </c>
      <c r="AB342" s="238">
        <f t="shared" si="127"/>
        <v>26111.807359925078</v>
      </c>
      <c r="AC342" s="239" t="str">
        <f t="shared" si="121"/>
        <v>*</v>
      </c>
      <c r="AF342" s="241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4"/>
        <v>117799.9824326997</v>
      </c>
      <c r="Z343" s="354">
        <f t="shared" si="128"/>
        <v>3</v>
      </c>
      <c r="AA343" s="237">
        <f t="shared" si="126"/>
        <v>2009.4102073752215</v>
      </c>
      <c r="AB343" s="238">
        <f t="shared" si="127"/>
        <v>28121.217567300308</v>
      </c>
      <c r="AC343" s="239" t="str">
        <f t="shared" si="121"/>
        <v>*</v>
      </c>
      <c r="AF343" s="241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4"/>
        <v>115631.24423777967</v>
      </c>
      <c r="Z344" s="354">
        <f t="shared" si="128"/>
        <v>4</v>
      </c>
      <c r="AA344" s="237">
        <f t="shared" si="126"/>
        <v>2168.7381949200535</v>
      </c>
      <c r="AB344" s="238">
        <f t="shared" si="127"/>
        <v>30289.955762220343</v>
      </c>
      <c r="AC344" s="239" t="str">
        <f t="shared" si="121"/>
        <v>*</v>
      </c>
      <c r="AF344" s="241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5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2">
        <f t="shared" si="108"/>
        <v>-13439.047619047618</v>
      </c>
      <c r="P345" s="272">
        <f t="shared" si="113"/>
        <v>-75454.728932380938</v>
      </c>
      <c r="Q345" s="274">
        <f t="shared" si="109"/>
        <v>-2136.6379018722942</v>
      </c>
      <c r="R345" s="4">
        <f t="shared" si="123"/>
        <v>-48299.937142857139</v>
      </c>
      <c r="X345" s="235">
        <f t="shared" si="120"/>
        <v>37040</v>
      </c>
      <c r="Y345" s="236">
        <f t="shared" si="124"/>
        <v>113494.60633590736</v>
      </c>
      <c r="Z345" s="354">
        <f t="shared" si="128"/>
        <v>5</v>
      </c>
      <c r="AA345" s="237">
        <f t="shared" si="126"/>
        <v>2136.6379018722942</v>
      </c>
      <c r="AB345" s="238">
        <f t="shared" si="127"/>
        <v>32426.593664092652</v>
      </c>
      <c r="AC345" s="239" t="str">
        <f t="shared" si="121"/>
        <v>*</v>
      </c>
      <c r="AF345" s="241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5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2">
        <f t="shared" si="108"/>
        <v>-13839.285714285714</v>
      </c>
      <c r="P346" s="272">
        <f t="shared" si="113"/>
        <v>-77701.901339285701</v>
      </c>
      <c r="Q346" s="274">
        <f t="shared" si="109"/>
        <v>-2200.2706761804106</v>
      </c>
      <c r="R346" s="4">
        <f t="shared" si="123"/>
        <v>-49738.392857142855</v>
      </c>
      <c r="X346" s="235">
        <f t="shared" si="120"/>
        <v>37041</v>
      </c>
      <c r="Y346" s="236">
        <f t="shared" si="124"/>
        <v>111294.33565972696</v>
      </c>
      <c r="Z346" s="354">
        <f t="shared" si="128"/>
        <v>6</v>
      </c>
      <c r="AA346" s="237">
        <f t="shared" si="126"/>
        <v>2200.2706761804106</v>
      </c>
      <c r="AB346" s="238">
        <f t="shared" si="127"/>
        <v>34626.864340273052</v>
      </c>
      <c r="AC346" s="239" t="str">
        <f t="shared" si="121"/>
        <v>*</v>
      </c>
      <c r="AF346" s="241">
        <f t="shared" si="125"/>
        <v>109094.06498354654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>H346-$AP$1</f>
        <v>31251660</v>
      </c>
      <c r="I347" s="4">
        <f t="shared" si="104"/>
        <v>744087.14285714284</v>
      </c>
      <c r="J347" s="4">
        <f t="shared" si="105"/>
        <v>4177743.4873271426</v>
      </c>
      <c r="K347" s="36">
        <f t="shared" si="106"/>
        <v>118300.40615907148</v>
      </c>
      <c r="L347" s="36">
        <f t="shared" si="107"/>
        <v>2674199.4909903901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K347-AA$2</f>
        <v>109070.40615907148</v>
      </c>
      <c r="Z347" s="354">
        <f t="shared" si="128"/>
        <v>7</v>
      </c>
      <c r="AA347" s="237">
        <f>Q347*-1</f>
        <v>2223.9295006554689</v>
      </c>
      <c r="AB347" s="238">
        <f>$AA$3-Y347</f>
        <v>36850.793840928527</v>
      </c>
      <c r="AC347" s="239" t="str">
        <f t="shared" si="121"/>
        <v>*</v>
      </c>
      <c r="AF347" s="241">
        <f>Y347+AE347-AA347</f>
        <v>106846.47665841601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55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50">
        <f>H347-$AP$1</f>
        <v>30664160</v>
      </c>
      <c r="I350" s="4">
        <f t="shared" ref="I350:I379" si="130">H350/42</f>
        <v>730099.04761904757</v>
      </c>
      <c r="J350" s="4">
        <f t="shared" ref="J350:J379" si="131">I350*$J$4</f>
        <v>4099206.0816723802</v>
      </c>
      <c r="K350" s="4">
        <f t="shared" ref="K350:K379" si="132">J350*$K$1</f>
        <v>116076.47665841601</v>
      </c>
      <c r="L350" s="4">
        <f t="shared" ref="L350:L379" si="133">K350*$L$1</f>
        <v>2623927.2110232827</v>
      </c>
      <c r="M350" s="4"/>
      <c r="N350" s="4">
        <f>H350-H347</f>
        <v>-587500</v>
      </c>
      <c r="O350" s="4">
        <f t="shared" ref="O350:O379" si="134">N350/42</f>
        <v>-13988.095238095239</v>
      </c>
      <c r="P350" s="4">
        <f t="shared" ref="P350:P379" si="135">O350*$J$4</f>
        <v>-78537.405654761897</v>
      </c>
      <c r="Q350" s="4">
        <f t="shared" ref="Q350:Q379" si="136">P350*$K$1</f>
        <v>-2223.9295006554689</v>
      </c>
      <c r="R350" s="4">
        <f>O350*3.594</f>
        <v>-50273.214285714283</v>
      </c>
      <c r="X350" s="235">
        <f t="shared" ref="X350:X379" si="137">B350</f>
        <v>37043</v>
      </c>
      <c r="Y350" s="236">
        <f t="shared" ref="Y350:Y379" si="138">K350-AA$2</f>
        <v>106846.47665841601</v>
      </c>
      <c r="Z350" s="354">
        <f>Z347+1</f>
        <v>8</v>
      </c>
      <c r="AA350" s="237">
        <f>Q350*-1</f>
        <v>2223.9295006554689</v>
      </c>
      <c r="AB350" s="238">
        <f>$AA$3-Y350</f>
        <v>39074.723341584002</v>
      </c>
      <c r="AC350" s="239" t="str">
        <f>+IF(AF350&gt;$D$3,"*","")</f>
        <v>*</v>
      </c>
      <c r="AD350" s="154"/>
      <c r="AE350" s="240"/>
      <c r="AF350" s="241">
        <f>Y350+AE350-AA350</f>
        <v>104622.54715776053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50">
        <f t="shared" ref="H351:H360" si="139">H350-$AP$1</f>
        <v>30076660</v>
      </c>
      <c r="I351" s="169">
        <f t="shared" si="130"/>
        <v>716110.95238095243</v>
      </c>
      <c r="J351" s="169">
        <f t="shared" si="131"/>
        <v>4020668.6760176192</v>
      </c>
      <c r="K351" s="281">
        <f t="shared" si="132"/>
        <v>113852.54715776056</v>
      </c>
      <c r="L351" s="281">
        <f t="shared" si="133"/>
        <v>2573654.9310561758</v>
      </c>
      <c r="M351" s="215"/>
      <c r="N351" s="169">
        <f t="shared" ref="N351:N379" si="140">H351-H350</f>
        <v>-587500</v>
      </c>
      <c r="O351" s="282">
        <f t="shared" si="134"/>
        <v>-13988.095238095239</v>
      </c>
      <c r="P351" s="282">
        <f t="shared" si="135"/>
        <v>-78537.405654761897</v>
      </c>
      <c r="Q351" s="283">
        <f t="shared" si="136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7"/>
        <v>37044</v>
      </c>
      <c r="Y351" s="236">
        <f t="shared" si="138"/>
        <v>104622.54715776056</v>
      </c>
      <c r="Z351" s="354">
        <f>Z350+1</f>
        <v>9</v>
      </c>
      <c r="AA351" s="258">
        <f>Q351*-1</f>
        <v>2223.9295006554689</v>
      </c>
      <c r="AB351" s="238">
        <f>$AA$3-Y351</f>
        <v>41298.652842239448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102398.61765710509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50">
        <f t="shared" si="139"/>
        <v>29489160</v>
      </c>
      <c r="I352" s="4">
        <f t="shared" si="130"/>
        <v>702122.85714285716</v>
      </c>
      <c r="J352" s="4">
        <f t="shared" si="131"/>
        <v>3942131.2703628568</v>
      </c>
      <c r="K352" s="36">
        <f t="shared" si="132"/>
        <v>111628.61765710507</v>
      </c>
      <c r="L352" s="36">
        <f t="shared" si="133"/>
        <v>2523382.6510890676</v>
      </c>
      <c r="N352" s="4">
        <f t="shared" si="140"/>
        <v>-587500</v>
      </c>
      <c r="O352" s="272">
        <f t="shared" si="134"/>
        <v>-13988.095238095239</v>
      </c>
      <c r="P352" s="272">
        <f t="shared" si="135"/>
        <v>-78537.405654761897</v>
      </c>
      <c r="Q352" s="274">
        <f t="shared" si="136"/>
        <v>-2223.9295006554689</v>
      </c>
      <c r="R352" s="4">
        <f t="shared" si="141"/>
        <v>-50273.214285714283</v>
      </c>
      <c r="X352" s="235">
        <f t="shared" si="137"/>
        <v>37045</v>
      </c>
      <c r="Y352" s="236">
        <f t="shared" si="138"/>
        <v>102398.61765710507</v>
      </c>
      <c r="Z352" s="354">
        <f t="shared" ref="Z352:Z379" si="144">Z351+1</f>
        <v>10</v>
      </c>
      <c r="AA352" s="237">
        <f>Q352*-1</f>
        <v>2223.9295006554689</v>
      </c>
      <c r="AB352" s="238">
        <f>$AA$3-Y352</f>
        <v>43522.582342894937</v>
      </c>
      <c r="AC352" s="239" t="str">
        <f t="shared" si="142"/>
        <v>*</v>
      </c>
      <c r="AF352" s="241">
        <f t="shared" si="143"/>
        <v>100174.6881564496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50">
        <f t="shared" si="139"/>
        <v>28901660</v>
      </c>
      <c r="I353" s="4">
        <f t="shared" si="130"/>
        <v>688134.76190476189</v>
      </c>
      <c r="J353" s="4">
        <f t="shared" si="131"/>
        <v>3863593.8647080949</v>
      </c>
      <c r="K353" s="36">
        <f t="shared" si="132"/>
        <v>109404.68815644961</v>
      </c>
      <c r="L353" s="36">
        <f t="shared" si="133"/>
        <v>2473110.3711219602</v>
      </c>
      <c r="N353" s="4">
        <f t="shared" si="140"/>
        <v>-587500</v>
      </c>
      <c r="O353" s="272">
        <f t="shared" si="134"/>
        <v>-13988.095238095239</v>
      </c>
      <c r="P353" s="272">
        <f t="shared" si="135"/>
        <v>-78537.405654761897</v>
      </c>
      <c r="Q353" s="274">
        <f t="shared" si="136"/>
        <v>-2223.9295006554689</v>
      </c>
      <c r="R353" s="4">
        <f t="shared" si="141"/>
        <v>-50273.214285714283</v>
      </c>
      <c r="X353" s="235">
        <f t="shared" si="137"/>
        <v>37046</v>
      </c>
      <c r="Y353" s="236">
        <f t="shared" si="138"/>
        <v>100174.68815644961</v>
      </c>
      <c r="Z353" s="354">
        <f t="shared" si="144"/>
        <v>11</v>
      </c>
      <c r="AA353" s="237">
        <f>Q353*-1</f>
        <v>2223.9295006554689</v>
      </c>
      <c r="AB353" s="238">
        <f>$AA$3-Y353</f>
        <v>45746.511843550397</v>
      </c>
      <c r="AC353" s="239" t="str">
        <f t="shared" si="142"/>
        <v>*</v>
      </c>
      <c r="AF353" s="241">
        <f t="shared" si="143"/>
        <v>97950.758655794139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50">
        <f t="shared" si="139"/>
        <v>28314160</v>
      </c>
      <c r="I354" s="169">
        <f t="shared" si="130"/>
        <v>674146.66666666663</v>
      </c>
      <c r="J354" s="169">
        <f t="shared" si="131"/>
        <v>3785056.4590533329</v>
      </c>
      <c r="K354" s="281">
        <f t="shared" si="132"/>
        <v>107180.75865579414</v>
      </c>
      <c r="L354" s="281">
        <f t="shared" si="133"/>
        <v>2422838.0911548529</v>
      </c>
      <c r="M354" s="215"/>
      <c r="N354" s="169">
        <f t="shared" si="140"/>
        <v>-587500</v>
      </c>
      <c r="O354" s="282">
        <f t="shared" si="134"/>
        <v>-13988.095238095239</v>
      </c>
      <c r="P354" s="282">
        <f t="shared" si="135"/>
        <v>-78537.405654761897</v>
      </c>
      <c r="Q354" s="283">
        <f t="shared" si="136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7"/>
        <v>37047</v>
      </c>
      <c r="Y354" s="236">
        <f t="shared" si="138"/>
        <v>97950.758655794139</v>
      </c>
      <c r="Z354" s="354">
        <f t="shared" si="144"/>
        <v>12</v>
      </c>
      <c r="AA354" s="258">
        <f t="shared" ref="AA354:AA379" si="145">Q354*-1</f>
        <v>2223.9295006554689</v>
      </c>
      <c r="AB354" s="238">
        <f t="shared" ref="AB354:AB379" si="146">$AA$3-Y354</f>
        <v>47970.441344205872</v>
      </c>
      <c r="AC354" s="239" t="str">
        <f t="shared" si="142"/>
        <v>*</v>
      </c>
      <c r="AD354" s="215"/>
      <c r="AE354" s="215"/>
      <c r="AF354" s="236">
        <f t="shared" si="143"/>
        <v>95726.829155138665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50">
        <f t="shared" si="139"/>
        <v>27726660</v>
      </c>
      <c r="I355" s="4">
        <f t="shared" si="130"/>
        <v>660158.57142857148</v>
      </c>
      <c r="J355" s="4">
        <f t="shared" si="131"/>
        <v>3706519.0533985714</v>
      </c>
      <c r="K355" s="36">
        <f t="shared" si="132"/>
        <v>104956.82915513868</v>
      </c>
      <c r="L355" s="36">
        <f t="shared" si="133"/>
        <v>2372565.8111877455</v>
      </c>
      <c r="N355" s="4">
        <f t="shared" si="140"/>
        <v>-587500</v>
      </c>
      <c r="O355" s="272">
        <f t="shared" si="134"/>
        <v>-13988.095238095239</v>
      </c>
      <c r="P355" s="272">
        <f t="shared" si="135"/>
        <v>-78537.405654761897</v>
      </c>
      <c r="Q355" s="274">
        <f t="shared" si="136"/>
        <v>-2223.9295006554689</v>
      </c>
      <c r="R355" s="4">
        <f t="shared" si="141"/>
        <v>-50273.214285714283</v>
      </c>
      <c r="X355" s="235">
        <f t="shared" si="137"/>
        <v>37048</v>
      </c>
      <c r="Y355" s="236">
        <f t="shared" si="138"/>
        <v>95726.829155138679</v>
      </c>
      <c r="Z355" s="354">
        <f t="shared" si="144"/>
        <v>13</v>
      </c>
      <c r="AA355" s="237">
        <f t="shared" si="145"/>
        <v>2223.9295006554689</v>
      </c>
      <c r="AB355" s="238">
        <f t="shared" si="146"/>
        <v>50194.370844861332</v>
      </c>
      <c r="AC355" s="239" t="str">
        <f t="shared" si="142"/>
        <v>*</v>
      </c>
      <c r="AF355" s="241">
        <f t="shared" si="143"/>
        <v>93502.899654483204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50">
        <f t="shared" si="139"/>
        <v>27139160</v>
      </c>
      <c r="I356" s="4">
        <f t="shared" si="130"/>
        <v>646170.47619047621</v>
      </c>
      <c r="J356" s="4">
        <f t="shared" si="131"/>
        <v>3627981.6477438095</v>
      </c>
      <c r="K356" s="36">
        <f t="shared" si="132"/>
        <v>102732.89965448322</v>
      </c>
      <c r="L356" s="36">
        <f t="shared" si="133"/>
        <v>2322293.5312206382</v>
      </c>
      <c r="N356" s="4">
        <f t="shared" si="140"/>
        <v>-587500</v>
      </c>
      <c r="O356" s="272">
        <f t="shared" si="134"/>
        <v>-13988.095238095239</v>
      </c>
      <c r="P356" s="272">
        <f t="shared" si="135"/>
        <v>-78537.405654761897</v>
      </c>
      <c r="Q356" s="274">
        <f t="shared" si="136"/>
        <v>-2223.9295006554689</v>
      </c>
      <c r="R356" s="4">
        <f t="shared" si="141"/>
        <v>-50273.214285714283</v>
      </c>
      <c r="X356" s="235">
        <f t="shared" si="137"/>
        <v>37049</v>
      </c>
      <c r="Y356" s="236">
        <f t="shared" si="138"/>
        <v>93502.899654483219</v>
      </c>
      <c r="Z356" s="354">
        <f t="shared" si="144"/>
        <v>14</v>
      </c>
      <c r="AA356" s="237">
        <f t="shared" si="145"/>
        <v>2223.9295006554689</v>
      </c>
      <c r="AB356" s="238">
        <f t="shared" si="146"/>
        <v>52418.300345516793</v>
      </c>
      <c r="AC356" s="239" t="str">
        <f t="shared" si="142"/>
        <v>*</v>
      </c>
      <c r="AF356" s="241">
        <f t="shared" si="143"/>
        <v>91278.970153827744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50">
        <f t="shared" si="139"/>
        <v>26551660</v>
      </c>
      <c r="I357" s="4">
        <f t="shared" si="130"/>
        <v>632182.38095238095</v>
      </c>
      <c r="J357" s="4">
        <f t="shared" si="131"/>
        <v>3549444.2420890476</v>
      </c>
      <c r="K357" s="36">
        <f t="shared" si="132"/>
        <v>100508.97015382774</v>
      </c>
      <c r="L357" s="36">
        <f t="shared" si="133"/>
        <v>2272021.2512535308</v>
      </c>
      <c r="N357" s="4">
        <f t="shared" si="140"/>
        <v>-587500</v>
      </c>
      <c r="O357" s="272">
        <f t="shared" si="134"/>
        <v>-13988.095238095239</v>
      </c>
      <c r="P357" s="272">
        <f t="shared" si="135"/>
        <v>-78537.405654761897</v>
      </c>
      <c r="Q357" s="274">
        <f t="shared" si="136"/>
        <v>-2223.9295006554689</v>
      </c>
      <c r="R357" s="4">
        <f t="shared" si="141"/>
        <v>-50273.214285714283</v>
      </c>
      <c r="X357" s="235">
        <f t="shared" si="137"/>
        <v>37050</v>
      </c>
      <c r="Y357" s="236">
        <f t="shared" si="138"/>
        <v>91278.970153827744</v>
      </c>
      <c r="Z357" s="354">
        <f t="shared" si="144"/>
        <v>15</v>
      </c>
      <c r="AA357" s="237">
        <f t="shared" si="145"/>
        <v>2223.9295006554689</v>
      </c>
      <c r="AB357" s="238">
        <f t="shared" si="146"/>
        <v>54642.229846172268</v>
      </c>
      <c r="AC357" s="239" t="str">
        <f t="shared" si="142"/>
        <v>*</v>
      </c>
      <c r="AF357" s="241">
        <f t="shared" si="143"/>
        <v>89055.040653172269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50">
        <f t="shared" si="139"/>
        <v>25964160</v>
      </c>
      <c r="I358" s="4">
        <f t="shared" si="130"/>
        <v>618194.28571428568</v>
      </c>
      <c r="J358" s="4">
        <f t="shared" si="131"/>
        <v>3470906.8364342852</v>
      </c>
      <c r="K358" s="36">
        <f t="shared" si="132"/>
        <v>98285.040653172255</v>
      </c>
      <c r="L358" s="36">
        <f t="shared" si="133"/>
        <v>2221748.9712864226</v>
      </c>
      <c r="N358" s="4">
        <f t="shared" si="140"/>
        <v>-587500</v>
      </c>
      <c r="O358" s="272">
        <f t="shared" si="134"/>
        <v>-13988.095238095239</v>
      </c>
      <c r="P358" s="272">
        <f t="shared" si="135"/>
        <v>-78537.405654761897</v>
      </c>
      <c r="Q358" s="274">
        <f t="shared" si="136"/>
        <v>-2223.9295006554689</v>
      </c>
      <c r="R358" s="4">
        <f t="shared" si="141"/>
        <v>-50273.214285714283</v>
      </c>
      <c r="X358" s="235">
        <f t="shared" si="137"/>
        <v>37051</v>
      </c>
      <c r="Y358" s="236">
        <f t="shared" si="138"/>
        <v>89055.040653172255</v>
      </c>
      <c r="Z358" s="354">
        <f t="shared" si="144"/>
        <v>16</v>
      </c>
      <c r="AA358" s="237">
        <f t="shared" si="145"/>
        <v>2223.9295006554689</v>
      </c>
      <c r="AB358" s="238">
        <f t="shared" si="146"/>
        <v>56866.159346827757</v>
      </c>
      <c r="AC358" s="239" t="str">
        <f t="shared" si="142"/>
        <v>*</v>
      </c>
      <c r="AF358" s="241">
        <f t="shared" si="143"/>
        <v>86831.11115251678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50">
        <f t="shared" si="139"/>
        <v>25376660</v>
      </c>
      <c r="I359" s="4">
        <f t="shared" si="130"/>
        <v>604206.19047619053</v>
      </c>
      <c r="J359" s="4">
        <f t="shared" si="131"/>
        <v>3392369.4307795237</v>
      </c>
      <c r="K359" s="36">
        <f t="shared" si="132"/>
        <v>96061.111152516794</v>
      </c>
      <c r="L359" s="36">
        <f t="shared" si="133"/>
        <v>2171476.6913193152</v>
      </c>
      <c r="N359" s="4">
        <f t="shared" si="140"/>
        <v>-587500</v>
      </c>
      <c r="O359" s="272">
        <f t="shared" si="134"/>
        <v>-13988.095238095239</v>
      </c>
      <c r="P359" s="272">
        <f t="shared" si="135"/>
        <v>-78537.405654761897</v>
      </c>
      <c r="Q359" s="274">
        <f t="shared" si="136"/>
        <v>-2223.9295006554689</v>
      </c>
      <c r="R359" s="4">
        <f t="shared" si="141"/>
        <v>-50273.214285714283</v>
      </c>
      <c r="X359" s="235">
        <f t="shared" si="137"/>
        <v>37052</v>
      </c>
      <c r="Y359" s="236">
        <f t="shared" si="138"/>
        <v>86831.111152516794</v>
      </c>
      <c r="Z359" s="354">
        <f t="shared" si="144"/>
        <v>17</v>
      </c>
      <c r="AA359" s="237">
        <f t="shared" si="145"/>
        <v>2223.9295006554689</v>
      </c>
      <c r="AB359" s="238">
        <f t="shared" si="146"/>
        <v>59090.088847483217</v>
      </c>
      <c r="AC359" s="239" t="str">
        <f t="shared" si="142"/>
        <v>*</v>
      </c>
      <c r="AF359" s="241">
        <f t="shared" si="143"/>
        <v>84607.18165186132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50">
        <f t="shared" si="139"/>
        <v>24789160</v>
      </c>
      <c r="I360" s="4">
        <f t="shared" si="130"/>
        <v>590218.09523809527</v>
      </c>
      <c r="J360" s="4">
        <f t="shared" si="131"/>
        <v>3313832.0251247617</v>
      </c>
      <c r="K360" s="36">
        <f t="shared" si="132"/>
        <v>93837.181651861334</v>
      </c>
      <c r="L360" s="36">
        <f t="shared" si="133"/>
        <v>2121204.4113522083</v>
      </c>
      <c r="N360" s="4">
        <f t="shared" si="140"/>
        <v>-587500</v>
      </c>
      <c r="O360" s="272">
        <f t="shared" si="134"/>
        <v>-13988.095238095239</v>
      </c>
      <c r="P360" s="272">
        <f t="shared" si="135"/>
        <v>-78537.405654761897</v>
      </c>
      <c r="Q360" s="274">
        <f t="shared" si="136"/>
        <v>-2223.9295006554689</v>
      </c>
      <c r="R360" s="4">
        <f t="shared" si="141"/>
        <v>-50273.214285714283</v>
      </c>
      <c r="X360" s="235">
        <f t="shared" si="137"/>
        <v>37053</v>
      </c>
      <c r="Y360" s="236">
        <f t="shared" si="138"/>
        <v>84607.181651861334</v>
      </c>
      <c r="Z360" s="354">
        <f t="shared" si="144"/>
        <v>18</v>
      </c>
      <c r="AA360" s="237">
        <f t="shared" si="145"/>
        <v>2223.9295006554689</v>
      </c>
      <c r="AB360" s="238">
        <f t="shared" si="146"/>
        <v>61314.018348138678</v>
      </c>
      <c r="AC360" s="239" t="str">
        <f t="shared" si="142"/>
        <v>*</v>
      </c>
      <c r="AF360" s="241">
        <f t="shared" si="143"/>
        <v>82383.252151205859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>H360-$AP$2</f>
        <v>23995160</v>
      </c>
      <c r="I361" s="4">
        <f t="shared" si="130"/>
        <v>571313.33333333337</v>
      </c>
      <c r="J361" s="4">
        <f t="shared" si="131"/>
        <v>3207689.5568866665</v>
      </c>
      <c r="K361" s="36">
        <f t="shared" si="132"/>
        <v>90831.56459054994</v>
      </c>
      <c r="L361" s="36">
        <f t="shared" si="133"/>
        <v>2053261.9597881513</v>
      </c>
      <c r="N361" s="4">
        <f t="shared" si="140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1"/>
        <v>-67943.714285714275</v>
      </c>
      <c r="X361" s="235">
        <f t="shared" si="137"/>
        <v>37054</v>
      </c>
      <c r="Y361" s="236">
        <f t="shared" si="138"/>
        <v>81601.56459054994</v>
      </c>
      <c r="Z361" s="354">
        <f t="shared" si="144"/>
        <v>19</v>
      </c>
      <c r="AA361" s="237">
        <f t="shared" si="145"/>
        <v>3005.6170613113914</v>
      </c>
      <c r="AB361" s="238">
        <f t="shared" si="146"/>
        <v>64319.635409450071</v>
      </c>
      <c r="AC361" s="239" t="str">
        <f t="shared" si="142"/>
        <v>*</v>
      </c>
      <c r="AF361" s="241">
        <f t="shared" si="143"/>
        <v>78595.947529238547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>H361-$AP$2</f>
        <v>23201160</v>
      </c>
      <c r="I362" s="4">
        <f t="shared" si="130"/>
        <v>552408.57142857148</v>
      </c>
      <c r="J362" s="4">
        <f t="shared" si="131"/>
        <v>3101547.0886485716</v>
      </c>
      <c r="K362" s="36">
        <f t="shared" si="132"/>
        <v>87825.947529238561</v>
      </c>
      <c r="L362" s="36">
        <f t="shared" si="133"/>
        <v>1985319.5082240948</v>
      </c>
      <c r="N362" s="4">
        <f t="shared" si="140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1"/>
        <v>-67943.714285714275</v>
      </c>
      <c r="X362" s="235">
        <f t="shared" si="137"/>
        <v>37055</v>
      </c>
      <c r="Y362" s="236">
        <f t="shared" si="138"/>
        <v>78595.947529238561</v>
      </c>
      <c r="Z362" s="354">
        <f t="shared" si="144"/>
        <v>20</v>
      </c>
      <c r="AA362" s="237">
        <f t="shared" si="145"/>
        <v>3005.6170613113914</v>
      </c>
      <c r="AB362" s="238">
        <f t="shared" si="146"/>
        <v>67325.25247076145</v>
      </c>
      <c r="AC362" s="239" t="str">
        <f t="shared" si="142"/>
        <v>*</v>
      </c>
      <c r="AF362" s="241">
        <f t="shared" si="143"/>
        <v>75590.330467927168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4">
        <f>H362-$AP$2</f>
        <v>22407160</v>
      </c>
      <c r="I363" s="169">
        <f t="shared" si="130"/>
        <v>533503.80952380947</v>
      </c>
      <c r="J363" s="169">
        <f t="shared" si="131"/>
        <v>2995404.6204104759</v>
      </c>
      <c r="K363" s="281">
        <f t="shared" si="132"/>
        <v>84820.330467927153</v>
      </c>
      <c r="L363" s="281">
        <f t="shared" si="133"/>
        <v>1917377.0566600377</v>
      </c>
      <c r="N363" s="169">
        <f t="shared" si="140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1"/>
        <v>-67943.714285714275</v>
      </c>
      <c r="X363" s="257">
        <f t="shared" si="137"/>
        <v>37056</v>
      </c>
      <c r="Y363" s="236">
        <f t="shared" si="138"/>
        <v>75590.330467927153</v>
      </c>
      <c r="Z363" s="354">
        <f t="shared" si="144"/>
        <v>21</v>
      </c>
      <c r="AA363" s="258">
        <f t="shared" si="145"/>
        <v>3005.6170613113914</v>
      </c>
      <c r="AB363" s="238">
        <f t="shared" si="146"/>
        <v>70330.869532072858</v>
      </c>
      <c r="AC363" s="259" t="str">
        <f t="shared" si="142"/>
        <v>*</v>
      </c>
      <c r="AF363" s="236">
        <f t="shared" si="143"/>
        <v>72584.71340661576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>H363-$AP$2</f>
        <v>21613160</v>
      </c>
      <c r="I364" s="4">
        <f t="shared" si="130"/>
        <v>514599.04761904763</v>
      </c>
      <c r="J364" s="4">
        <f t="shared" si="131"/>
        <v>2889262.1521723811</v>
      </c>
      <c r="K364" s="36">
        <f t="shared" si="132"/>
        <v>81814.713406615774</v>
      </c>
      <c r="L364" s="36">
        <f t="shared" si="133"/>
        <v>1849434.6050959812</v>
      </c>
      <c r="N364" s="4">
        <f t="shared" si="140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1"/>
        <v>-67943.714285714275</v>
      </c>
      <c r="X364" s="235">
        <f t="shared" si="137"/>
        <v>37057</v>
      </c>
      <c r="Y364" s="236">
        <f t="shared" si="138"/>
        <v>72584.713406615774</v>
      </c>
      <c r="Z364" s="354">
        <f t="shared" si="144"/>
        <v>22</v>
      </c>
      <c r="AA364" s="237">
        <f t="shared" si="145"/>
        <v>3005.6170613113914</v>
      </c>
      <c r="AB364" s="238">
        <f t="shared" si="146"/>
        <v>73336.486593384237</v>
      </c>
      <c r="AC364" s="239" t="str">
        <f t="shared" si="142"/>
        <v>*</v>
      </c>
      <c r="AF364" s="241">
        <f t="shared" si="143"/>
        <v>69579.096345304381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ref="H365:H379" si="147">H364-$AP$2</f>
        <v>20819160</v>
      </c>
      <c r="I365" s="4">
        <f t="shared" si="130"/>
        <v>495694.28571428574</v>
      </c>
      <c r="J365" s="4">
        <f t="shared" si="131"/>
        <v>2783119.6839342858</v>
      </c>
      <c r="K365" s="36">
        <f t="shared" si="132"/>
        <v>78809.096345304381</v>
      </c>
      <c r="L365" s="36">
        <f t="shared" si="133"/>
        <v>1781492.1535319244</v>
      </c>
      <c r="N365" s="4">
        <f t="shared" si="140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1"/>
        <v>-67943.714285714275</v>
      </c>
      <c r="X365" s="235">
        <f t="shared" si="137"/>
        <v>37058</v>
      </c>
      <c r="Y365" s="236">
        <f t="shared" si="138"/>
        <v>69579.096345304381</v>
      </c>
      <c r="Z365" s="354">
        <f t="shared" si="144"/>
        <v>23</v>
      </c>
      <c r="AA365" s="237">
        <f t="shared" si="145"/>
        <v>3005.6170613113914</v>
      </c>
      <c r="AB365" s="238">
        <f t="shared" si="146"/>
        <v>76342.103654695631</v>
      </c>
      <c r="AC365" s="239" t="str">
        <f t="shared" si="142"/>
        <v>*</v>
      </c>
      <c r="AF365" s="241">
        <f t="shared" si="143"/>
        <v>66573.479283992987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47"/>
        <v>20025160</v>
      </c>
      <c r="I366" s="4">
        <f t="shared" si="130"/>
        <v>476789.52380952379</v>
      </c>
      <c r="J366" s="4">
        <f t="shared" si="131"/>
        <v>2676977.21569619</v>
      </c>
      <c r="K366" s="36">
        <f t="shared" si="132"/>
        <v>75803.479283992972</v>
      </c>
      <c r="L366" s="36">
        <f t="shared" si="133"/>
        <v>1713549.7019678673</v>
      </c>
      <c r="N366" s="4">
        <f t="shared" si="140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1"/>
        <v>-67943.714285714275</v>
      </c>
      <c r="X366" s="235">
        <f t="shared" si="137"/>
        <v>37059</v>
      </c>
      <c r="Y366" s="236">
        <f t="shared" si="138"/>
        <v>66573.479283992972</v>
      </c>
      <c r="Z366" s="354">
        <f t="shared" si="144"/>
        <v>24</v>
      </c>
      <c r="AA366" s="237">
        <f t="shared" si="145"/>
        <v>3005.6170613113914</v>
      </c>
      <c r="AB366" s="238">
        <f t="shared" si="146"/>
        <v>79347.720716007039</v>
      </c>
      <c r="AC366" s="239" t="str">
        <f t="shared" si="142"/>
        <v>*</v>
      </c>
      <c r="AF366" s="241">
        <f t="shared" si="143"/>
        <v>63567.862222681579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47"/>
        <v>19231160</v>
      </c>
      <c r="I367" s="4">
        <f t="shared" si="130"/>
        <v>457884.76190476189</v>
      </c>
      <c r="J367" s="4">
        <f t="shared" si="131"/>
        <v>2570834.7474580952</v>
      </c>
      <c r="K367" s="36">
        <f t="shared" si="132"/>
        <v>72797.862222681593</v>
      </c>
      <c r="L367" s="36">
        <f t="shared" si="133"/>
        <v>1645607.2504038108</v>
      </c>
      <c r="N367" s="4">
        <f t="shared" si="140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1"/>
        <v>-67943.714285714275</v>
      </c>
      <c r="X367" s="235">
        <f t="shared" si="137"/>
        <v>37060</v>
      </c>
      <c r="Y367" s="236">
        <f t="shared" si="138"/>
        <v>63567.862222681593</v>
      </c>
      <c r="Z367" s="354">
        <f t="shared" si="144"/>
        <v>25</v>
      </c>
      <c r="AA367" s="237">
        <f t="shared" si="145"/>
        <v>3005.6170613113914</v>
      </c>
      <c r="AB367" s="238">
        <f t="shared" si="146"/>
        <v>82353.337777318418</v>
      </c>
      <c r="AC367" s="239" t="str">
        <f t="shared" si="142"/>
        <v>*</v>
      </c>
      <c r="AF367" s="241">
        <f t="shared" si="143"/>
        <v>60562.2451613702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47"/>
        <v>18437160</v>
      </c>
      <c r="I368" s="4">
        <f t="shared" si="130"/>
        <v>438980</v>
      </c>
      <c r="J368" s="4">
        <f t="shared" si="131"/>
        <v>2464692.2792199999</v>
      </c>
      <c r="K368" s="36">
        <f t="shared" si="132"/>
        <v>69792.2451613702</v>
      </c>
      <c r="L368" s="36">
        <f t="shared" si="133"/>
        <v>1577664.798839754</v>
      </c>
      <c r="N368" s="4">
        <f t="shared" si="140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1"/>
        <v>-67943.714285714275</v>
      </c>
      <c r="X368" s="235">
        <f t="shared" si="137"/>
        <v>37061</v>
      </c>
      <c r="Y368" s="236">
        <f t="shared" si="138"/>
        <v>60562.2451613702</v>
      </c>
      <c r="Z368" s="354">
        <f t="shared" si="144"/>
        <v>26</v>
      </c>
      <c r="AA368" s="237">
        <f t="shared" si="145"/>
        <v>3005.6170613113914</v>
      </c>
      <c r="AB368" s="238">
        <f t="shared" si="146"/>
        <v>85358.954838629812</v>
      </c>
      <c r="AC368" s="239" t="str">
        <f t="shared" si="142"/>
        <v>*</v>
      </c>
      <c r="AF368" s="241">
        <f t="shared" si="143"/>
        <v>57556.628100058806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47"/>
        <v>17643160</v>
      </c>
      <c r="I369" s="4">
        <f t="shared" si="130"/>
        <v>420075.23809523811</v>
      </c>
      <c r="J369" s="4">
        <f t="shared" si="131"/>
        <v>2358549.8109819046</v>
      </c>
      <c r="K369" s="36">
        <f t="shared" si="132"/>
        <v>66786.628100058806</v>
      </c>
      <c r="L369" s="36">
        <f t="shared" si="133"/>
        <v>1509722.3472756972</v>
      </c>
      <c r="N369" s="4">
        <f t="shared" si="140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1"/>
        <v>-67943.714285714275</v>
      </c>
      <c r="X369" s="235">
        <f t="shared" si="137"/>
        <v>37062</v>
      </c>
      <c r="Y369" s="236">
        <f t="shared" si="138"/>
        <v>57556.628100058806</v>
      </c>
      <c r="Z369" s="354">
        <f t="shared" si="144"/>
        <v>27</v>
      </c>
      <c r="AA369" s="237">
        <f t="shared" si="145"/>
        <v>3005.6170613113914</v>
      </c>
      <c r="AB369" s="238">
        <f t="shared" si="146"/>
        <v>88364.571899941206</v>
      </c>
      <c r="AC369" s="239" t="str">
        <f t="shared" si="142"/>
        <v>*</v>
      </c>
      <c r="AF369" s="241">
        <f t="shared" si="143"/>
        <v>54551.011038747412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47"/>
        <v>16849160</v>
      </c>
      <c r="I370" s="4">
        <f t="shared" si="130"/>
        <v>401170.47619047621</v>
      </c>
      <c r="J370" s="4">
        <f t="shared" si="131"/>
        <v>2252407.3427438093</v>
      </c>
      <c r="K370" s="36">
        <f t="shared" si="132"/>
        <v>63781.011038747412</v>
      </c>
      <c r="L370" s="36">
        <f t="shared" si="133"/>
        <v>1441779.8957116404</v>
      </c>
      <c r="N370" s="4">
        <f t="shared" si="140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1"/>
        <v>-67943.714285714275</v>
      </c>
      <c r="X370" s="235">
        <f t="shared" si="137"/>
        <v>37063</v>
      </c>
      <c r="Y370" s="236">
        <f t="shared" si="138"/>
        <v>54551.011038747412</v>
      </c>
      <c r="Z370" s="354">
        <f t="shared" si="144"/>
        <v>28</v>
      </c>
      <c r="AA370" s="237">
        <f t="shared" si="145"/>
        <v>3005.6170613113914</v>
      </c>
      <c r="AB370" s="238">
        <f t="shared" si="146"/>
        <v>91370.188961252599</v>
      </c>
      <c r="AC370" s="239" t="str">
        <f t="shared" si="142"/>
        <v>*</v>
      </c>
      <c r="AF370" s="241">
        <f t="shared" si="143"/>
        <v>51545.393977436019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47"/>
        <v>16055160</v>
      </c>
      <c r="I371" s="4">
        <f t="shared" si="130"/>
        <v>382265.71428571426</v>
      </c>
      <c r="J371" s="4">
        <f t="shared" si="131"/>
        <v>2146264.874505714</v>
      </c>
      <c r="K371" s="36">
        <f t="shared" si="132"/>
        <v>60775.393977436019</v>
      </c>
      <c r="L371" s="36">
        <f t="shared" si="133"/>
        <v>1373837.4441475836</v>
      </c>
      <c r="N371" s="4">
        <f t="shared" si="140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1"/>
        <v>-67943.714285714275</v>
      </c>
      <c r="X371" s="235">
        <f t="shared" si="137"/>
        <v>37064</v>
      </c>
      <c r="Y371" s="236">
        <f t="shared" si="138"/>
        <v>51545.393977436019</v>
      </c>
      <c r="Z371" s="354">
        <f t="shared" si="144"/>
        <v>29</v>
      </c>
      <c r="AA371" s="237">
        <f t="shared" si="145"/>
        <v>3005.6170613113914</v>
      </c>
      <c r="AB371" s="238">
        <f t="shared" si="146"/>
        <v>94375.806022563993</v>
      </c>
      <c r="AC371" s="239" t="str">
        <f t="shared" si="142"/>
        <v>*</v>
      </c>
      <c r="AF371" s="241">
        <f t="shared" si="143"/>
        <v>48539.776916124625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47"/>
        <v>15261160</v>
      </c>
      <c r="I372" s="4">
        <f t="shared" si="130"/>
        <v>363360.95238095237</v>
      </c>
      <c r="J372" s="4">
        <f t="shared" si="131"/>
        <v>2040122.4062676188</v>
      </c>
      <c r="K372" s="36">
        <f t="shared" si="132"/>
        <v>57769.776916124625</v>
      </c>
      <c r="L372" s="36">
        <f t="shared" si="133"/>
        <v>1305894.9925835268</v>
      </c>
      <c r="N372" s="4">
        <f t="shared" si="140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1"/>
        <v>-67943.714285714275</v>
      </c>
      <c r="X372" s="235">
        <f t="shared" si="137"/>
        <v>37065</v>
      </c>
      <c r="Y372" s="236">
        <f t="shared" si="138"/>
        <v>48539.776916124625</v>
      </c>
      <c r="Z372" s="354">
        <f t="shared" si="144"/>
        <v>30</v>
      </c>
      <c r="AA372" s="237">
        <f t="shared" si="145"/>
        <v>3005.6170613113914</v>
      </c>
      <c r="AB372" s="238">
        <f t="shared" si="146"/>
        <v>97381.423083875387</v>
      </c>
      <c r="AC372" s="239" t="str">
        <f t="shared" si="142"/>
        <v>*</v>
      </c>
      <c r="AF372" s="241">
        <f t="shared" si="143"/>
        <v>45534.159854813232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47"/>
        <v>14467160</v>
      </c>
      <c r="I373" s="4">
        <f t="shared" si="130"/>
        <v>344456.19047619047</v>
      </c>
      <c r="J373" s="4">
        <f t="shared" si="131"/>
        <v>1933979.9380295237</v>
      </c>
      <c r="K373" s="36">
        <f t="shared" si="132"/>
        <v>54764.159854813239</v>
      </c>
      <c r="L373" s="36">
        <f t="shared" si="133"/>
        <v>1237952.5410194702</v>
      </c>
      <c r="N373" s="4">
        <f t="shared" si="140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1"/>
        <v>-67943.714285714275</v>
      </c>
      <c r="X373" s="235">
        <f t="shared" si="137"/>
        <v>37066</v>
      </c>
      <c r="Y373" s="236">
        <f t="shared" si="138"/>
        <v>45534.159854813239</v>
      </c>
      <c r="Z373" s="354">
        <f t="shared" si="144"/>
        <v>31</v>
      </c>
      <c r="AA373" s="237">
        <f t="shared" si="145"/>
        <v>3005.6170613113914</v>
      </c>
      <c r="AB373" s="238">
        <f t="shared" si="146"/>
        <v>100387.04014518677</v>
      </c>
      <c r="AC373" s="239" t="str">
        <f t="shared" si="142"/>
        <v>*</v>
      </c>
      <c r="AF373" s="241">
        <f t="shared" si="143"/>
        <v>42528.542793501845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47"/>
        <v>13673160</v>
      </c>
      <c r="I374" s="4">
        <f t="shared" si="130"/>
        <v>325551.42857142858</v>
      </c>
      <c r="J374" s="4">
        <f t="shared" si="131"/>
        <v>1827837.4697914284</v>
      </c>
      <c r="K374" s="36">
        <f t="shared" si="132"/>
        <v>51758.542793501845</v>
      </c>
      <c r="L374" s="36">
        <f t="shared" si="133"/>
        <v>1170010.0894554134</v>
      </c>
      <c r="N374" s="4">
        <f t="shared" si="140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1"/>
        <v>-67943.714285714275</v>
      </c>
      <c r="X374" s="235">
        <f t="shared" si="137"/>
        <v>37067</v>
      </c>
      <c r="Y374" s="236">
        <f t="shared" si="138"/>
        <v>42528.542793501845</v>
      </c>
      <c r="Z374" s="354">
        <f t="shared" si="144"/>
        <v>32</v>
      </c>
      <c r="AA374" s="237">
        <f t="shared" si="145"/>
        <v>3005.6170613113914</v>
      </c>
      <c r="AB374" s="238">
        <f t="shared" si="146"/>
        <v>103392.65720649817</v>
      </c>
      <c r="AC374" s="239" t="str">
        <f t="shared" si="142"/>
        <v>*</v>
      </c>
      <c r="AF374" s="241">
        <f t="shared" si="143"/>
        <v>39522.925732190452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47"/>
        <v>12879160</v>
      </c>
      <c r="I375" s="4">
        <f t="shared" si="130"/>
        <v>306646.66666666669</v>
      </c>
      <c r="J375" s="4">
        <f t="shared" si="131"/>
        <v>1721695.0015533334</v>
      </c>
      <c r="K375" s="36">
        <f t="shared" si="132"/>
        <v>48752.925732190459</v>
      </c>
      <c r="L375" s="36">
        <f t="shared" si="133"/>
        <v>1102067.6378913568</v>
      </c>
      <c r="N375" s="4">
        <f t="shared" si="140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1"/>
        <v>-67943.714285714275</v>
      </c>
      <c r="X375" s="235">
        <f t="shared" si="137"/>
        <v>37068</v>
      </c>
      <c r="Y375" s="236">
        <f t="shared" si="138"/>
        <v>39522.925732190459</v>
      </c>
      <c r="Z375" s="354">
        <f t="shared" si="144"/>
        <v>33</v>
      </c>
      <c r="AA375" s="237">
        <f t="shared" si="145"/>
        <v>3005.6170613113914</v>
      </c>
      <c r="AB375" s="238">
        <f t="shared" si="146"/>
        <v>106398.27426780955</v>
      </c>
      <c r="AC375" s="239" t="str">
        <f t="shared" si="142"/>
        <v>*</v>
      </c>
      <c r="AF375" s="241">
        <f t="shared" si="143"/>
        <v>36517.308670879065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47"/>
        <v>12085160</v>
      </c>
      <c r="I376" s="4">
        <f t="shared" si="130"/>
        <v>287741.90476190473</v>
      </c>
      <c r="J376" s="4">
        <f t="shared" si="131"/>
        <v>1615552.5333152378</v>
      </c>
      <c r="K376" s="36">
        <f t="shared" si="132"/>
        <v>45747.308670879058</v>
      </c>
      <c r="L376" s="36">
        <f t="shared" si="133"/>
        <v>1034125.1863272998</v>
      </c>
      <c r="N376" s="4">
        <f t="shared" si="140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1"/>
        <v>-67943.714285714275</v>
      </c>
      <c r="X376" s="235">
        <f t="shared" si="137"/>
        <v>37069</v>
      </c>
      <c r="Y376" s="236">
        <f t="shared" si="138"/>
        <v>36517.308670879058</v>
      </c>
      <c r="Z376" s="354">
        <f t="shared" si="144"/>
        <v>34</v>
      </c>
      <c r="AA376" s="237">
        <f t="shared" si="145"/>
        <v>3005.6170613113914</v>
      </c>
      <c r="AB376" s="238">
        <f t="shared" si="146"/>
        <v>109403.89132912096</v>
      </c>
      <c r="AC376" s="239" t="str">
        <f t="shared" si="142"/>
        <v>*</v>
      </c>
      <c r="AF376" s="241">
        <f t="shared" si="143"/>
        <v>33511.691609567664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47"/>
        <v>11291160</v>
      </c>
      <c r="I377" s="4">
        <f t="shared" si="130"/>
        <v>268837.14285714284</v>
      </c>
      <c r="J377" s="4">
        <f t="shared" si="131"/>
        <v>1509410.0650771426</v>
      </c>
      <c r="K377" s="36">
        <f t="shared" si="132"/>
        <v>42741.691609567664</v>
      </c>
      <c r="L377" s="36">
        <f t="shared" si="133"/>
        <v>966182.734763243</v>
      </c>
      <c r="N377" s="4">
        <f t="shared" si="140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1"/>
        <v>-67943.714285714275</v>
      </c>
      <c r="X377" s="235">
        <f t="shared" si="137"/>
        <v>37070</v>
      </c>
      <c r="Y377" s="236">
        <f t="shared" si="138"/>
        <v>33511.691609567664</v>
      </c>
      <c r="Z377" s="354">
        <f t="shared" si="144"/>
        <v>35</v>
      </c>
      <c r="AA377" s="237">
        <f t="shared" si="145"/>
        <v>3005.6170613113914</v>
      </c>
      <c r="AB377" s="238">
        <f t="shared" si="146"/>
        <v>112409.50839043234</v>
      </c>
      <c r="AC377" s="239" t="str">
        <f t="shared" si="142"/>
        <v>*</v>
      </c>
      <c r="AF377" s="241">
        <f t="shared" si="143"/>
        <v>30506.074548256274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47"/>
        <v>10497160</v>
      </c>
      <c r="I378" s="4">
        <f t="shared" si="130"/>
        <v>249932.38095238095</v>
      </c>
      <c r="J378" s="4">
        <f t="shared" si="131"/>
        <v>1403267.5968390475</v>
      </c>
      <c r="K378" s="36">
        <f t="shared" si="132"/>
        <v>39736.074548256278</v>
      </c>
      <c r="L378" s="36">
        <f t="shared" si="133"/>
        <v>898240.28319918632</v>
      </c>
      <c r="N378" s="4">
        <f t="shared" si="140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1"/>
        <v>-67943.714285714275</v>
      </c>
      <c r="X378" s="235">
        <f t="shared" si="137"/>
        <v>37071</v>
      </c>
      <c r="Y378" s="236">
        <f t="shared" si="138"/>
        <v>30506.074548256278</v>
      </c>
      <c r="Z378" s="354">
        <f t="shared" si="144"/>
        <v>36</v>
      </c>
      <c r="AA378" s="237">
        <f t="shared" si="145"/>
        <v>3005.6170613113914</v>
      </c>
      <c r="AB378" s="238">
        <f t="shared" si="146"/>
        <v>115415.12545174373</v>
      </c>
      <c r="AC378" s="239" t="str">
        <f t="shared" si="142"/>
        <v>*</v>
      </c>
      <c r="AF378" s="241">
        <f t="shared" si="143"/>
        <v>27500.457486944888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47"/>
        <v>9703160</v>
      </c>
      <c r="I379" s="4">
        <f t="shared" si="130"/>
        <v>231027.61904761905</v>
      </c>
      <c r="J379" s="4">
        <f t="shared" si="131"/>
        <v>1297125.1286009522</v>
      </c>
      <c r="K379" s="36">
        <f t="shared" si="132"/>
        <v>36730.457486944884</v>
      </c>
      <c r="L379" s="36">
        <f t="shared" si="133"/>
        <v>830297.83163512952</v>
      </c>
      <c r="N379" s="4">
        <f t="shared" si="140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1"/>
        <v>-67943.714285714275</v>
      </c>
      <c r="X379" s="235">
        <f t="shared" si="137"/>
        <v>37072</v>
      </c>
      <c r="Y379" s="236">
        <f t="shared" si="138"/>
        <v>27500.457486944884</v>
      </c>
      <c r="Z379" s="354">
        <f t="shared" si="144"/>
        <v>37</v>
      </c>
      <c r="AA379" s="237">
        <f t="shared" si="145"/>
        <v>3005.6170613113914</v>
      </c>
      <c r="AB379" s="238">
        <f t="shared" si="146"/>
        <v>118420.74251305513</v>
      </c>
      <c r="AC379" s="239" t="str">
        <f t="shared" si="142"/>
        <v>*</v>
      </c>
      <c r="AF379" s="241">
        <f t="shared" si="143"/>
        <v>24494.840425633494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55"/>
      <c r="AA380" s="237"/>
      <c r="AB380" s="238"/>
      <c r="AC380" s="239"/>
      <c r="AF380" s="241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55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8">E383/104.1667*100</f>
        <v>0</v>
      </c>
      <c r="G383" s="213" t="s">
        <v>31</v>
      </c>
      <c r="H383" s="4">
        <f>H379-$AP$2</f>
        <v>8909160</v>
      </c>
      <c r="I383" s="4">
        <f t="shared" ref="I383:I413" si="149">H383/42</f>
        <v>212122.85714285713</v>
      </c>
      <c r="J383" s="4">
        <f t="shared" ref="J383:J413" si="150">I383*$J$4</f>
        <v>1190982.6603628569</v>
      </c>
      <c r="K383" s="4">
        <f t="shared" ref="K383:K413" si="151">J383*$K$1</f>
        <v>33724.840425633491</v>
      </c>
      <c r="L383" s="4">
        <f t="shared" ref="L383:L413" si="152">K383*$L$1</f>
        <v>762355.38007107272</v>
      </c>
      <c r="M383" s="4"/>
      <c r="N383" s="4">
        <f>H383-H379</f>
        <v>-794000</v>
      </c>
      <c r="O383" s="4">
        <f t="shared" ref="O383:O413" si="153">N383/42</f>
        <v>-18904.761904761905</v>
      </c>
      <c r="P383" s="4">
        <f t="shared" ref="P383:P413" si="154">O383*$J$4</f>
        <v>-106142.46823809523</v>
      </c>
      <c r="Q383" s="4">
        <f t="shared" ref="Q383:Q413" si="155">P383*$K$1</f>
        <v>-3005.6170613113914</v>
      </c>
      <c r="R383" s="4">
        <f>O383*3.594</f>
        <v>-67943.714285714275</v>
      </c>
      <c r="X383" s="235">
        <f t="shared" ref="X383:X412" si="156">B383</f>
        <v>37073</v>
      </c>
      <c r="Y383" s="236">
        <f t="shared" ref="Y383:Y413" si="157">K383-AA$2</f>
        <v>24494.840425633491</v>
      </c>
      <c r="Z383" s="354">
        <f>Z379+1</f>
        <v>38</v>
      </c>
      <c r="AA383" s="237">
        <f>Q383*-1</f>
        <v>3005.6170613113914</v>
      </c>
      <c r="AB383" s="238">
        <f>$AA$3-Y383</f>
        <v>121426.35957436652</v>
      </c>
      <c r="AC383" s="239" t="str">
        <f>+IF(AF383&gt;$D$3,"*","")</f>
        <v>*</v>
      </c>
      <c r="AD383" s="154"/>
      <c r="AE383" s="240"/>
      <c r="AF383" s="241">
        <f>Y383+AE383-AA383</f>
        <v>21489.223364322101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8"/>
        <v>0</v>
      </c>
      <c r="G384" s="213" t="s">
        <v>31</v>
      </c>
      <c r="H384" s="169">
        <f t="shared" ref="H384:H412" si="158">H383-$AP$2</f>
        <v>8115160</v>
      </c>
      <c r="I384" s="169">
        <f t="shared" si="149"/>
        <v>193218.09523809524</v>
      </c>
      <c r="J384" s="169">
        <f t="shared" si="150"/>
        <v>1084840.1921247619</v>
      </c>
      <c r="K384" s="281">
        <f t="shared" si="151"/>
        <v>30719.223364322108</v>
      </c>
      <c r="L384" s="281">
        <f t="shared" si="152"/>
        <v>694412.92850701616</v>
      </c>
      <c r="M384" s="215"/>
      <c r="N384" s="169">
        <f t="shared" ref="N384:N412" si="159">H384-H383</f>
        <v>-794000</v>
      </c>
      <c r="O384" s="282">
        <f t="shared" si="153"/>
        <v>-18904.761904761905</v>
      </c>
      <c r="P384" s="282">
        <f t="shared" si="154"/>
        <v>-106142.46823809523</v>
      </c>
      <c r="Q384" s="283">
        <f t="shared" si="155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6"/>
        <v>37074</v>
      </c>
      <c r="Y384" s="236">
        <f t="shared" si="157"/>
        <v>21489.223364322108</v>
      </c>
      <c r="Z384" s="354">
        <f>Z383+1</f>
        <v>39</v>
      </c>
      <c r="AA384" s="258">
        <f>Q384*-1</f>
        <v>3005.6170613113914</v>
      </c>
      <c r="AB384" s="238">
        <f>$AA$3-Y384</f>
        <v>124431.9766356779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18483.606303010718</v>
      </c>
    </row>
    <row r="385" spans="1:45" x14ac:dyDescent="0.2">
      <c r="B385" s="25">
        <v>37075</v>
      </c>
      <c r="C385" s="26"/>
      <c r="D385" s="27"/>
      <c r="E385" s="27"/>
      <c r="F385" s="225">
        <f t="shared" si="148"/>
        <v>0</v>
      </c>
      <c r="G385" s="213" t="s">
        <v>31</v>
      </c>
      <c r="H385" s="4">
        <f t="shared" si="158"/>
        <v>7321160</v>
      </c>
      <c r="I385" s="4">
        <f t="shared" si="149"/>
        <v>174313.33333333334</v>
      </c>
      <c r="J385" s="4">
        <f t="shared" si="150"/>
        <v>978697.7238866667</v>
      </c>
      <c r="K385" s="36">
        <f t="shared" si="151"/>
        <v>27713.606303010718</v>
      </c>
      <c r="L385" s="36">
        <f t="shared" si="152"/>
        <v>626470.47694295947</v>
      </c>
      <c r="N385" s="4">
        <f t="shared" si="159"/>
        <v>-794000</v>
      </c>
      <c r="O385" s="272">
        <f t="shared" si="153"/>
        <v>-18904.761904761905</v>
      </c>
      <c r="P385" s="272">
        <f t="shared" si="154"/>
        <v>-106142.46823809523</v>
      </c>
      <c r="Q385" s="274">
        <f t="shared" si="155"/>
        <v>-3005.6170613113914</v>
      </c>
      <c r="R385" s="4">
        <f t="shared" si="160"/>
        <v>-67943.714285714275</v>
      </c>
      <c r="X385" s="235">
        <f t="shared" si="156"/>
        <v>37075</v>
      </c>
      <c r="Y385" s="236">
        <f t="shared" si="157"/>
        <v>18483.606303010718</v>
      </c>
      <c r="Z385" s="354">
        <f t="shared" ref="Z385:Z413" si="163">Z384+1</f>
        <v>40</v>
      </c>
      <c r="AA385" s="237">
        <f>Q385*-1</f>
        <v>3005.6170613113914</v>
      </c>
      <c r="AB385" s="238">
        <f>$AA$3-Y385</f>
        <v>127437.59369698929</v>
      </c>
      <c r="AC385" s="239" t="str">
        <f t="shared" si="161"/>
        <v>*</v>
      </c>
      <c r="AF385" s="241">
        <f t="shared" si="162"/>
        <v>15477.989241699326</v>
      </c>
    </row>
    <row r="386" spans="1:45" x14ac:dyDescent="0.2">
      <c r="B386" s="25">
        <v>37076</v>
      </c>
      <c r="C386" s="26"/>
      <c r="D386" s="27"/>
      <c r="E386" s="27"/>
      <c r="F386" s="225">
        <f t="shared" si="148"/>
        <v>0</v>
      </c>
      <c r="G386" s="213" t="s">
        <v>31</v>
      </c>
      <c r="H386" s="4">
        <f t="shared" si="158"/>
        <v>6527160</v>
      </c>
      <c r="I386" s="4">
        <f t="shared" si="149"/>
        <v>155408.57142857142</v>
      </c>
      <c r="J386" s="4">
        <f t="shared" si="150"/>
        <v>872555.2556485713</v>
      </c>
      <c r="K386" s="36">
        <f t="shared" si="151"/>
        <v>24707.989241699321</v>
      </c>
      <c r="L386" s="36">
        <f t="shared" si="152"/>
        <v>558528.02537890256</v>
      </c>
      <c r="N386" s="4">
        <f t="shared" si="159"/>
        <v>-794000</v>
      </c>
      <c r="O386" s="272">
        <f t="shared" si="153"/>
        <v>-18904.761904761905</v>
      </c>
      <c r="P386" s="272">
        <f t="shared" si="154"/>
        <v>-106142.46823809523</v>
      </c>
      <c r="Q386" s="274">
        <f t="shared" si="155"/>
        <v>-3005.6170613113914</v>
      </c>
      <c r="R386" s="4">
        <f t="shared" si="160"/>
        <v>-67943.714285714275</v>
      </c>
      <c r="X386" s="235">
        <f t="shared" si="156"/>
        <v>37076</v>
      </c>
      <c r="Y386" s="236">
        <f t="shared" si="157"/>
        <v>15477.989241699321</v>
      </c>
      <c r="Z386" s="354">
        <f t="shared" si="163"/>
        <v>41</v>
      </c>
      <c r="AA386" s="237">
        <f>Q386*-1</f>
        <v>3005.6170613113914</v>
      </c>
      <c r="AB386" s="238">
        <f>$AA$3-Y386</f>
        <v>130443.21075830069</v>
      </c>
      <c r="AC386" s="239" t="str">
        <f t="shared" si="161"/>
        <v>*</v>
      </c>
      <c r="AF386" s="241">
        <f>Y386+AE386-AA386</f>
        <v>12472.372180387929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8"/>
        <v>0</v>
      </c>
      <c r="G387" s="213" t="s">
        <v>31</v>
      </c>
      <c r="H387" s="169">
        <f t="shared" si="158"/>
        <v>5733160</v>
      </c>
      <c r="I387" s="169">
        <f t="shared" si="149"/>
        <v>136503.80952380953</v>
      </c>
      <c r="J387" s="169">
        <f t="shared" si="150"/>
        <v>766412.78741047613</v>
      </c>
      <c r="K387" s="281">
        <f t="shared" si="151"/>
        <v>21702.372180387931</v>
      </c>
      <c r="L387" s="281">
        <f t="shared" si="152"/>
        <v>490585.57381484588</v>
      </c>
      <c r="M387" s="215"/>
      <c r="N387" s="169">
        <f t="shared" si="159"/>
        <v>-794000</v>
      </c>
      <c r="O387" s="282">
        <f t="shared" si="153"/>
        <v>-18904.761904761905</v>
      </c>
      <c r="P387" s="282">
        <f t="shared" si="154"/>
        <v>-106142.46823809523</v>
      </c>
      <c r="Q387" s="283">
        <f t="shared" si="155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6"/>
        <v>37077</v>
      </c>
      <c r="Y387" s="236">
        <f t="shared" si="157"/>
        <v>12472.372180387931</v>
      </c>
      <c r="Z387" s="354">
        <f t="shared" si="163"/>
        <v>42</v>
      </c>
      <c r="AA387" s="258">
        <f t="shared" ref="AA387:AA412" si="164">Q387*-1</f>
        <v>3005.6170613113914</v>
      </c>
      <c r="AB387" s="238">
        <f t="shared" ref="AB387:AB412" si="165">$AA$3-Y387</f>
        <v>133448.82781961208</v>
      </c>
      <c r="AC387" s="239" t="str">
        <f t="shared" si="161"/>
        <v>*</v>
      </c>
      <c r="AD387" s="215"/>
      <c r="AE387" s="215"/>
      <c r="AF387" s="236">
        <f t="shared" si="162"/>
        <v>9466.7551190765389</v>
      </c>
      <c r="AG387" s="269" t="s">
        <v>95</v>
      </c>
      <c r="AH387" s="243"/>
      <c r="AI387" s="345" t="s">
        <v>18</v>
      </c>
      <c r="AJ387" s="347" t="s">
        <v>18</v>
      </c>
    </row>
    <row r="388" spans="1:45" s="243" customFormat="1" ht="13.5" thickBot="1" x14ac:dyDescent="0.25">
      <c r="B388" s="244">
        <v>37078</v>
      </c>
      <c r="C388" s="245"/>
      <c r="D388" s="246"/>
      <c r="E388" s="246"/>
      <c r="F388" s="247">
        <f t="shared" si="148"/>
        <v>0</v>
      </c>
      <c r="G388" s="261" t="s">
        <v>31</v>
      </c>
      <c r="H388" s="248">
        <f t="shared" si="158"/>
        <v>4939160</v>
      </c>
      <c r="I388" s="248">
        <f t="shared" si="149"/>
        <v>117599.04761904762</v>
      </c>
      <c r="J388" s="248">
        <f t="shared" si="150"/>
        <v>660270.31917238096</v>
      </c>
      <c r="K388" s="271">
        <f t="shared" si="151"/>
        <v>18696.755119076541</v>
      </c>
      <c r="L388" s="271">
        <f t="shared" si="152"/>
        <v>422643.12225078914</v>
      </c>
      <c r="N388" s="248">
        <f t="shared" si="159"/>
        <v>-794000</v>
      </c>
      <c r="O388" s="273">
        <f t="shared" si="153"/>
        <v>-18904.761904761905</v>
      </c>
      <c r="P388" s="273">
        <f t="shared" si="154"/>
        <v>-106142.46823809523</v>
      </c>
      <c r="Q388" s="275">
        <f t="shared" si="155"/>
        <v>-3005.6170613113914</v>
      </c>
      <c r="R388" s="248">
        <f t="shared" si="160"/>
        <v>-67943.714285714275</v>
      </c>
      <c r="X388" s="250">
        <f t="shared" si="156"/>
        <v>37078</v>
      </c>
      <c r="Y388" s="251">
        <f t="shared" si="157"/>
        <v>9466.7551190765407</v>
      </c>
      <c r="Z388" s="356">
        <f t="shared" si="163"/>
        <v>43</v>
      </c>
      <c r="AA388" s="252">
        <f t="shared" si="164"/>
        <v>3005.6170613113914</v>
      </c>
      <c r="AB388" s="253">
        <f t="shared" si="165"/>
        <v>136454.44488092346</v>
      </c>
      <c r="AC388" s="254" t="str">
        <f t="shared" si="161"/>
        <v>*</v>
      </c>
      <c r="AE388" s="253">
        <v>122000</v>
      </c>
      <c r="AF388" s="251">
        <f>Y388+AE388-AA388</f>
        <v>128461.13805776516</v>
      </c>
      <c r="AG388" s="346">
        <f>((Y388-AA388)*22.64)/Z388*7</f>
        <v>23813.050218479555</v>
      </c>
      <c r="AI388" s="253"/>
      <c r="AJ388" s="253"/>
      <c r="AK388" s="253"/>
      <c r="AL388" s="253"/>
      <c r="AM388" s="253"/>
      <c r="AN388" s="253"/>
      <c r="AO388" s="253"/>
      <c r="AP388" s="253"/>
      <c r="AQ388" s="253"/>
      <c r="AR388" s="253"/>
      <c r="AS388" s="253"/>
    </row>
    <row r="389" spans="1:45" x14ac:dyDescent="0.2">
      <c r="B389" s="25">
        <v>37079</v>
      </c>
      <c r="C389" s="26"/>
      <c r="D389" s="27"/>
      <c r="E389" s="27"/>
      <c r="F389" s="225">
        <f t="shared" si="148"/>
        <v>0</v>
      </c>
      <c r="G389" s="213" t="s">
        <v>31</v>
      </c>
      <c r="H389" s="4">
        <f t="shared" si="158"/>
        <v>4145160</v>
      </c>
      <c r="I389" s="4">
        <f t="shared" si="149"/>
        <v>98694.28571428571</v>
      </c>
      <c r="J389" s="4">
        <f t="shared" si="150"/>
        <v>554127.85093428567</v>
      </c>
      <c r="K389" s="36">
        <f t="shared" si="151"/>
        <v>15691.138057765149</v>
      </c>
      <c r="L389" s="36">
        <f t="shared" si="152"/>
        <v>354700.6706867324</v>
      </c>
      <c r="N389" s="4">
        <f t="shared" si="159"/>
        <v>-794000</v>
      </c>
      <c r="O389" s="272">
        <f t="shared" si="153"/>
        <v>-18904.761904761905</v>
      </c>
      <c r="P389" s="272">
        <f t="shared" si="154"/>
        <v>-106142.46823809523</v>
      </c>
      <c r="Q389" s="274">
        <f t="shared" si="155"/>
        <v>-3005.6170613113914</v>
      </c>
      <c r="R389" s="4">
        <f t="shared" si="160"/>
        <v>-67943.714285714275</v>
      </c>
      <c r="X389" s="235">
        <f t="shared" si="156"/>
        <v>37079</v>
      </c>
      <c r="Y389" s="236">
        <f>K389-AA$2</f>
        <v>6461.1380577651489</v>
      </c>
      <c r="Z389" s="354">
        <f t="shared" si="163"/>
        <v>44</v>
      </c>
      <c r="AA389" s="237">
        <f t="shared" si="164"/>
        <v>3005.6170613113914</v>
      </c>
      <c r="AB389" s="238">
        <f t="shared" si="165"/>
        <v>139460.06194223487</v>
      </c>
      <c r="AC389" s="239" t="str">
        <f t="shared" si="161"/>
        <v>*</v>
      </c>
      <c r="AF389" s="241">
        <f t="shared" si="162"/>
        <v>3455.5209964537576</v>
      </c>
    </row>
    <row r="390" spans="1:45" x14ac:dyDescent="0.2">
      <c r="B390" s="25">
        <v>37080</v>
      </c>
      <c r="C390" s="26"/>
      <c r="D390" s="27"/>
      <c r="E390" s="27"/>
      <c r="F390" s="225">
        <f t="shared" si="148"/>
        <v>0</v>
      </c>
      <c r="G390" s="213" t="s">
        <v>31</v>
      </c>
      <c r="H390" s="4">
        <f t="shared" si="158"/>
        <v>3351160</v>
      </c>
      <c r="I390" s="4">
        <f t="shared" si="149"/>
        <v>79789.523809523816</v>
      </c>
      <c r="J390" s="4">
        <f t="shared" si="150"/>
        <v>447985.3826961905</v>
      </c>
      <c r="K390" s="36">
        <f t="shared" si="151"/>
        <v>12685.520996453759</v>
      </c>
      <c r="L390" s="36">
        <f t="shared" si="152"/>
        <v>286758.21912267565</v>
      </c>
      <c r="N390" s="4">
        <f t="shared" si="159"/>
        <v>-794000</v>
      </c>
      <c r="O390" s="272">
        <f t="shared" si="153"/>
        <v>-18904.761904761905</v>
      </c>
      <c r="P390" s="272">
        <f t="shared" si="154"/>
        <v>-106142.46823809523</v>
      </c>
      <c r="Q390" s="274">
        <f t="shared" si="155"/>
        <v>-3005.6170613113914</v>
      </c>
      <c r="R390" s="4">
        <f t="shared" si="160"/>
        <v>-67943.714285714275</v>
      </c>
      <c r="X390" s="235">
        <f t="shared" si="156"/>
        <v>37080</v>
      </c>
      <c r="Y390" s="236">
        <f t="shared" si="157"/>
        <v>3455.5209964537589</v>
      </c>
      <c r="Z390" s="354">
        <f t="shared" si="163"/>
        <v>45</v>
      </c>
      <c r="AA390" s="237">
        <f t="shared" si="164"/>
        <v>3005.6170613113914</v>
      </c>
      <c r="AB390" s="238">
        <f t="shared" si="165"/>
        <v>142465.67900354625</v>
      </c>
      <c r="AC390" s="239" t="str">
        <f t="shared" si="161"/>
        <v>*</v>
      </c>
      <c r="AF390" s="241">
        <f t="shared" si="162"/>
        <v>449.90393514236757</v>
      </c>
    </row>
    <row r="391" spans="1:45" x14ac:dyDescent="0.2">
      <c r="B391" s="25">
        <v>37081</v>
      </c>
      <c r="C391" s="26"/>
      <c r="D391" s="27"/>
      <c r="E391" s="27"/>
      <c r="F391" s="225">
        <f t="shared" si="148"/>
        <v>0</v>
      </c>
      <c r="G391" s="213" t="s">
        <v>31</v>
      </c>
      <c r="H391" s="4">
        <f t="shared" si="158"/>
        <v>2557160</v>
      </c>
      <c r="I391" s="4">
        <f t="shared" si="149"/>
        <v>60884.761904761908</v>
      </c>
      <c r="J391" s="4">
        <f t="shared" si="150"/>
        <v>341842.91445809521</v>
      </c>
      <c r="K391" s="36">
        <f t="shared" si="151"/>
        <v>9679.9039351423653</v>
      </c>
      <c r="L391" s="36">
        <f t="shared" si="152"/>
        <v>218815.76755861886</v>
      </c>
      <c r="N391" s="4">
        <f t="shared" si="159"/>
        <v>-794000</v>
      </c>
      <c r="O391" s="272">
        <f t="shared" si="153"/>
        <v>-18904.761904761905</v>
      </c>
      <c r="P391" s="272">
        <f t="shared" si="154"/>
        <v>-106142.46823809523</v>
      </c>
      <c r="Q391" s="274">
        <f t="shared" si="155"/>
        <v>-3005.6170613113914</v>
      </c>
      <c r="R391" s="4">
        <f t="shared" si="160"/>
        <v>-67943.714285714275</v>
      </c>
      <c r="X391" s="235">
        <f t="shared" si="156"/>
        <v>37081</v>
      </c>
      <c r="Y391" s="236">
        <f t="shared" si="157"/>
        <v>449.9039351423653</v>
      </c>
      <c r="Z391" s="354">
        <f t="shared" si="163"/>
        <v>46</v>
      </c>
      <c r="AA391" s="237">
        <f t="shared" si="164"/>
        <v>3005.6170613113914</v>
      </c>
      <c r="AB391" s="238">
        <f t="shared" si="165"/>
        <v>145471.29606485766</v>
      </c>
      <c r="AC391" s="239" t="str">
        <f t="shared" si="161"/>
        <v/>
      </c>
      <c r="AF391" s="241">
        <f t="shared" si="162"/>
        <v>-2555.7131261690261</v>
      </c>
    </row>
    <row r="392" spans="1:45" x14ac:dyDescent="0.2">
      <c r="B392" s="25">
        <v>37082</v>
      </c>
      <c r="C392" s="26"/>
      <c r="D392" s="27"/>
      <c r="E392" s="27"/>
      <c r="F392" s="225">
        <f t="shared" si="148"/>
        <v>0</v>
      </c>
      <c r="G392" s="213" t="s">
        <v>31</v>
      </c>
      <c r="H392" s="4">
        <f t="shared" si="158"/>
        <v>1763160</v>
      </c>
      <c r="I392" s="4">
        <f t="shared" si="149"/>
        <v>41980</v>
      </c>
      <c r="J392" s="4">
        <f t="shared" si="150"/>
        <v>235700.44621999998</v>
      </c>
      <c r="K392" s="36">
        <f t="shared" si="151"/>
        <v>6674.2868738309735</v>
      </c>
      <c r="L392" s="36">
        <f t="shared" si="152"/>
        <v>150873.31599456209</v>
      </c>
      <c r="N392" s="4">
        <f t="shared" si="159"/>
        <v>-794000</v>
      </c>
      <c r="O392" s="272">
        <f t="shared" si="153"/>
        <v>-18904.761904761905</v>
      </c>
      <c r="P392" s="272">
        <f t="shared" si="154"/>
        <v>-106142.46823809523</v>
      </c>
      <c r="Q392" s="274">
        <f t="shared" si="155"/>
        <v>-3005.6170613113914</v>
      </c>
      <c r="R392" s="4">
        <f t="shared" si="160"/>
        <v>-67943.714285714275</v>
      </c>
      <c r="X392" s="235">
        <f t="shared" si="156"/>
        <v>37082</v>
      </c>
      <c r="Y392" s="236">
        <f t="shared" si="157"/>
        <v>-2555.7131261690265</v>
      </c>
      <c r="Z392" s="354">
        <f t="shared" si="163"/>
        <v>47</v>
      </c>
      <c r="AA392" s="237">
        <f t="shared" si="164"/>
        <v>3005.6170613113914</v>
      </c>
      <c r="AB392" s="238">
        <f t="shared" si="165"/>
        <v>148476.91312616903</v>
      </c>
      <c r="AC392" s="239" t="str">
        <f t="shared" si="161"/>
        <v/>
      </c>
      <c r="AF392" s="241">
        <f t="shared" si="162"/>
        <v>-5561.3301874804183</v>
      </c>
    </row>
    <row r="393" spans="1:45" x14ac:dyDescent="0.2">
      <c r="B393" s="25">
        <v>37083</v>
      </c>
      <c r="C393" s="26"/>
      <c r="D393" s="27"/>
      <c r="E393" s="27"/>
      <c r="F393" s="225">
        <f t="shared" si="148"/>
        <v>0</v>
      </c>
      <c r="G393" s="213" t="s">
        <v>31</v>
      </c>
      <c r="H393" s="4">
        <f t="shared" si="158"/>
        <v>969160</v>
      </c>
      <c r="I393" s="4">
        <f t="shared" si="149"/>
        <v>23075.238095238095</v>
      </c>
      <c r="J393" s="4">
        <f t="shared" si="150"/>
        <v>129557.97798190475</v>
      </c>
      <c r="K393" s="36">
        <f t="shared" si="151"/>
        <v>3668.6698125195821</v>
      </c>
      <c r="L393" s="36">
        <f t="shared" si="152"/>
        <v>82930.864430505346</v>
      </c>
      <c r="N393" s="4">
        <f t="shared" si="159"/>
        <v>-794000</v>
      </c>
      <c r="O393" s="272">
        <f t="shared" si="153"/>
        <v>-18904.761904761905</v>
      </c>
      <c r="P393" s="272">
        <f t="shared" si="154"/>
        <v>-106142.46823809523</v>
      </c>
      <c r="Q393" s="274">
        <f t="shared" si="155"/>
        <v>-3005.6170613113914</v>
      </c>
      <c r="R393" s="4">
        <f t="shared" si="160"/>
        <v>-67943.714285714275</v>
      </c>
      <c r="X393" s="235">
        <f t="shared" si="156"/>
        <v>37083</v>
      </c>
      <c r="Y393" s="236">
        <f t="shared" si="157"/>
        <v>-5561.3301874804183</v>
      </c>
      <c r="Z393" s="354">
        <f t="shared" si="163"/>
        <v>48</v>
      </c>
      <c r="AA393" s="237">
        <f t="shared" si="164"/>
        <v>3005.6170613113914</v>
      </c>
      <c r="AB393" s="238">
        <f t="shared" si="165"/>
        <v>151482.53018748044</v>
      </c>
      <c r="AC393" s="239" t="str">
        <f t="shared" si="161"/>
        <v/>
      </c>
      <c r="AF393" s="241">
        <f t="shared" si="162"/>
        <v>-8566.9472487918101</v>
      </c>
    </row>
    <row r="394" spans="1:45" x14ac:dyDescent="0.2">
      <c r="B394" s="25">
        <v>37084</v>
      </c>
      <c r="C394" s="26"/>
      <c r="D394" s="27"/>
      <c r="E394" s="27"/>
      <c r="F394" s="225">
        <f t="shared" si="148"/>
        <v>0</v>
      </c>
      <c r="G394" s="213" t="s">
        <v>31</v>
      </c>
      <c r="H394" s="4">
        <f t="shared" si="158"/>
        <v>175160</v>
      </c>
      <c r="I394" s="4">
        <f t="shared" si="149"/>
        <v>4170.4761904761908</v>
      </c>
      <c r="J394" s="4">
        <f t="shared" si="150"/>
        <v>23415.509743809525</v>
      </c>
      <c r="K394" s="36">
        <f t="shared" si="151"/>
        <v>663.05275120819067</v>
      </c>
      <c r="L394" s="36">
        <f t="shared" si="152"/>
        <v>14988.412866448592</v>
      </c>
      <c r="N394" s="4">
        <f t="shared" si="159"/>
        <v>-794000</v>
      </c>
      <c r="O394" s="272">
        <f t="shared" si="153"/>
        <v>-18904.761904761905</v>
      </c>
      <c r="P394" s="272">
        <f t="shared" si="154"/>
        <v>-106142.46823809523</v>
      </c>
      <c r="Q394" s="274">
        <f t="shared" si="155"/>
        <v>-3005.6170613113914</v>
      </c>
      <c r="R394" s="4">
        <f t="shared" si="160"/>
        <v>-67943.714285714275</v>
      </c>
      <c r="X394" s="235">
        <f t="shared" si="156"/>
        <v>37084</v>
      </c>
      <c r="Y394" s="236">
        <f t="shared" si="157"/>
        <v>-8566.9472487918101</v>
      </c>
      <c r="Z394" s="354">
        <f t="shared" si="163"/>
        <v>49</v>
      </c>
      <c r="AA394" s="237">
        <f t="shared" si="164"/>
        <v>3005.6170613113914</v>
      </c>
      <c r="AB394" s="238">
        <f t="shared" si="165"/>
        <v>154488.14724879182</v>
      </c>
      <c r="AC394" s="239" t="str">
        <f t="shared" si="161"/>
        <v/>
      </c>
      <c r="AF394" s="241">
        <f t="shared" si="162"/>
        <v>-11572.564310103202</v>
      </c>
    </row>
    <row r="395" spans="1:45" x14ac:dyDescent="0.2">
      <c r="B395" s="25">
        <v>37085</v>
      </c>
      <c r="C395" s="26"/>
      <c r="D395" s="27"/>
      <c r="E395" s="27"/>
      <c r="F395" s="225">
        <f t="shared" si="148"/>
        <v>0</v>
      </c>
      <c r="G395" s="213" t="s">
        <v>31</v>
      </c>
      <c r="H395" s="4">
        <f t="shared" si="158"/>
        <v>-618840</v>
      </c>
      <c r="I395" s="4">
        <f t="shared" si="149"/>
        <v>-14734.285714285714</v>
      </c>
      <c r="J395" s="4">
        <f t="shared" si="150"/>
        <v>-82726.958494285704</v>
      </c>
      <c r="K395" s="36">
        <f t="shared" si="151"/>
        <v>-2342.564310103201</v>
      </c>
      <c r="L395" s="36">
        <f t="shared" si="152"/>
        <v>-52954.038697608165</v>
      </c>
      <c r="N395" s="4">
        <f t="shared" si="159"/>
        <v>-794000</v>
      </c>
      <c r="O395" s="272">
        <f t="shared" si="153"/>
        <v>-18904.761904761905</v>
      </c>
      <c r="P395" s="272">
        <f t="shared" si="154"/>
        <v>-106142.46823809523</v>
      </c>
      <c r="Q395" s="274">
        <f t="shared" si="155"/>
        <v>-3005.6170613113914</v>
      </c>
      <c r="R395" s="4">
        <f t="shared" si="160"/>
        <v>-67943.714285714275</v>
      </c>
      <c r="X395" s="235">
        <f t="shared" si="156"/>
        <v>37085</v>
      </c>
      <c r="Y395" s="236">
        <f t="shared" si="157"/>
        <v>-11572.5643101032</v>
      </c>
      <c r="Z395" s="354">
        <f t="shared" si="163"/>
        <v>50</v>
      </c>
      <c r="AA395" s="237">
        <f t="shared" si="164"/>
        <v>3005.6170613113914</v>
      </c>
      <c r="AB395" s="238">
        <f t="shared" si="165"/>
        <v>157493.7643101032</v>
      </c>
      <c r="AC395" s="239" t="str">
        <f t="shared" si="161"/>
        <v/>
      </c>
      <c r="AF395" s="241">
        <f t="shared" si="162"/>
        <v>-14578.181371414592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8"/>
        <v>0</v>
      </c>
      <c r="G396" s="213" t="s">
        <v>31</v>
      </c>
      <c r="H396" s="169">
        <f t="shared" si="158"/>
        <v>-1412840</v>
      </c>
      <c r="I396" s="169">
        <f t="shared" si="149"/>
        <v>-33639.047619047618</v>
      </c>
      <c r="J396" s="169">
        <f t="shared" si="150"/>
        <v>-188869.42673238093</v>
      </c>
      <c r="K396" s="281">
        <f t="shared" si="151"/>
        <v>-5348.1813714145919</v>
      </c>
      <c r="L396" s="281">
        <f t="shared" si="152"/>
        <v>-120896.49026166491</v>
      </c>
      <c r="N396" s="169">
        <f t="shared" si="159"/>
        <v>-794000</v>
      </c>
      <c r="O396" s="282">
        <f t="shared" si="153"/>
        <v>-18904.761904761905</v>
      </c>
      <c r="P396" s="282">
        <f t="shared" si="154"/>
        <v>-106142.46823809523</v>
      </c>
      <c r="Q396" s="283">
        <f t="shared" si="155"/>
        <v>-3005.6170613113914</v>
      </c>
      <c r="R396" s="169">
        <f t="shared" si="160"/>
        <v>-67943.714285714275</v>
      </c>
      <c r="X396" s="257">
        <f t="shared" si="156"/>
        <v>37086</v>
      </c>
      <c r="Y396" s="236">
        <f t="shared" si="157"/>
        <v>-14578.181371414592</v>
      </c>
      <c r="Z396" s="354">
        <f t="shared" si="163"/>
        <v>51</v>
      </c>
      <c r="AA396" s="258">
        <f t="shared" si="164"/>
        <v>3005.6170613113914</v>
      </c>
      <c r="AB396" s="238">
        <f t="shared" si="165"/>
        <v>160499.38137141461</v>
      </c>
      <c r="AC396" s="259" t="str">
        <f t="shared" si="161"/>
        <v/>
      </c>
      <c r="AF396" s="236">
        <f t="shared" si="162"/>
        <v>-17583.798432725984</v>
      </c>
    </row>
    <row r="397" spans="1:45" x14ac:dyDescent="0.2">
      <c r="B397" s="25">
        <v>37087</v>
      </c>
      <c r="C397" s="26"/>
      <c r="D397" s="27"/>
      <c r="E397" s="27"/>
      <c r="F397" s="225">
        <f t="shared" si="148"/>
        <v>0</v>
      </c>
      <c r="G397" s="213" t="s">
        <v>31</v>
      </c>
      <c r="H397" s="4">
        <f t="shared" si="158"/>
        <v>-2206840</v>
      </c>
      <c r="I397" s="4">
        <f t="shared" si="149"/>
        <v>-52543.809523809527</v>
      </c>
      <c r="J397" s="4">
        <f t="shared" si="150"/>
        <v>-295011.89497047616</v>
      </c>
      <c r="K397" s="36">
        <f t="shared" si="151"/>
        <v>-8353.7984327259837</v>
      </c>
      <c r="L397" s="36">
        <f t="shared" si="152"/>
        <v>-188838.94182572167</v>
      </c>
      <c r="N397" s="4">
        <f t="shared" si="159"/>
        <v>-794000</v>
      </c>
      <c r="O397" s="272">
        <f t="shared" si="153"/>
        <v>-18904.761904761905</v>
      </c>
      <c r="P397" s="272">
        <f t="shared" si="154"/>
        <v>-106142.46823809523</v>
      </c>
      <c r="Q397" s="274">
        <f t="shared" si="155"/>
        <v>-3005.6170613113914</v>
      </c>
      <c r="R397" s="4">
        <f t="shared" si="160"/>
        <v>-67943.714285714275</v>
      </c>
      <c r="X397" s="235">
        <f t="shared" si="156"/>
        <v>37087</v>
      </c>
      <c r="Y397" s="236">
        <f t="shared" si="157"/>
        <v>-17583.798432725984</v>
      </c>
      <c r="Z397" s="354">
        <f t="shared" si="163"/>
        <v>52</v>
      </c>
      <c r="AA397" s="237">
        <f t="shared" si="164"/>
        <v>3005.6170613113914</v>
      </c>
      <c r="AB397" s="238">
        <f t="shared" si="165"/>
        <v>163504.99843272599</v>
      </c>
      <c r="AC397" s="239" t="str">
        <f t="shared" si="161"/>
        <v/>
      </c>
      <c r="AF397" s="241">
        <f t="shared" si="162"/>
        <v>-20589.415494037374</v>
      </c>
    </row>
    <row r="398" spans="1:45" x14ac:dyDescent="0.2">
      <c r="B398" s="25">
        <v>37088</v>
      </c>
      <c r="C398" s="26"/>
      <c r="D398" s="27"/>
      <c r="E398" s="27"/>
      <c r="F398" s="225">
        <f t="shared" si="148"/>
        <v>0</v>
      </c>
      <c r="G398" s="213" t="s">
        <v>31</v>
      </c>
      <c r="H398" s="4">
        <f t="shared" si="158"/>
        <v>-3000840</v>
      </c>
      <c r="I398" s="4">
        <f t="shared" si="149"/>
        <v>-71448.571428571435</v>
      </c>
      <c r="J398" s="4">
        <f t="shared" si="150"/>
        <v>-401154.36320857145</v>
      </c>
      <c r="K398" s="36">
        <f t="shared" si="151"/>
        <v>-11359.415494037377</v>
      </c>
      <c r="L398" s="36">
        <f t="shared" si="152"/>
        <v>-256781.39338977847</v>
      </c>
      <c r="N398" s="4">
        <f t="shared" si="159"/>
        <v>-794000</v>
      </c>
      <c r="O398" s="272">
        <f t="shared" si="153"/>
        <v>-18904.761904761905</v>
      </c>
      <c r="P398" s="272">
        <f t="shared" si="154"/>
        <v>-106142.46823809523</v>
      </c>
      <c r="Q398" s="274">
        <f t="shared" si="155"/>
        <v>-3005.6170613113914</v>
      </c>
      <c r="R398" s="4">
        <f t="shared" si="160"/>
        <v>-67943.714285714275</v>
      </c>
      <c r="X398" s="235">
        <f t="shared" si="156"/>
        <v>37088</v>
      </c>
      <c r="Y398" s="236">
        <f t="shared" si="157"/>
        <v>-20589.415494037377</v>
      </c>
      <c r="Z398" s="354">
        <f t="shared" si="163"/>
        <v>53</v>
      </c>
      <c r="AA398" s="237">
        <f t="shared" si="164"/>
        <v>3005.6170613113914</v>
      </c>
      <c r="AB398" s="238">
        <f t="shared" si="165"/>
        <v>166510.6154940374</v>
      </c>
      <c r="AC398" s="239" t="str">
        <f t="shared" si="161"/>
        <v/>
      </c>
      <c r="AF398" s="241">
        <f t="shared" si="162"/>
        <v>-23595.032555348767</v>
      </c>
    </row>
    <row r="399" spans="1:45" x14ac:dyDescent="0.2">
      <c r="B399" s="25">
        <v>37089</v>
      </c>
      <c r="C399" s="26"/>
      <c r="D399" s="27"/>
      <c r="E399" s="27"/>
      <c r="F399" s="225">
        <f t="shared" si="148"/>
        <v>0</v>
      </c>
      <c r="G399" s="213" t="s">
        <v>31</v>
      </c>
      <c r="H399" s="4">
        <f t="shared" si="158"/>
        <v>-3794840</v>
      </c>
      <c r="I399" s="4">
        <f t="shared" si="149"/>
        <v>-90353.333333333328</v>
      </c>
      <c r="J399" s="4">
        <f t="shared" si="150"/>
        <v>-507296.83144666662</v>
      </c>
      <c r="K399" s="36">
        <f t="shared" si="151"/>
        <v>-14365.032555348767</v>
      </c>
      <c r="L399" s="36">
        <f t="shared" si="152"/>
        <v>-324723.84495383519</v>
      </c>
      <c r="N399" s="4">
        <f t="shared" si="159"/>
        <v>-794000</v>
      </c>
      <c r="O399" s="272">
        <f t="shared" si="153"/>
        <v>-18904.761904761905</v>
      </c>
      <c r="P399" s="272">
        <f t="shared" si="154"/>
        <v>-106142.46823809523</v>
      </c>
      <c r="Q399" s="274">
        <f t="shared" si="155"/>
        <v>-3005.6170613113914</v>
      </c>
      <c r="R399" s="4">
        <f t="shared" si="160"/>
        <v>-67943.714285714275</v>
      </c>
      <c r="X399" s="235">
        <f t="shared" si="156"/>
        <v>37089</v>
      </c>
      <c r="Y399" s="236">
        <f t="shared" si="157"/>
        <v>-23595.032555348767</v>
      </c>
      <c r="Z399" s="354">
        <f t="shared" si="163"/>
        <v>54</v>
      </c>
      <c r="AA399" s="237">
        <f t="shared" si="164"/>
        <v>3005.6170613113914</v>
      </c>
      <c r="AB399" s="238">
        <f t="shared" si="165"/>
        <v>169516.23255534878</v>
      </c>
      <c r="AC399" s="239" t="str">
        <f t="shared" si="161"/>
        <v/>
      </c>
      <c r="AF399" s="241">
        <f t="shared" si="162"/>
        <v>-26600.649616660157</v>
      </c>
    </row>
    <row r="400" spans="1:45" x14ac:dyDescent="0.2">
      <c r="B400" s="25">
        <v>37090</v>
      </c>
      <c r="C400" s="26"/>
      <c r="D400" s="27"/>
      <c r="E400" s="27"/>
      <c r="F400" s="225">
        <f t="shared" si="148"/>
        <v>0</v>
      </c>
      <c r="G400" s="213" t="s">
        <v>31</v>
      </c>
      <c r="H400" s="4">
        <f t="shared" si="158"/>
        <v>-4588840</v>
      </c>
      <c r="I400" s="4">
        <f t="shared" si="149"/>
        <v>-109258.09523809524</v>
      </c>
      <c r="J400" s="4">
        <f t="shared" si="150"/>
        <v>-613439.29968476191</v>
      </c>
      <c r="K400" s="36">
        <f t="shared" si="151"/>
        <v>-17370.649616660161</v>
      </c>
      <c r="L400" s="36">
        <f t="shared" si="152"/>
        <v>-392666.29651789198</v>
      </c>
      <c r="N400" s="4">
        <f t="shared" si="159"/>
        <v>-794000</v>
      </c>
      <c r="O400" s="272">
        <f t="shared" si="153"/>
        <v>-18904.761904761905</v>
      </c>
      <c r="P400" s="272">
        <f t="shared" si="154"/>
        <v>-106142.46823809523</v>
      </c>
      <c r="Q400" s="274">
        <f t="shared" si="155"/>
        <v>-3005.6170613113914</v>
      </c>
      <c r="R400" s="4">
        <f t="shared" si="160"/>
        <v>-67943.714285714275</v>
      </c>
      <c r="X400" s="235">
        <f t="shared" si="156"/>
        <v>37090</v>
      </c>
      <c r="Y400" s="236">
        <f t="shared" si="157"/>
        <v>-26600.649616660161</v>
      </c>
      <c r="Z400" s="354">
        <f t="shared" si="163"/>
        <v>55</v>
      </c>
      <c r="AA400" s="237">
        <f t="shared" si="164"/>
        <v>3005.6170613113914</v>
      </c>
      <c r="AB400" s="238">
        <f t="shared" si="165"/>
        <v>172521.84961666018</v>
      </c>
      <c r="AC400" s="239" t="str">
        <f t="shared" si="161"/>
        <v/>
      </c>
      <c r="AF400" s="241">
        <f t="shared" si="162"/>
        <v>-29606.266677971551</v>
      </c>
    </row>
    <row r="401" spans="2:32" x14ac:dyDescent="0.2">
      <c r="B401" s="25">
        <v>37091</v>
      </c>
      <c r="C401" s="26"/>
      <c r="D401" s="27"/>
      <c r="E401" s="27"/>
      <c r="F401" s="225">
        <f t="shared" si="148"/>
        <v>0</v>
      </c>
      <c r="G401" s="213" t="s">
        <v>31</v>
      </c>
      <c r="H401" s="4">
        <f t="shared" si="158"/>
        <v>-5382840</v>
      </c>
      <c r="I401" s="4">
        <f t="shared" si="149"/>
        <v>-128162.85714285714</v>
      </c>
      <c r="J401" s="4">
        <f t="shared" si="150"/>
        <v>-719581.76792285708</v>
      </c>
      <c r="K401" s="36">
        <f t="shared" si="151"/>
        <v>-20376.266677971551</v>
      </c>
      <c r="L401" s="36">
        <f t="shared" si="152"/>
        <v>-460608.74808194872</v>
      </c>
      <c r="N401" s="4">
        <f t="shared" si="159"/>
        <v>-794000</v>
      </c>
      <c r="O401" s="272">
        <f t="shared" si="153"/>
        <v>-18904.761904761905</v>
      </c>
      <c r="P401" s="272">
        <f t="shared" si="154"/>
        <v>-106142.46823809523</v>
      </c>
      <c r="Q401" s="274">
        <f t="shared" si="155"/>
        <v>-3005.6170613113914</v>
      </c>
      <c r="R401" s="4">
        <f t="shared" si="160"/>
        <v>-67943.714285714275</v>
      </c>
      <c r="X401" s="235">
        <f t="shared" si="156"/>
        <v>37091</v>
      </c>
      <c r="Y401" s="236">
        <f t="shared" si="157"/>
        <v>-29606.266677971551</v>
      </c>
      <c r="Z401" s="354">
        <f t="shared" si="163"/>
        <v>56</v>
      </c>
      <c r="AA401" s="237">
        <f t="shared" si="164"/>
        <v>3005.6170613113914</v>
      </c>
      <c r="AB401" s="238">
        <f t="shared" si="165"/>
        <v>175527.46667797156</v>
      </c>
      <c r="AC401" s="239" t="str">
        <f t="shared" si="161"/>
        <v/>
      </c>
      <c r="AF401" s="241">
        <f t="shared" si="162"/>
        <v>-32611.883739282941</v>
      </c>
    </row>
    <row r="402" spans="2:32" x14ac:dyDescent="0.2">
      <c r="B402" s="25">
        <v>37092</v>
      </c>
      <c r="C402" s="26"/>
      <c r="D402" s="27"/>
      <c r="E402" s="27"/>
      <c r="F402" s="225">
        <f t="shared" si="148"/>
        <v>0</v>
      </c>
      <c r="G402" s="213" t="s">
        <v>31</v>
      </c>
      <c r="H402" s="4">
        <f t="shared" si="158"/>
        <v>-6176840</v>
      </c>
      <c r="I402" s="4">
        <f t="shared" si="149"/>
        <v>-147067.61904761905</v>
      </c>
      <c r="J402" s="4">
        <f t="shared" si="150"/>
        <v>-825724.23616095237</v>
      </c>
      <c r="K402" s="36">
        <f t="shared" si="151"/>
        <v>-23381.883739282945</v>
      </c>
      <c r="L402" s="36">
        <f t="shared" si="152"/>
        <v>-528551.19964600552</v>
      </c>
      <c r="N402" s="4">
        <f t="shared" si="159"/>
        <v>-794000</v>
      </c>
      <c r="O402" s="272">
        <f t="shared" si="153"/>
        <v>-18904.761904761905</v>
      </c>
      <c r="P402" s="272">
        <f t="shared" si="154"/>
        <v>-106142.46823809523</v>
      </c>
      <c r="Q402" s="274">
        <f t="shared" si="155"/>
        <v>-3005.6170613113914</v>
      </c>
      <c r="R402" s="4">
        <f t="shared" si="160"/>
        <v>-67943.714285714275</v>
      </c>
      <c r="X402" s="235">
        <f t="shared" si="156"/>
        <v>37092</v>
      </c>
      <c r="Y402" s="236">
        <f t="shared" si="157"/>
        <v>-32611.883739282945</v>
      </c>
      <c r="Z402" s="354">
        <f t="shared" si="163"/>
        <v>57</v>
      </c>
      <c r="AA402" s="237">
        <f t="shared" si="164"/>
        <v>3005.6170613113914</v>
      </c>
      <c r="AB402" s="238">
        <f t="shared" si="165"/>
        <v>178533.08373928297</v>
      </c>
      <c r="AC402" s="239" t="str">
        <f t="shared" si="161"/>
        <v/>
      </c>
      <c r="AF402" s="241">
        <f t="shared" si="162"/>
        <v>-35617.500800594338</v>
      </c>
    </row>
    <row r="403" spans="2:32" x14ac:dyDescent="0.2">
      <c r="B403" s="25">
        <v>37093</v>
      </c>
      <c r="C403" s="26"/>
      <c r="D403" s="27"/>
      <c r="E403" s="27"/>
      <c r="F403" s="225">
        <f t="shared" si="148"/>
        <v>0</v>
      </c>
      <c r="G403" s="213" t="s">
        <v>31</v>
      </c>
      <c r="H403" s="4">
        <f t="shared" si="158"/>
        <v>-6970840</v>
      </c>
      <c r="I403" s="4">
        <f t="shared" si="149"/>
        <v>-165972.38095238095</v>
      </c>
      <c r="J403" s="4">
        <f t="shared" si="150"/>
        <v>-931866.70439904754</v>
      </c>
      <c r="K403" s="36">
        <f t="shared" si="151"/>
        <v>-26387.500800594335</v>
      </c>
      <c r="L403" s="36">
        <f t="shared" si="152"/>
        <v>-596493.65121006221</v>
      </c>
      <c r="N403" s="4">
        <f t="shared" si="159"/>
        <v>-794000</v>
      </c>
      <c r="O403" s="272">
        <f t="shared" si="153"/>
        <v>-18904.761904761905</v>
      </c>
      <c r="P403" s="272">
        <f t="shared" si="154"/>
        <v>-106142.46823809523</v>
      </c>
      <c r="Q403" s="274">
        <f t="shared" si="155"/>
        <v>-3005.6170613113914</v>
      </c>
      <c r="R403" s="4">
        <f t="shared" si="160"/>
        <v>-67943.714285714275</v>
      </c>
      <c r="X403" s="235">
        <f t="shared" si="156"/>
        <v>37093</v>
      </c>
      <c r="Y403" s="236">
        <f t="shared" si="157"/>
        <v>-35617.500800594338</v>
      </c>
      <c r="Z403" s="354">
        <f t="shared" si="163"/>
        <v>58</v>
      </c>
      <c r="AA403" s="237">
        <f t="shared" si="164"/>
        <v>3005.6170613113914</v>
      </c>
      <c r="AB403" s="238">
        <f t="shared" si="165"/>
        <v>181538.70080059435</v>
      </c>
      <c r="AC403" s="239" t="str">
        <f t="shared" si="161"/>
        <v/>
      </c>
      <c r="AF403" s="241">
        <f t="shared" si="162"/>
        <v>-38623.117861905732</v>
      </c>
    </row>
    <row r="404" spans="2:32" x14ac:dyDescent="0.2">
      <c r="B404" s="25">
        <v>37094</v>
      </c>
      <c r="C404" s="26"/>
      <c r="D404" s="27"/>
      <c r="E404" s="27"/>
      <c r="F404" s="225">
        <f t="shared" si="148"/>
        <v>0</v>
      </c>
      <c r="G404" s="213" t="s">
        <v>31</v>
      </c>
      <c r="H404" s="4">
        <f t="shared" si="158"/>
        <v>-7764840</v>
      </c>
      <c r="I404" s="4">
        <f t="shared" si="149"/>
        <v>-184877.14285714287</v>
      </c>
      <c r="J404" s="4">
        <f t="shared" si="150"/>
        <v>-1038009.1726371428</v>
      </c>
      <c r="K404" s="36">
        <f t="shared" si="151"/>
        <v>-29393.117861905725</v>
      </c>
      <c r="L404" s="36">
        <f t="shared" si="152"/>
        <v>-664436.102774119</v>
      </c>
      <c r="N404" s="4">
        <f t="shared" si="159"/>
        <v>-794000</v>
      </c>
      <c r="O404" s="272">
        <f t="shared" si="153"/>
        <v>-18904.761904761905</v>
      </c>
      <c r="P404" s="272">
        <f t="shared" si="154"/>
        <v>-106142.46823809523</v>
      </c>
      <c r="Q404" s="274">
        <f t="shared" si="155"/>
        <v>-3005.6170613113914</v>
      </c>
      <c r="R404" s="4">
        <f t="shared" si="160"/>
        <v>-67943.714285714275</v>
      </c>
      <c r="X404" s="235">
        <f t="shared" si="156"/>
        <v>37094</v>
      </c>
      <c r="Y404" s="236">
        <f t="shared" si="157"/>
        <v>-38623.117861905725</v>
      </c>
      <c r="Z404" s="354">
        <f t="shared" si="163"/>
        <v>59</v>
      </c>
      <c r="AA404" s="237">
        <f t="shared" si="164"/>
        <v>3005.6170613113914</v>
      </c>
      <c r="AB404" s="238">
        <f t="shared" si="165"/>
        <v>184544.31786190573</v>
      </c>
      <c r="AC404" s="239" t="str">
        <f t="shared" si="161"/>
        <v/>
      </c>
      <c r="AF404" s="241">
        <f t="shared" si="162"/>
        <v>-41628.734923217118</v>
      </c>
    </row>
    <row r="405" spans="2:32" x14ac:dyDescent="0.2">
      <c r="B405" s="25">
        <v>37095</v>
      </c>
      <c r="C405" s="26"/>
      <c r="D405" s="27"/>
      <c r="E405" s="27"/>
      <c r="F405" s="225">
        <f t="shared" si="148"/>
        <v>0</v>
      </c>
      <c r="G405" s="213" t="s">
        <v>31</v>
      </c>
      <c r="H405" s="4">
        <f t="shared" si="158"/>
        <v>-8558840</v>
      </c>
      <c r="I405" s="4">
        <f t="shared" si="149"/>
        <v>-203781.90476190476</v>
      </c>
      <c r="J405" s="4">
        <f t="shared" si="150"/>
        <v>-1144151.640875238</v>
      </c>
      <c r="K405" s="36">
        <f t="shared" si="151"/>
        <v>-32398.734923217115</v>
      </c>
      <c r="L405" s="36">
        <f t="shared" si="152"/>
        <v>-732378.55433817569</v>
      </c>
      <c r="N405" s="4">
        <f t="shared" si="159"/>
        <v>-794000</v>
      </c>
      <c r="O405" s="272">
        <f t="shared" si="153"/>
        <v>-18904.761904761905</v>
      </c>
      <c r="P405" s="272">
        <f t="shared" si="154"/>
        <v>-106142.46823809523</v>
      </c>
      <c r="Q405" s="274">
        <f t="shared" si="155"/>
        <v>-3005.6170613113914</v>
      </c>
      <c r="R405" s="4">
        <f t="shared" si="160"/>
        <v>-67943.714285714275</v>
      </c>
      <c r="X405" s="235">
        <f t="shared" si="156"/>
        <v>37095</v>
      </c>
      <c r="Y405" s="236">
        <f t="shared" si="157"/>
        <v>-41628.734923217111</v>
      </c>
      <c r="Z405" s="354">
        <f t="shared" si="163"/>
        <v>60</v>
      </c>
      <c r="AA405" s="237">
        <f t="shared" si="164"/>
        <v>3005.6170613113914</v>
      </c>
      <c r="AB405" s="238">
        <f t="shared" si="165"/>
        <v>187549.93492321711</v>
      </c>
      <c r="AC405" s="239" t="str">
        <f t="shared" si="161"/>
        <v/>
      </c>
      <c r="AF405" s="241">
        <f t="shared" si="162"/>
        <v>-44634.351984528505</v>
      </c>
    </row>
    <row r="406" spans="2:32" x14ac:dyDescent="0.2">
      <c r="B406" s="25">
        <v>37096</v>
      </c>
      <c r="C406" s="26"/>
      <c r="D406" s="27"/>
      <c r="E406" s="27"/>
      <c r="F406" s="225">
        <f t="shared" si="148"/>
        <v>0</v>
      </c>
      <c r="G406" s="213" t="s">
        <v>31</v>
      </c>
      <c r="H406" s="4">
        <f t="shared" si="158"/>
        <v>-9352840</v>
      </c>
      <c r="I406" s="4">
        <f t="shared" si="149"/>
        <v>-222686.66666666666</v>
      </c>
      <c r="J406" s="4">
        <f t="shared" si="150"/>
        <v>-1250294.1091133333</v>
      </c>
      <c r="K406" s="36">
        <f t="shared" si="151"/>
        <v>-35404.351984528512</v>
      </c>
      <c r="L406" s="36">
        <f t="shared" si="152"/>
        <v>-800321.0059022326</v>
      </c>
      <c r="N406" s="4">
        <f t="shared" si="159"/>
        <v>-794000</v>
      </c>
      <c r="O406" s="272">
        <f t="shared" si="153"/>
        <v>-18904.761904761905</v>
      </c>
      <c r="P406" s="272">
        <f t="shared" si="154"/>
        <v>-106142.46823809523</v>
      </c>
      <c r="Q406" s="274">
        <f t="shared" si="155"/>
        <v>-3005.6170613113914</v>
      </c>
      <c r="R406" s="4">
        <f t="shared" si="160"/>
        <v>-67943.714285714275</v>
      </c>
      <c r="X406" s="235">
        <f t="shared" si="156"/>
        <v>37096</v>
      </c>
      <c r="Y406" s="236">
        <f t="shared" si="157"/>
        <v>-44634.351984528512</v>
      </c>
      <c r="Z406" s="354">
        <f t="shared" si="163"/>
        <v>61</v>
      </c>
      <c r="AA406" s="237">
        <f t="shared" si="164"/>
        <v>3005.6170613113914</v>
      </c>
      <c r="AB406" s="238">
        <f t="shared" si="165"/>
        <v>190555.55198452852</v>
      </c>
      <c r="AC406" s="239" t="str">
        <f t="shared" si="161"/>
        <v/>
      </c>
      <c r="AF406" s="241">
        <f t="shared" si="162"/>
        <v>-47639.969045839905</v>
      </c>
    </row>
    <row r="407" spans="2:32" x14ac:dyDescent="0.2">
      <c r="B407" s="25">
        <v>37097</v>
      </c>
      <c r="C407" s="26"/>
      <c r="D407" s="27"/>
      <c r="E407" s="27"/>
      <c r="F407" s="225">
        <f t="shared" si="148"/>
        <v>0</v>
      </c>
      <c r="G407" s="213" t="s">
        <v>31</v>
      </c>
      <c r="H407" s="4">
        <f t="shared" si="158"/>
        <v>-10146840</v>
      </c>
      <c r="I407" s="4">
        <f t="shared" si="149"/>
        <v>-241591.42857142858</v>
      </c>
      <c r="J407" s="4">
        <f t="shared" si="150"/>
        <v>-1356436.5773514286</v>
      </c>
      <c r="K407" s="36">
        <f t="shared" si="151"/>
        <v>-38409.969045839905</v>
      </c>
      <c r="L407" s="36">
        <f t="shared" si="152"/>
        <v>-868263.4574662894</v>
      </c>
      <c r="N407" s="4">
        <f t="shared" si="159"/>
        <v>-794000</v>
      </c>
      <c r="O407" s="272">
        <f t="shared" si="153"/>
        <v>-18904.761904761905</v>
      </c>
      <c r="P407" s="272">
        <f t="shared" si="154"/>
        <v>-106142.46823809523</v>
      </c>
      <c r="Q407" s="274">
        <f t="shared" si="155"/>
        <v>-3005.6170613113914</v>
      </c>
      <c r="R407" s="4">
        <f t="shared" si="160"/>
        <v>-67943.714285714275</v>
      </c>
      <c r="X407" s="235">
        <f t="shared" si="156"/>
        <v>37097</v>
      </c>
      <c r="Y407" s="236">
        <f t="shared" si="157"/>
        <v>-47639.969045839905</v>
      </c>
      <c r="Z407" s="354">
        <f t="shared" si="163"/>
        <v>62</v>
      </c>
      <c r="AA407" s="237">
        <f t="shared" si="164"/>
        <v>3005.6170613113914</v>
      </c>
      <c r="AB407" s="238">
        <f t="shared" si="165"/>
        <v>193561.16904583992</v>
      </c>
      <c r="AC407" s="239" t="str">
        <f t="shared" si="161"/>
        <v/>
      </c>
      <c r="AF407" s="241">
        <f t="shared" si="162"/>
        <v>-50645.586107151299</v>
      </c>
    </row>
    <row r="408" spans="2:32" x14ac:dyDescent="0.2">
      <c r="B408" s="25">
        <v>37098</v>
      </c>
      <c r="C408" s="26"/>
      <c r="D408" s="27"/>
      <c r="E408" s="27"/>
      <c r="F408" s="225">
        <f t="shared" si="148"/>
        <v>0</v>
      </c>
      <c r="G408" s="213" t="s">
        <v>31</v>
      </c>
      <c r="H408" s="4">
        <f t="shared" si="158"/>
        <v>-10940840</v>
      </c>
      <c r="I408" s="4">
        <f t="shared" si="149"/>
        <v>-260496.19047619047</v>
      </c>
      <c r="J408" s="4">
        <f t="shared" si="150"/>
        <v>-1462579.0455895236</v>
      </c>
      <c r="K408" s="36">
        <f t="shared" si="151"/>
        <v>-41415.586107151292</v>
      </c>
      <c r="L408" s="36">
        <f t="shared" si="152"/>
        <v>-936205.90903034597</v>
      </c>
      <c r="N408" s="4">
        <f t="shared" si="159"/>
        <v>-794000</v>
      </c>
      <c r="O408" s="272">
        <f t="shared" si="153"/>
        <v>-18904.761904761905</v>
      </c>
      <c r="P408" s="272">
        <f t="shared" si="154"/>
        <v>-106142.46823809523</v>
      </c>
      <c r="Q408" s="274">
        <f t="shared" si="155"/>
        <v>-3005.6170613113914</v>
      </c>
      <c r="R408" s="4">
        <f t="shared" si="160"/>
        <v>-67943.714285714275</v>
      </c>
      <c r="X408" s="235">
        <f t="shared" si="156"/>
        <v>37098</v>
      </c>
      <c r="Y408" s="236">
        <f t="shared" si="157"/>
        <v>-50645.586107151292</v>
      </c>
      <c r="Z408" s="354">
        <f t="shared" si="163"/>
        <v>63</v>
      </c>
      <c r="AA408" s="237">
        <f t="shared" si="164"/>
        <v>3005.6170613113914</v>
      </c>
      <c r="AB408" s="238">
        <f t="shared" si="165"/>
        <v>196566.7861071513</v>
      </c>
      <c r="AC408" s="239" t="str">
        <f t="shared" si="161"/>
        <v/>
      </c>
      <c r="AF408" s="241">
        <f t="shared" si="162"/>
        <v>-53651.203168462685</v>
      </c>
    </row>
    <row r="409" spans="2:32" x14ac:dyDescent="0.2">
      <c r="B409" s="25">
        <v>37099</v>
      </c>
      <c r="C409" s="26"/>
      <c r="D409" s="27"/>
      <c r="E409" s="27"/>
      <c r="F409" s="225">
        <f t="shared" si="148"/>
        <v>0</v>
      </c>
      <c r="G409" s="213" t="s">
        <v>31</v>
      </c>
      <c r="H409" s="4">
        <f t="shared" si="158"/>
        <v>-11734840</v>
      </c>
      <c r="I409" s="4">
        <f t="shared" si="149"/>
        <v>-279400.95238095237</v>
      </c>
      <c r="J409" s="4">
        <f t="shared" si="150"/>
        <v>-1568721.5138276189</v>
      </c>
      <c r="K409" s="36">
        <f t="shared" si="151"/>
        <v>-44421.203168462685</v>
      </c>
      <c r="L409" s="36">
        <f t="shared" si="152"/>
        <v>-1004148.3605944028</v>
      </c>
      <c r="N409" s="4">
        <f t="shared" si="159"/>
        <v>-794000</v>
      </c>
      <c r="O409" s="272">
        <f t="shared" si="153"/>
        <v>-18904.761904761905</v>
      </c>
      <c r="P409" s="272">
        <f t="shared" si="154"/>
        <v>-106142.46823809523</v>
      </c>
      <c r="Q409" s="274">
        <f t="shared" si="155"/>
        <v>-3005.6170613113914</v>
      </c>
      <c r="R409" s="4">
        <f t="shared" si="160"/>
        <v>-67943.714285714275</v>
      </c>
      <c r="X409" s="235">
        <f t="shared" si="156"/>
        <v>37099</v>
      </c>
      <c r="Y409" s="236">
        <f t="shared" si="157"/>
        <v>-53651.203168462685</v>
      </c>
      <c r="Z409" s="354">
        <f t="shared" si="163"/>
        <v>64</v>
      </c>
      <c r="AA409" s="237">
        <f t="shared" si="164"/>
        <v>3005.6170613113914</v>
      </c>
      <c r="AB409" s="238">
        <f t="shared" si="165"/>
        <v>199572.40316846268</v>
      </c>
      <c r="AC409" s="239" t="str">
        <f t="shared" si="161"/>
        <v/>
      </c>
      <c r="AF409" s="241">
        <f t="shared" si="162"/>
        <v>-56656.820229774079</v>
      </c>
    </row>
    <row r="410" spans="2:32" x14ac:dyDescent="0.2">
      <c r="B410" s="25">
        <v>37100</v>
      </c>
      <c r="C410" s="26"/>
      <c r="D410" s="27"/>
      <c r="E410" s="27"/>
      <c r="F410" s="225">
        <f t="shared" si="148"/>
        <v>0</v>
      </c>
      <c r="G410" s="213" t="s">
        <v>31</v>
      </c>
      <c r="H410" s="4">
        <f t="shared" si="158"/>
        <v>-12528840</v>
      </c>
      <c r="I410" s="4">
        <f t="shared" si="149"/>
        <v>-298305.71428571426</v>
      </c>
      <c r="J410" s="4">
        <f t="shared" si="150"/>
        <v>-1674863.982065714</v>
      </c>
      <c r="K410" s="36">
        <f t="shared" si="151"/>
        <v>-47426.820229774072</v>
      </c>
      <c r="L410" s="36">
        <f t="shared" si="152"/>
        <v>-1072090.8121584593</v>
      </c>
      <c r="N410" s="4">
        <f t="shared" si="159"/>
        <v>-794000</v>
      </c>
      <c r="O410" s="272">
        <f t="shared" si="153"/>
        <v>-18904.761904761905</v>
      </c>
      <c r="P410" s="272">
        <f t="shared" si="154"/>
        <v>-106142.46823809523</v>
      </c>
      <c r="Q410" s="274">
        <f t="shared" si="155"/>
        <v>-3005.6170613113914</v>
      </c>
      <c r="R410" s="4">
        <f t="shared" si="160"/>
        <v>-67943.714285714275</v>
      </c>
      <c r="X410" s="235">
        <f t="shared" si="156"/>
        <v>37100</v>
      </c>
      <c r="Y410" s="236">
        <f t="shared" si="157"/>
        <v>-56656.820229774072</v>
      </c>
      <c r="Z410" s="354">
        <f t="shared" si="163"/>
        <v>65</v>
      </c>
      <c r="AA410" s="237">
        <f t="shared" si="164"/>
        <v>3005.6170613113914</v>
      </c>
      <c r="AB410" s="238">
        <f t="shared" si="165"/>
        <v>202578.02022977409</v>
      </c>
      <c r="AC410" s="239" t="str">
        <f t="shared" si="161"/>
        <v/>
      </c>
      <c r="AF410" s="241">
        <f t="shared" si="162"/>
        <v>-59662.437291085465</v>
      </c>
    </row>
    <row r="411" spans="2:32" x14ac:dyDescent="0.2">
      <c r="B411" s="25">
        <v>37101</v>
      </c>
      <c r="C411" s="26"/>
      <c r="D411" s="27"/>
      <c r="E411" s="27"/>
      <c r="F411" s="225">
        <f t="shared" si="148"/>
        <v>0</v>
      </c>
      <c r="G411" s="213" t="s">
        <v>31</v>
      </c>
      <c r="H411" s="4">
        <f t="shared" si="158"/>
        <v>-13322840</v>
      </c>
      <c r="I411" s="4">
        <f t="shared" si="149"/>
        <v>-317210.47619047621</v>
      </c>
      <c r="J411" s="4">
        <f t="shared" si="150"/>
        <v>-1781006.4503038095</v>
      </c>
      <c r="K411" s="36">
        <f t="shared" si="151"/>
        <v>-50432.437291085465</v>
      </c>
      <c r="L411" s="36">
        <f t="shared" si="152"/>
        <v>-1140033.2637225164</v>
      </c>
      <c r="N411" s="4">
        <f t="shared" si="159"/>
        <v>-794000</v>
      </c>
      <c r="O411" s="272">
        <f t="shared" si="153"/>
        <v>-18904.761904761905</v>
      </c>
      <c r="P411" s="272">
        <f t="shared" si="154"/>
        <v>-106142.46823809523</v>
      </c>
      <c r="Q411" s="274">
        <f t="shared" si="155"/>
        <v>-3005.6170613113914</v>
      </c>
      <c r="R411" s="4">
        <f t="shared" si="160"/>
        <v>-67943.714285714275</v>
      </c>
      <c r="X411" s="235">
        <f t="shared" si="156"/>
        <v>37101</v>
      </c>
      <c r="Y411" s="236">
        <f t="shared" si="157"/>
        <v>-59662.437291085465</v>
      </c>
      <c r="Z411" s="354">
        <f t="shared" si="163"/>
        <v>66</v>
      </c>
      <c r="AA411" s="237">
        <f t="shared" si="164"/>
        <v>3005.6170613113914</v>
      </c>
      <c r="AB411" s="238">
        <f t="shared" si="165"/>
        <v>205583.63729108547</v>
      </c>
      <c r="AC411" s="239" t="str">
        <f t="shared" si="161"/>
        <v/>
      </c>
      <c r="AF411" s="241">
        <f t="shared" si="162"/>
        <v>-62668.054352396859</v>
      </c>
    </row>
    <row r="412" spans="2:32" x14ac:dyDescent="0.2">
      <c r="B412" s="25">
        <v>37102</v>
      </c>
      <c r="C412" s="26"/>
      <c r="D412" s="27"/>
      <c r="E412" s="27"/>
      <c r="F412" s="225">
        <f t="shared" si="148"/>
        <v>0</v>
      </c>
      <c r="G412" s="213" t="s">
        <v>31</v>
      </c>
      <c r="H412" s="4">
        <f t="shared" si="158"/>
        <v>-14116840</v>
      </c>
      <c r="I412" s="4">
        <f t="shared" si="149"/>
        <v>-336115.23809523811</v>
      </c>
      <c r="J412" s="4">
        <f t="shared" si="150"/>
        <v>-1887148.9185419048</v>
      </c>
      <c r="K412" s="36">
        <f t="shared" si="151"/>
        <v>-53438.054352396859</v>
      </c>
      <c r="L412" s="36">
        <f t="shared" si="152"/>
        <v>-1207975.7152865732</v>
      </c>
      <c r="N412" s="4">
        <f t="shared" si="159"/>
        <v>-794000</v>
      </c>
      <c r="O412" s="272">
        <f t="shared" si="153"/>
        <v>-18904.761904761905</v>
      </c>
      <c r="P412" s="272">
        <f t="shared" si="154"/>
        <v>-106142.46823809523</v>
      </c>
      <c r="Q412" s="274">
        <f t="shared" si="155"/>
        <v>-3005.6170613113914</v>
      </c>
      <c r="R412" s="4">
        <f t="shared" si="160"/>
        <v>-67943.714285714275</v>
      </c>
      <c r="X412" s="235">
        <f t="shared" si="156"/>
        <v>37102</v>
      </c>
      <c r="Y412" s="236">
        <f t="shared" si="157"/>
        <v>-62668.054352396859</v>
      </c>
      <c r="Z412" s="354">
        <f t="shared" si="163"/>
        <v>67</v>
      </c>
      <c r="AA412" s="237">
        <f t="shared" si="164"/>
        <v>3005.6170613113914</v>
      </c>
      <c r="AB412" s="238">
        <f t="shared" si="165"/>
        <v>208589.25435239688</v>
      </c>
      <c r="AC412" s="239" t="str">
        <f t="shared" si="161"/>
        <v/>
      </c>
      <c r="AF412" s="241">
        <f t="shared" si="162"/>
        <v>-65673.671413708245</v>
      </c>
    </row>
    <row r="413" spans="2:32" x14ac:dyDescent="0.2">
      <c r="B413" s="25">
        <v>37103</v>
      </c>
      <c r="C413" s="26"/>
      <c r="D413" s="27"/>
      <c r="E413" s="27"/>
      <c r="F413" s="225">
        <f t="shared" si="148"/>
        <v>0</v>
      </c>
      <c r="G413" s="213" t="s">
        <v>31</v>
      </c>
      <c r="H413" s="4">
        <f>H412-$AP$2</f>
        <v>-14910840</v>
      </c>
      <c r="I413" s="4">
        <f t="shared" si="149"/>
        <v>-355020</v>
      </c>
      <c r="J413" s="4">
        <f t="shared" si="150"/>
        <v>-1993291.3867799998</v>
      </c>
      <c r="K413" s="36">
        <f t="shared" si="151"/>
        <v>-56443.671413708245</v>
      </c>
      <c r="L413" s="36">
        <f t="shared" si="152"/>
        <v>-1275918.1668506297</v>
      </c>
      <c r="N413" s="4">
        <f>H413-H412</f>
        <v>-794000</v>
      </c>
      <c r="O413" s="272">
        <f t="shared" si="153"/>
        <v>-18904.761904761905</v>
      </c>
      <c r="P413" s="272">
        <f t="shared" si="154"/>
        <v>-106142.46823809523</v>
      </c>
      <c r="Q413" s="274">
        <f t="shared" si="155"/>
        <v>-3005.6170613113914</v>
      </c>
      <c r="R413" s="4">
        <f>O413*3.594</f>
        <v>-67943.714285714275</v>
      </c>
      <c r="X413" s="235">
        <f>B413</f>
        <v>37103</v>
      </c>
      <c r="Y413" s="236">
        <f t="shared" si="157"/>
        <v>-65673.671413708245</v>
      </c>
      <c r="Z413" s="354">
        <f t="shared" si="163"/>
        <v>68</v>
      </c>
      <c r="AA413" s="237">
        <f>Q413*-1</f>
        <v>3005.6170613113914</v>
      </c>
      <c r="AB413" s="238">
        <f>$AA$3-Y413</f>
        <v>211594.87141370826</v>
      </c>
      <c r="AC413" s="239" t="str">
        <f>+IF(AF413&gt;$D$3,"*","")</f>
        <v/>
      </c>
      <c r="AF413" s="241">
        <f>Y413+AE413-AA413</f>
        <v>-68679.288475019639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40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3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/>
      <c r="H46" s="338"/>
      <c r="I46" s="328"/>
      <c r="J46" s="339">
        <f>H46*0.857724326</f>
        <v>0</v>
      </c>
    </row>
    <row r="47" spans="2:10" x14ac:dyDescent="0.2">
      <c r="E47" s="326"/>
      <c r="F47" s="327"/>
      <c r="G47" s="333"/>
      <c r="H47" s="338"/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37042.303879629631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2023-09-15T20:38:23Z</dcterms:modified>
</cp:coreProperties>
</file>