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A986E7-59FE-4192-935E-7E4815ECE044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<sst xmlns="http://schemas.openxmlformats.org/spreadsheetml/2006/main" count="385" uniqueCount="97">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</sst>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48" activePane="bottomRight" state="frozen"/>
      <selection pane="topRight" activeCell="G1" sqref="G1"/>
      <selection pane="bottomLeft" activeCell="A8" sqref="A8"/>
      <selection pane="bottomRight" activeCell="G353" sqref="G353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/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/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/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/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/>
      <c r="AA354" s="257">
        <f t="shared" ref="AA354:AA379" si="142">Q354*-1</f>
        <v>1912.4658082062231</v>
      </c>
      <c r="AB354" s="237">
        <f t="shared" ref="AB354:AB379" si="143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">
      <c r="B355" s="25">
        <v>37048</v>
      </c>
      <c r="C355" s="26">
        <v>0</v>
      </c>
      <c r="D355" s="27">
        <v>68.902000000000001</v>
      </c>
      <c r="E355" s="27">
        <v>68.918000000000006</v>
      </c>
      <c r="F355" s="224">
        <f t="shared" si="128"/>
        <v>66.16125882839718</v>
      </c>
      <c r="H355" s="50">
        <v>27822030</v>
      </c>
      <c r="I355" s="4">
        <f t="shared" si="129"/>
        <v>662429.28571428568</v>
      </c>
      <c r="J355" s="4">
        <f t="shared" si="130"/>
        <v>3719268.1808492853</v>
      </c>
      <c r="K355" s="36">
        <f t="shared" si="131"/>
        <v>105317.84388956848</v>
      </c>
      <c r="L355" s="36">
        <f t="shared" si="132"/>
        <v>2380726.6066608741</v>
      </c>
      <c r="N355" s="4">
        <f t="shared" si="138"/>
        <v>-572570</v>
      </c>
      <c r="O355" s="271">
        <f t="shared" si="133"/>
        <v>-13632.619047619048</v>
      </c>
      <c r="P355" s="271">
        <f t="shared" si="134"/>
        <v>-76541.552945952382</v>
      </c>
      <c r="Q355" s="273">
        <f t="shared" si="135"/>
        <v>-2167.4133007494502</v>
      </c>
      <c r="R355" s="4">
        <f t="shared" si="139"/>
        <v>-48995.632857142853</v>
      </c>
      <c r="X355" s="234">
        <f t="shared" si="136"/>
        <v>37048</v>
      </c>
      <c r="Y355" s="235">
        <f t="shared" si="137"/>
        <v>96087.843889568481</v>
      </c>
      <c r="Z355" s="352">
        <v>0</v>
      </c>
      <c r="AA355" s="236">
        <f t="shared" si="142"/>
        <v>2167.4133007494502</v>
      </c>
      <c r="AB355" s="237">
        <f t="shared" si="143"/>
        <v>49833.35611043153</v>
      </c>
      <c r="AC355" s="238" t="str">
        <f t="shared" si="140"/>
        <v>*</v>
      </c>
      <c r="AF355" s="240">
        <f t="shared" si="141"/>
        <v>93920.430588819028</v>
      </c>
    </row>
    <row r="356" spans="1:32" x14ac:dyDescent="0.2">
      <c r="B356" s="25">
        <v>37049</v>
      </c>
      <c r="C356" s="26">
        <v>0</v>
      </c>
      <c r="D356" s="27">
        <v>67.504999999999995</v>
      </c>
      <c r="E356" s="27">
        <v>67.513999999999996</v>
      </c>
      <c r="F356" s="224">
        <f t="shared" si="128"/>
        <v>64.813419259705825</v>
      </c>
      <c r="H356" s="50">
        <v>27249510</v>
      </c>
      <c r="I356" s="4">
        <f t="shared" si="129"/>
        <v>648797.85714285716</v>
      </c>
      <c r="J356" s="4">
        <f t="shared" si="130"/>
        <v>3642733.311937857</v>
      </c>
      <c r="K356" s="36">
        <f t="shared" si="131"/>
        <v>103150.61985941483</v>
      </c>
      <c r="L356" s="36">
        <f t="shared" si="132"/>
        <v>2331736.1628706302</v>
      </c>
      <c r="N356" s="4">
        <f t="shared" si="138"/>
        <v>-572520</v>
      </c>
      <c r="O356" s="271">
        <f t="shared" si="133"/>
        <v>-13631.428571428571</v>
      </c>
      <c r="P356" s="271">
        <f t="shared" si="134"/>
        <v>-76534.868911428566</v>
      </c>
      <c r="Q356" s="273">
        <f t="shared" si="135"/>
        <v>-2167.2240301536499</v>
      </c>
      <c r="R356" s="4">
        <f t="shared" si="139"/>
        <v>-48991.354285714282</v>
      </c>
      <c r="X356" s="234">
        <f t="shared" si="136"/>
        <v>37049</v>
      </c>
      <c r="Y356" s="235">
        <f t="shared" si="137"/>
        <v>93920.61985941483</v>
      </c>
      <c r="Z356" s="352">
        <f t="shared" ref="Z356:Z379" si="144">Z355+1</f>
        <v>1</v>
      </c>
      <c r="AA356" s="236">
        <f t="shared" si="142"/>
        <v>2167.2240301536499</v>
      </c>
      <c r="AB356" s="237">
        <f t="shared" si="143"/>
        <v>52000.580140585182</v>
      </c>
      <c r="AC356" s="238" t="str">
        <f t="shared" si="140"/>
        <v>*</v>
      </c>
      <c r="AF356" s="240">
        <f t="shared" si="141"/>
        <v>91753.395829261179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>H356-$AP$1</f>
        <v>26662010</v>
      </c>
      <c r="I357" s="4">
        <f t="shared" si="129"/>
        <v>634809.76190476189</v>
      </c>
      <c r="J357" s="4">
        <f t="shared" si="130"/>
        <v>3564195.906283095</v>
      </c>
      <c r="K357" s="36">
        <f t="shared" si="131"/>
        <v>100926.69035875937</v>
      </c>
      <c r="L357" s="36">
        <f t="shared" si="132"/>
        <v>2281463.8829035228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91696.69035875937</v>
      </c>
      <c r="Z357" s="352">
        <f t="shared" si="144"/>
        <v>2</v>
      </c>
      <c r="AA357" s="236">
        <f t="shared" si="142"/>
        <v>2223.9295006554689</v>
      </c>
      <c r="AB357" s="237">
        <f t="shared" si="143"/>
        <v>54224.509641240642</v>
      </c>
      <c r="AC357" s="238" t="str">
        <f t="shared" si="140"/>
        <v>*</v>
      </c>
      <c r="AF357" s="240">
        <f t="shared" si="141"/>
        <v>89472.760858103895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>H357-$AP$1</f>
        <v>26074510</v>
      </c>
      <c r="I358" s="4">
        <f t="shared" si="129"/>
        <v>620821.66666666663</v>
      </c>
      <c r="J358" s="4">
        <f t="shared" si="130"/>
        <v>3485658.5006283331</v>
      </c>
      <c r="K358" s="36">
        <f t="shared" si="131"/>
        <v>98702.760858103895</v>
      </c>
      <c r="L358" s="36">
        <f t="shared" si="132"/>
        <v>2231191.602936415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89472.760858103895</v>
      </c>
      <c r="Z358" s="352">
        <f t="shared" si="144"/>
        <v>3</v>
      </c>
      <c r="AA358" s="236">
        <f t="shared" si="142"/>
        <v>2223.9295006554689</v>
      </c>
      <c r="AB358" s="237">
        <f t="shared" si="143"/>
        <v>56448.439141896117</v>
      </c>
      <c r="AC358" s="238" t="str">
        <f t="shared" si="140"/>
        <v>*</v>
      </c>
      <c r="AF358" s="240">
        <f t="shared" si="141"/>
        <v>87248.83135744842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>H358-$AP$1</f>
        <v>25487010</v>
      </c>
      <c r="I359" s="4">
        <f t="shared" si="129"/>
        <v>606833.57142857148</v>
      </c>
      <c r="J359" s="4">
        <f t="shared" si="130"/>
        <v>3407121.0949735716</v>
      </c>
      <c r="K359" s="36">
        <f t="shared" si="131"/>
        <v>96478.831357448435</v>
      </c>
      <c r="L359" s="36">
        <f t="shared" si="132"/>
        <v>2180919.3229693077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87248.831357448435</v>
      </c>
      <c r="Z359" s="352">
        <f t="shared" si="144"/>
        <v>4</v>
      </c>
      <c r="AA359" s="236">
        <f t="shared" si="142"/>
        <v>2223.9295006554689</v>
      </c>
      <c r="AB359" s="237">
        <f t="shared" si="143"/>
        <v>58672.368642551577</v>
      </c>
      <c r="AC359" s="238" t="str">
        <f t="shared" si="140"/>
        <v>*</v>
      </c>
      <c r="AF359" s="240">
        <f t="shared" si="141"/>
        <v>85024.90185679296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>H359-$AP$1</f>
        <v>24899510</v>
      </c>
      <c r="I360" s="4">
        <f t="shared" si="129"/>
        <v>592845.47619047621</v>
      </c>
      <c r="J360" s="4">
        <f t="shared" si="130"/>
        <v>3328583.6893188092</v>
      </c>
      <c r="K360" s="36">
        <f t="shared" si="131"/>
        <v>94254.90185679296</v>
      </c>
      <c r="L360" s="36">
        <f t="shared" si="132"/>
        <v>2130647.0430022003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85024.90185679296</v>
      </c>
      <c r="Z360" s="352">
        <f t="shared" si="144"/>
        <v>5</v>
      </c>
      <c r="AA360" s="236">
        <f t="shared" si="142"/>
        <v>2223.9295006554689</v>
      </c>
      <c r="AB360" s="237">
        <f t="shared" si="143"/>
        <v>60896.298143207052</v>
      </c>
      <c r="AC360" s="238" t="str">
        <f t="shared" si="140"/>
        <v>*</v>
      </c>
      <c r="AF360" s="240">
        <f t="shared" si="141"/>
        <v>82800.972356137485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24105510</v>
      </c>
      <c r="I361" s="4">
        <f t="shared" si="129"/>
        <v>573940.71428571432</v>
      </c>
      <c r="J361" s="4">
        <f t="shared" si="130"/>
        <v>3222441.2210807144</v>
      </c>
      <c r="K361" s="36">
        <f t="shared" si="131"/>
        <v>91249.284795481566</v>
      </c>
      <c r="L361" s="36">
        <f t="shared" si="132"/>
        <v>2062704.5914381433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82019.284795481566</v>
      </c>
      <c r="Z361" s="352">
        <f t="shared" si="144"/>
        <v>6</v>
      </c>
      <c r="AA361" s="236">
        <f t="shared" si="142"/>
        <v>3005.6170613113914</v>
      </c>
      <c r="AB361" s="237">
        <f t="shared" si="143"/>
        <v>63901.915204518446</v>
      </c>
      <c r="AC361" s="238" t="str">
        <f t="shared" si="140"/>
        <v>*</v>
      </c>
      <c r="AF361" s="240">
        <f t="shared" si="141"/>
        <v>79013.667734170172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23311510</v>
      </c>
      <c r="I362" s="4">
        <f t="shared" si="129"/>
        <v>555035.95238095243</v>
      </c>
      <c r="J362" s="4">
        <f t="shared" si="130"/>
        <v>3116298.7528426191</v>
      </c>
      <c r="K362" s="36">
        <f t="shared" si="131"/>
        <v>88243.667734170187</v>
      </c>
      <c r="L362" s="36">
        <f t="shared" si="132"/>
        <v>1994762.1398740869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79013.667734170187</v>
      </c>
      <c r="Z362" s="352">
        <f t="shared" si="144"/>
        <v>7</v>
      </c>
      <c r="AA362" s="236">
        <f t="shared" si="142"/>
        <v>3005.6170613113914</v>
      </c>
      <c r="AB362" s="237">
        <f t="shared" si="143"/>
        <v>66907.532265829825</v>
      </c>
      <c r="AC362" s="238" t="str">
        <f t="shared" si="140"/>
        <v>*</v>
      </c>
      <c r="AF362" s="240">
        <f t="shared" si="141"/>
        <v>76008.050672858793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22517510</v>
      </c>
      <c r="I363" s="168">
        <f t="shared" si="129"/>
        <v>536131.19047619053</v>
      </c>
      <c r="J363" s="168">
        <f t="shared" si="130"/>
        <v>3010156.2846045238</v>
      </c>
      <c r="K363" s="280">
        <f t="shared" si="131"/>
        <v>85238.050672858793</v>
      </c>
      <c r="L363" s="280">
        <f t="shared" si="132"/>
        <v>1926819.6883100301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76008.050672858793</v>
      </c>
      <c r="Z363" s="352">
        <f t="shared" si="144"/>
        <v>8</v>
      </c>
      <c r="AA363" s="257">
        <f t="shared" si="142"/>
        <v>3005.6170613113914</v>
      </c>
      <c r="AB363" s="237">
        <f t="shared" si="143"/>
        <v>69913.149327141218</v>
      </c>
      <c r="AC363" s="258" t="str">
        <f t="shared" si="140"/>
        <v>*</v>
      </c>
      <c r="AF363" s="235">
        <f t="shared" si="141"/>
        <v>73002.4336115474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21723510</v>
      </c>
      <c r="I364" s="4">
        <f t="shared" si="129"/>
        <v>517226.42857142858</v>
      </c>
      <c r="J364" s="4">
        <f t="shared" si="130"/>
        <v>2904013.8163664285</v>
      </c>
      <c r="K364" s="36">
        <f t="shared" si="131"/>
        <v>82232.4336115474</v>
      </c>
      <c r="L364" s="36">
        <f t="shared" si="132"/>
        <v>1858877.2367459734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73002.4336115474</v>
      </c>
      <c r="Z364" s="352">
        <f t="shared" si="144"/>
        <v>9</v>
      </c>
      <c r="AA364" s="236">
        <f t="shared" si="142"/>
        <v>3005.6170613113914</v>
      </c>
      <c r="AB364" s="237">
        <f t="shared" si="143"/>
        <v>72918.766388452612</v>
      </c>
      <c r="AC364" s="238" t="str">
        <f t="shared" si="140"/>
        <v>*</v>
      </c>
      <c r="AF364" s="240">
        <f t="shared" si="141"/>
        <v>69996.816550236006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5">H364-$AP$2</f>
        <v>20929510</v>
      </c>
      <c r="I365" s="4">
        <f t="shared" si="129"/>
        <v>498321.66666666669</v>
      </c>
      <c r="J365" s="4">
        <f t="shared" si="130"/>
        <v>2797871.3481283332</v>
      </c>
      <c r="K365" s="36">
        <f t="shared" si="131"/>
        <v>79226.816550236006</v>
      </c>
      <c r="L365" s="36">
        <f t="shared" si="132"/>
        <v>1790934.7851819166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69996.816550236006</v>
      </c>
      <c r="Z365" s="352">
        <f t="shared" si="144"/>
        <v>10</v>
      </c>
      <c r="AA365" s="236">
        <f t="shared" si="142"/>
        <v>3005.6170613113914</v>
      </c>
      <c r="AB365" s="237">
        <f t="shared" si="143"/>
        <v>75924.383449764005</v>
      </c>
      <c r="AC365" s="238" t="str">
        <f t="shared" si="140"/>
        <v>*</v>
      </c>
      <c r="AF365" s="240">
        <f t="shared" si="141"/>
        <v>66991.199488924613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5"/>
        <v>20135510</v>
      </c>
      <c r="I366" s="4">
        <f t="shared" si="129"/>
        <v>479416.90476190473</v>
      </c>
      <c r="J366" s="4">
        <f t="shared" si="130"/>
        <v>2691728.8798902379</v>
      </c>
      <c r="K366" s="36">
        <f t="shared" si="131"/>
        <v>76221.199488924613</v>
      </c>
      <c r="L366" s="36">
        <f t="shared" si="132"/>
        <v>1722992.3336178598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66991.199488924613</v>
      </c>
      <c r="Z366" s="352">
        <f t="shared" si="144"/>
        <v>11</v>
      </c>
      <c r="AA366" s="236">
        <f t="shared" si="142"/>
        <v>3005.6170613113914</v>
      </c>
      <c r="AB366" s="237">
        <f t="shared" si="143"/>
        <v>78930.000511075399</v>
      </c>
      <c r="AC366" s="238" t="str">
        <f t="shared" si="140"/>
        <v>*</v>
      </c>
      <c r="AF366" s="240">
        <f t="shared" si="141"/>
        <v>63985.582427613219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5"/>
        <v>19341510</v>
      </c>
      <c r="I367" s="4">
        <f t="shared" si="129"/>
        <v>460512.14285714284</v>
      </c>
      <c r="J367" s="4">
        <f t="shared" si="130"/>
        <v>2585586.4116521426</v>
      </c>
      <c r="K367" s="36">
        <f t="shared" si="131"/>
        <v>73215.582427613219</v>
      </c>
      <c r="L367" s="36">
        <f t="shared" si="132"/>
        <v>1655049.8820538027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63985.582427613219</v>
      </c>
      <c r="Z367" s="352">
        <f t="shared" si="144"/>
        <v>12</v>
      </c>
      <c r="AA367" s="236">
        <f t="shared" si="142"/>
        <v>3005.6170613113914</v>
      </c>
      <c r="AB367" s="237">
        <f t="shared" si="143"/>
        <v>81935.617572386793</v>
      </c>
      <c r="AC367" s="238" t="str">
        <f t="shared" si="140"/>
        <v>*</v>
      </c>
      <c r="AF367" s="240">
        <f t="shared" si="141"/>
        <v>60979.965366301825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5"/>
        <v>18547510</v>
      </c>
      <c r="I368" s="4">
        <f t="shared" si="129"/>
        <v>441607.38095238095</v>
      </c>
      <c r="J368" s="4">
        <f t="shared" si="130"/>
        <v>2479443.9434140474</v>
      </c>
      <c r="K368" s="36">
        <f t="shared" si="131"/>
        <v>70209.965366301825</v>
      </c>
      <c r="L368" s="36">
        <f t="shared" si="132"/>
        <v>1587107.4304897459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60979.965366301825</v>
      </c>
      <c r="Z368" s="352">
        <f t="shared" si="144"/>
        <v>13</v>
      </c>
      <c r="AA368" s="236">
        <f t="shared" si="142"/>
        <v>3005.6170613113914</v>
      </c>
      <c r="AB368" s="237">
        <f t="shared" si="143"/>
        <v>84941.234633698186</v>
      </c>
      <c r="AC368" s="238" t="str">
        <f t="shared" si="140"/>
        <v>*</v>
      </c>
      <c r="AF368" s="240">
        <f t="shared" si="141"/>
        <v>57974.348304990432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5"/>
        <v>17753510</v>
      </c>
      <c r="I369" s="4">
        <f t="shared" si="129"/>
        <v>422702.61904761905</v>
      </c>
      <c r="J369" s="4">
        <f t="shared" si="130"/>
        <v>2373301.4751759521</v>
      </c>
      <c r="K369" s="36">
        <f t="shared" si="131"/>
        <v>67204.348304990432</v>
      </c>
      <c r="L369" s="36">
        <f t="shared" si="132"/>
        <v>1519164.9789256891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57974.348304990432</v>
      </c>
      <c r="Z369" s="352">
        <f t="shared" si="144"/>
        <v>14</v>
      </c>
      <c r="AA369" s="236">
        <f t="shared" si="142"/>
        <v>3005.6170613113914</v>
      </c>
      <c r="AB369" s="237">
        <f t="shared" si="143"/>
        <v>87946.85169500958</v>
      </c>
      <c r="AC369" s="238" t="str">
        <f t="shared" si="140"/>
        <v>*</v>
      </c>
      <c r="AF369" s="240">
        <f t="shared" si="141"/>
        <v>54968.731243679038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5"/>
        <v>16959510</v>
      </c>
      <c r="I370" s="4">
        <f t="shared" si="129"/>
        <v>403797.85714285716</v>
      </c>
      <c r="J370" s="4">
        <f t="shared" si="130"/>
        <v>2267159.0069378573</v>
      </c>
      <c r="K370" s="36">
        <f t="shared" si="131"/>
        <v>64198.731243679045</v>
      </c>
      <c r="L370" s="36">
        <f t="shared" si="132"/>
        <v>1451222.5273616326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54968.731243679045</v>
      </c>
      <c r="Z370" s="352">
        <f t="shared" si="144"/>
        <v>15</v>
      </c>
      <c r="AA370" s="236">
        <f t="shared" si="142"/>
        <v>3005.6170613113914</v>
      </c>
      <c r="AB370" s="237">
        <f t="shared" si="143"/>
        <v>90952.468756320974</v>
      </c>
      <c r="AC370" s="238" t="str">
        <f t="shared" si="140"/>
        <v>*</v>
      </c>
      <c r="AF370" s="240">
        <f t="shared" si="141"/>
        <v>51963.114182367652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5"/>
        <v>16165510</v>
      </c>
      <c r="I371" s="4">
        <f t="shared" si="129"/>
        <v>384893.09523809527</v>
      </c>
      <c r="J371" s="4">
        <f t="shared" si="130"/>
        <v>2161016.538699762</v>
      </c>
      <c r="K371" s="36">
        <f t="shared" si="131"/>
        <v>61193.114182367652</v>
      </c>
      <c r="L371" s="36">
        <f t="shared" si="132"/>
        <v>1383280.0757975758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51963.114182367652</v>
      </c>
      <c r="Z371" s="352">
        <f t="shared" si="144"/>
        <v>16</v>
      </c>
      <c r="AA371" s="236">
        <f t="shared" si="142"/>
        <v>3005.6170613113914</v>
      </c>
      <c r="AB371" s="237">
        <f t="shared" si="143"/>
        <v>93958.085817632353</v>
      </c>
      <c r="AC371" s="238" t="str">
        <f t="shared" si="140"/>
        <v>*</v>
      </c>
      <c r="AF371" s="240">
        <f t="shared" si="141"/>
        <v>48957.497121056258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5"/>
        <v>15371510</v>
      </c>
      <c r="I372" s="4">
        <f t="shared" si="129"/>
        <v>365988.33333333331</v>
      </c>
      <c r="J372" s="4">
        <f t="shared" si="130"/>
        <v>2054874.0704616664</v>
      </c>
      <c r="K372" s="36">
        <f t="shared" si="131"/>
        <v>58187.497121056258</v>
      </c>
      <c r="L372" s="36">
        <f t="shared" si="132"/>
        <v>1315337.624233519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48957.497121056258</v>
      </c>
      <c r="Z372" s="352">
        <f t="shared" si="144"/>
        <v>17</v>
      </c>
      <c r="AA372" s="236">
        <f t="shared" si="142"/>
        <v>3005.6170613113914</v>
      </c>
      <c r="AB372" s="237">
        <f t="shared" si="143"/>
        <v>96963.702878943761</v>
      </c>
      <c r="AC372" s="238" t="str">
        <f t="shared" si="140"/>
        <v>*</v>
      </c>
      <c r="AF372" s="240">
        <f t="shared" si="141"/>
        <v>45951.880059744864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5"/>
        <v>14577510</v>
      </c>
      <c r="I373" s="4">
        <f t="shared" si="129"/>
        <v>347083.57142857142</v>
      </c>
      <c r="J373" s="4">
        <f t="shared" si="130"/>
        <v>1948731.6022235712</v>
      </c>
      <c r="K373" s="36">
        <f t="shared" si="131"/>
        <v>55181.880059744864</v>
      </c>
      <c r="L373" s="36">
        <f t="shared" si="132"/>
        <v>1247395.1726694622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45951.880059744864</v>
      </c>
      <c r="Z373" s="352">
        <f t="shared" si="144"/>
        <v>18</v>
      </c>
      <c r="AA373" s="236">
        <f t="shared" si="142"/>
        <v>3005.6170613113914</v>
      </c>
      <c r="AB373" s="237">
        <f t="shared" si="143"/>
        <v>99969.31994025514</v>
      </c>
      <c r="AC373" s="238" t="str">
        <f t="shared" si="140"/>
        <v>*</v>
      </c>
      <c r="AF373" s="240">
        <f t="shared" si="141"/>
        <v>42946.262998433471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5"/>
        <v>13783510</v>
      </c>
      <c r="I374" s="4">
        <f t="shared" si="129"/>
        <v>328178.80952380953</v>
      </c>
      <c r="J374" s="4">
        <f t="shared" si="130"/>
        <v>1842589.1339854761</v>
      </c>
      <c r="K374" s="36">
        <f t="shared" si="131"/>
        <v>52176.262998433478</v>
      </c>
      <c r="L374" s="36">
        <f t="shared" si="132"/>
        <v>1179452.7211054056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42946.262998433478</v>
      </c>
      <c r="Z374" s="352">
        <f t="shared" si="144"/>
        <v>19</v>
      </c>
      <c r="AA374" s="236">
        <f t="shared" si="142"/>
        <v>3005.6170613113914</v>
      </c>
      <c r="AB374" s="237">
        <f t="shared" si="143"/>
        <v>102974.93700156653</v>
      </c>
      <c r="AC374" s="238" t="str">
        <f t="shared" si="140"/>
        <v>*</v>
      </c>
      <c r="AF374" s="240">
        <f t="shared" si="141"/>
        <v>39940.645937122084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5"/>
        <v>12989510</v>
      </c>
      <c r="I375" s="4">
        <f t="shared" si="129"/>
        <v>309274.04761904763</v>
      </c>
      <c r="J375" s="4">
        <f t="shared" si="130"/>
        <v>1736446.6657473808</v>
      </c>
      <c r="K375" s="36">
        <f t="shared" si="131"/>
        <v>49170.645937122084</v>
      </c>
      <c r="L375" s="36">
        <f t="shared" si="132"/>
        <v>1111510.2695413488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39940.645937122084</v>
      </c>
      <c r="Z375" s="352">
        <f t="shared" si="144"/>
        <v>20</v>
      </c>
      <c r="AA375" s="236">
        <f t="shared" si="142"/>
        <v>3005.6170613113914</v>
      </c>
      <c r="AB375" s="237">
        <f t="shared" si="143"/>
        <v>105980.55406287793</v>
      </c>
      <c r="AC375" s="238" t="str">
        <f t="shared" si="140"/>
        <v>*</v>
      </c>
      <c r="AF375" s="240">
        <f t="shared" si="141"/>
        <v>36935.028875810691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5"/>
        <v>12195510</v>
      </c>
      <c r="I376" s="4">
        <f t="shared" si="129"/>
        <v>290369.28571428574</v>
      </c>
      <c r="J376" s="4">
        <f t="shared" si="130"/>
        <v>1630304.1975092858</v>
      </c>
      <c r="K376" s="36">
        <f t="shared" si="131"/>
        <v>46165.028875810698</v>
      </c>
      <c r="L376" s="36">
        <f t="shared" si="132"/>
        <v>1043567.8179772921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36935.028875810698</v>
      </c>
      <c r="Z376" s="352">
        <f t="shared" si="144"/>
        <v>21</v>
      </c>
      <c r="AA376" s="236">
        <f t="shared" si="142"/>
        <v>3005.6170613113914</v>
      </c>
      <c r="AB376" s="237">
        <f t="shared" si="143"/>
        <v>108986.17112418931</v>
      </c>
      <c r="AC376" s="238" t="str">
        <f t="shared" si="140"/>
        <v>*</v>
      </c>
      <c r="AF376" s="240">
        <f t="shared" si="141"/>
        <v>33929.411814499304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5"/>
        <v>11401510</v>
      </c>
      <c r="I377" s="4">
        <f t="shared" si="129"/>
        <v>271464.52380952379</v>
      </c>
      <c r="J377" s="4">
        <f t="shared" si="130"/>
        <v>1524161.7292711902</v>
      </c>
      <c r="K377" s="36">
        <f t="shared" si="131"/>
        <v>43159.411814499297</v>
      </c>
      <c r="L377" s="36">
        <f t="shared" si="132"/>
        <v>975625.36641323508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33929.411814499297</v>
      </c>
      <c r="Z377" s="352">
        <f t="shared" si="144"/>
        <v>22</v>
      </c>
      <c r="AA377" s="236">
        <f t="shared" si="142"/>
        <v>3005.6170613113914</v>
      </c>
      <c r="AB377" s="237">
        <f t="shared" si="143"/>
        <v>111991.78818550071</v>
      </c>
      <c r="AC377" s="238" t="str">
        <f t="shared" si="140"/>
        <v>*</v>
      </c>
      <c r="AF377" s="240">
        <f t="shared" si="141"/>
        <v>30923.794753187907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5"/>
        <v>10607510</v>
      </c>
      <c r="I378" s="4">
        <f t="shared" si="129"/>
        <v>252559.76190476189</v>
      </c>
      <c r="J378" s="4">
        <f t="shared" si="130"/>
        <v>1418019.2610330952</v>
      </c>
      <c r="K378" s="36">
        <f t="shared" si="131"/>
        <v>40153.794753187911</v>
      </c>
      <c r="L378" s="36">
        <f t="shared" si="132"/>
        <v>907682.91484917852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30923.794753187911</v>
      </c>
      <c r="Z378" s="352">
        <f t="shared" si="144"/>
        <v>23</v>
      </c>
      <c r="AA378" s="236">
        <f t="shared" si="142"/>
        <v>3005.6170613113914</v>
      </c>
      <c r="AB378" s="237">
        <f t="shared" si="143"/>
        <v>114997.40524681209</v>
      </c>
      <c r="AC378" s="238" t="str">
        <f t="shared" si="140"/>
        <v>*</v>
      </c>
      <c r="AF378" s="240">
        <f t="shared" si="141"/>
        <v>27918.177691876521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5"/>
        <v>9813510</v>
      </c>
      <c r="I379" s="4">
        <f t="shared" si="129"/>
        <v>233655</v>
      </c>
      <c r="J379" s="4">
        <f t="shared" si="130"/>
        <v>1311876.7927949999</v>
      </c>
      <c r="K379" s="36">
        <f t="shared" si="131"/>
        <v>37148.177691876517</v>
      </c>
      <c r="L379" s="36">
        <f t="shared" si="132"/>
        <v>839740.46328512172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27918.177691876517</v>
      </c>
      <c r="Z379" s="352">
        <f t="shared" si="144"/>
        <v>24</v>
      </c>
      <c r="AA379" s="236">
        <f t="shared" si="142"/>
        <v>3005.6170613113914</v>
      </c>
      <c r="AB379" s="237">
        <f t="shared" si="143"/>
        <v>118003.0223081235</v>
      </c>
      <c r="AC379" s="238" t="str">
        <f t="shared" si="140"/>
        <v>*</v>
      </c>
      <c r="AF379" s="240">
        <f t="shared" si="141"/>
        <v>24912.560630565127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6">E383/104.1667*100</f>
        <v>0</v>
      </c>
      <c r="G383" s="212" t="s">
        <v>31</v>
      </c>
      <c r="H383" s="4">
        <f>H379-$AP$2</f>
        <v>9019510</v>
      </c>
      <c r="I383" s="4">
        <f t="shared" ref="I383:I413" si="147">H383/42</f>
        <v>214750.23809523811</v>
      </c>
      <c r="J383" s="4">
        <f t="shared" ref="J383:J413" si="148">I383*$J$4</f>
        <v>1205734.3245569048</v>
      </c>
      <c r="K383" s="4">
        <f t="shared" ref="K383:K413" si="149">J383*$K$1</f>
        <v>34142.560630565131</v>
      </c>
      <c r="L383" s="4">
        <f t="shared" ref="L383:L413" si="150">K383*$L$1</f>
        <v>771798.01172106504</v>
      </c>
      <c r="M383" s="4"/>
      <c r="N383" s="4">
        <f>H383-H379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4">
        <f t="shared" ref="X383:X412" si="154">B383</f>
        <v>37073</v>
      </c>
      <c r="Y383" s="235">
        <f t="shared" ref="Y383:Y413" si="155">K383-AA$2</f>
        <v>24912.560630565131</v>
      </c>
      <c r="Z383" s="352">
        <f>Z379+1</f>
        <v>25</v>
      </c>
      <c r="AA383" s="236">
        <f>Q383*-1</f>
        <v>3005.6170613113914</v>
      </c>
      <c r="AB383" s="237">
        <f>$AA$3-Y383</f>
        <v>121008.63936943488</v>
      </c>
      <c r="AC383" s="238" t="str">
        <f>+IF(AF383&gt;$D$3,"*","")</f>
        <v>*</v>
      </c>
      <c r="AD383" s="154"/>
      <c r="AE383" s="239"/>
      <c r="AF383" s="240">
        <f>Y383+AE383-AA383</f>
        <v>21906.943569253741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6"/>
        <v>0</v>
      </c>
      <c r="G384" s="212" t="s">
        <v>31</v>
      </c>
      <c r="H384" s="168">
        <f t="shared" ref="H384:H412" si="156">H383-$AP$2</f>
        <v>8225510</v>
      </c>
      <c r="I384" s="168">
        <f t="shared" si="147"/>
        <v>195845.47619047618</v>
      </c>
      <c r="J384" s="168">
        <f t="shared" si="148"/>
        <v>1099591.8563188093</v>
      </c>
      <c r="K384" s="280">
        <f t="shared" si="149"/>
        <v>31136.94356925373</v>
      </c>
      <c r="L384" s="280">
        <f t="shared" si="150"/>
        <v>703855.56015700812</v>
      </c>
      <c r="M384" s="214"/>
      <c r="N384" s="168">
        <f t="shared" ref="N384:N412" si="157">H384-H383</f>
        <v>-794000</v>
      </c>
      <c r="O384" s="281">
        <f t="shared" si="151"/>
        <v>-18904.761904761905</v>
      </c>
      <c r="P384" s="281">
        <f t="shared" si="152"/>
        <v>-106142.46823809523</v>
      </c>
      <c r="Q384" s="282">
        <f t="shared" si="153"/>
        <v>-3005.6170613113914</v>
      </c>
      <c r="R384" s="168">
        <f t="shared" ref="R384:R412" si="158">O384*3.594</f>
        <v>-67943.714285714275</v>
      </c>
      <c r="S384" s="214"/>
      <c r="T384" s="214"/>
      <c r="U384" s="214"/>
      <c r="V384" s="214"/>
      <c r="W384" s="214"/>
      <c r="X384" s="256">
        <f t="shared" si="154"/>
        <v>37074</v>
      </c>
      <c r="Y384" s="235">
        <f t="shared" si="155"/>
        <v>21906.94356925373</v>
      </c>
      <c r="Z384" s="352">
        <f>Z383+1</f>
        <v>26</v>
      </c>
      <c r="AA384" s="257">
        <f>Q384*-1</f>
        <v>3005.6170613113914</v>
      </c>
      <c r="AB384" s="237">
        <f>$AA$3-Y384</f>
        <v>124014.25643074629</v>
      </c>
      <c r="AC384" s="238" t="str">
        <f t="shared" ref="AC384:AC412" si="159">+IF(AF384&gt;$D$3,"*","")</f>
        <v>*</v>
      </c>
      <c r="AD384" s="214"/>
      <c r="AE384" s="214"/>
      <c r="AF384" s="235">
        <f t="shared" ref="AF384:AF412" si="160">Y384+AE384-AA384</f>
        <v>18901.32650794234</v>
      </c>
    </row>
    <row r="385" spans="1:45" x14ac:dyDescent="0.2">
      <c r="B385" s="25">
        <v>37075</v>
      </c>
      <c r="C385" s="26"/>
      <c r="D385" s="27"/>
      <c r="E385" s="27"/>
      <c r="F385" s="224">
        <f t="shared" si="146"/>
        <v>0</v>
      </c>
      <c r="G385" s="212" t="s">
        <v>31</v>
      </c>
      <c r="H385" s="4">
        <f t="shared" si="156"/>
        <v>7431510</v>
      </c>
      <c r="I385" s="4">
        <f t="shared" si="147"/>
        <v>176940.71428571429</v>
      </c>
      <c r="J385" s="4">
        <f t="shared" si="148"/>
        <v>993449.38808071427</v>
      </c>
      <c r="K385" s="36">
        <f t="shared" si="149"/>
        <v>28131.326507942344</v>
      </c>
      <c r="L385" s="36">
        <f t="shared" si="150"/>
        <v>635913.10859295144</v>
      </c>
      <c r="N385" s="4">
        <f t="shared" si="157"/>
        <v>-794000</v>
      </c>
      <c r="O385" s="271">
        <f t="shared" si="151"/>
        <v>-18904.761904761905</v>
      </c>
      <c r="P385" s="271">
        <f t="shared" si="152"/>
        <v>-106142.46823809523</v>
      </c>
      <c r="Q385" s="273">
        <f t="shared" si="153"/>
        <v>-3005.6170613113914</v>
      </c>
      <c r="R385" s="4">
        <f t="shared" si="158"/>
        <v>-67943.714285714275</v>
      </c>
      <c r="X385" s="234">
        <f t="shared" si="154"/>
        <v>37075</v>
      </c>
      <c r="Y385" s="235">
        <f t="shared" si="155"/>
        <v>18901.326507942344</v>
      </c>
      <c r="Z385" s="352">
        <f t="shared" ref="Z385:Z413" si="161">Z384+1</f>
        <v>27</v>
      </c>
      <c r="AA385" s="236">
        <f>Q385*-1</f>
        <v>3005.6170613113914</v>
      </c>
      <c r="AB385" s="237">
        <f>$AA$3-Y385</f>
        <v>127019.87349205767</v>
      </c>
      <c r="AC385" s="238" t="str">
        <f t="shared" si="159"/>
        <v>*</v>
      </c>
      <c r="AF385" s="240">
        <f t="shared" si="160"/>
        <v>15895.709446630952</v>
      </c>
    </row>
    <row r="386" spans="1:45" x14ac:dyDescent="0.2">
      <c r="B386" s="25">
        <v>37076</v>
      </c>
      <c r="C386" s="26"/>
      <c r="D386" s="27"/>
      <c r="E386" s="27"/>
      <c r="F386" s="224">
        <f t="shared" si="146"/>
        <v>0</v>
      </c>
      <c r="G386" s="212" t="s">
        <v>31</v>
      </c>
      <c r="H386" s="4">
        <f t="shared" si="156"/>
        <v>6637510</v>
      </c>
      <c r="I386" s="4">
        <f t="shared" si="147"/>
        <v>158035.95238095237</v>
      </c>
      <c r="J386" s="4">
        <f t="shared" si="148"/>
        <v>887306.91984261887</v>
      </c>
      <c r="K386" s="36">
        <f t="shared" si="149"/>
        <v>25125.709446630946</v>
      </c>
      <c r="L386" s="36">
        <f t="shared" si="150"/>
        <v>567970.65702889452</v>
      </c>
      <c r="N386" s="4">
        <f t="shared" si="157"/>
        <v>-794000</v>
      </c>
      <c r="O386" s="271">
        <f t="shared" si="151"/>
        <v>-18904.761904761905</v>
      </c>
      <c r="P386" s="271">
        <f t="shared" si="152"/>
        <v>-106142.46823809523</v>
      </c>
      <c r="Q386" s="273">
        <f t="shared" si="153"/>
        <v>-3005.6170613113914</v>
      </c>
      <c r="R386" s="4">
        <f t="shared" si="158"/>
        <v>-67943.714285714275</v>
      </c>
      <c r="X386" s="234">
        <f t="shared" si="154"/>
        <v>37076</v>
      </c>
      <c r="Y386" s="235">
        <f t="shared" si="155"/>
        <v>15895.709446630946</v>
      </c>
      <c r="Z386" s="352">
        <f t="shared" si="161"/>
        <v>28</v>
      </c>
      <c r="AA386" s="236">
        <f>Q386*-1</f>
        <v>3005.6170613113914</v>
      </c>
      <c r="AB386" s="237">
        <f>$AA$3-Y386</f>
        <v>130025.49055336906</v>
      </c>
      <c r="AC386" s="238" t="str">
        <f t="shared" si="159"/>
        <v>*</v>
      </c>
      <c r="AF386" s="240">
        <f>Y386+AE386-AA386</f>
        <v>12890.092385319555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6"/>
        <v>0</v>
      </c>
      <c r="G387" s="212" t="s">
        <v>31</v>
      </c>
      <c r="H387" s="168">
        <f t="shared" si="156"/>
        <v>5843510</v>
      </c>
      <c r="I387" s="168">
        <f t="shared" si="147"/>
        <v>139131.19047619047</v>
      </c>
      <c r="J387" s="168">
        <f t="shared" si="148"/>
        <v>781164.4516045237</v>
      </c>
      <c r="K387" s="280">
        <f t="shared" si="149"/>
        <v>22120.092385319556</v>
      </c>
      <c r="L387" s="280">
        <f t="shared" si="150"/>
        <v>500028.20546483784</v>
      </c>
      <c r="M387" s="214"/>
      <c r="N387" s="168">
        <f t="shared" si="157"/>
        <v>-794000</v>
      </c>
      <c r="O387" s="281">
        <f t="shared" si="151"/>
        <v>-18904.761904761905</v>
      </c>
      <c r="P387" s="281">
        <f t="shared" si="152"/>
        <v>-106142.46823809523</v>
      </c>
      <c r="Q387" s="282">
        <f t="shared" si="153"/>
        <v>-3005.6170613113914</v>
      </c>
      <c r="R387" s="168">
        <f t="shared" si="158"/>
        <v>-67943.714285714275</v>
      </c>
      <c r="S387" s="214"/>
      <c r="T387" s="214"/>
      <c r="U387" s="214"/>
      <c r="V387" s="214"/>
      <c r="W387" s="214"/>
      <c r="X387" s="256">
        <f t="shared" si="154"/>
        <v>37077</v>
      </c>
      <c r="Y387" s="235">
        <f t="shared" si="155"/>
        <v>12890.092385319556</v>
      </c>
      <c r="Z387" s="352">
        <f t="shared" si="161"/>
        <v>29</v>
      </c>
      <c r="AA387" s="257">
        <f t="shared" ref="AA387:AA412" si="162">Q387*-1</f>
        <v>3005.6170613113914</v>
      </c>
      <c r="AB387" s="237">
        <f t="shared" ref="AB387:AB412" si="163">$AA$3-Y387</f>
        <v>133031.10761468046</v>
      </c>
      <c r="AC387" s="238" t="str">
        <f t="shared" si="159"/>
        <v>*</v>
      </c>
      <c r="AD387" s="214"/>
      <c r="AE387" s="214"/>
      <c r="AF387" s="235">
        <f t="shared" si="160"/>
        <v>9884.4753240081645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6"/>
        <v>0</v>
      </c>
      <c r="G388" s="260" t="s">
        <v>31</v>
      </c>
      <c r="H388" s="247">
        <f t="shared" si="156"/>
        <v>5049510</v>
      </c>
      <c r="I388" s="247">
        <f t="shared" si="147"/>
        <v>120226.42857142857</v>
      </c>
      <c r="J388" s="247">
        <f t="shared" si="148"/>
        <v>675021.98336642853</v>
      </c>
      <c r="K388" s="270">
        <f t="shared" si="149"/>
        <v>19114.475324008166</v>
      </c>
      <c r="L388" s="270">
        <f t="shared" si="150"/>
        <v>432085.7539007811</v>
      </c>
      <c r="N388" s="247">
        <f t="shared" si="157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247">
        <f t="shared" si="158"/>
        <v>-67943.714285714275</v>
      </c>
      <c r="X388" s="249">
        <f t="shared" si="154"/>
        <v>37078</v>
      </c>
      <c r="Y388" s="250">
        <f t="shared" si="155"/>
        <v>9884.4753240081664</v>
      </c>
      <c r="Z388" s="354">
        <f t="shared" si="161"/>
        <v>30</v>
      </c>
      <c r="AA388" s="251">
        <f>Q388*-1</f>
        <v>3005.6170613113914</v>
      </c>
      <c r="AB388" s="252">
        <f t="shared" si="163"/>
        <v>136036.72467599183</v>
      </c>
      <c r="AC388" s="253" t="str">
        <f t="shared" si="159"/>
        <v>*</v>
      </c>
      <c r="AE388" s="252">
        <v>122000</v>
      </c>
      <c r="AF388" s="250">
        <f>Y388+AE388-AA388</f>
        <v>128878.85826269678</v>
      </c>
      <c r="AG388" s="357">
        <f>((Y388)*22.64)/Z388*7</f>
        <v>52216.388311627139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6"/>
        <v>0</v>
      </c>
      <c r="G389" s="212" t="s">
        <v>31</v>
      </c>
      <c r="H389" s="4">
        <f t="shared" si="156"/>
        <v>4255510</v>
      </c>
      <c r="I389" s="4">
        <f t="shared" si="147"/>
        <v>101321.66666666667</v>
      </c>
      <c r="J389" s="4">
        <f t="shared" si="148"/>
        <v>568879.51512833335</v>
      </c>
      <c r="K389" s="36">
        <f t="shared" si="149"/>
        <v>16108.858262696778</v>
      </c>
      <c r="L389" s="36">
        <f t="shared" si="150"/>
        <v>364143.30233672448</v>
      </c>
      <c r="N389" s="4">
        <f t="shared" si="157"/>
        <v>-794000</v>
      </c>
      <c r="O389" s="271">
        <f t="shared" si="151"/>
        <v>-18904.761904761905</v>
      </c>
      <c r="P389" s="271">
        <f t="shared" si="152"/>
        <v>-106142.46823809523</v>
      </c>
      <c r="Q389" s="273">
        <f t="shared" si="153"/>
        <v>-3005.6170613113914</v>
      </c>
      <c r="R389" s="4">
        <f t="shared" si="158"/>
        <v>-67943.714285714275</v>
      </c>
      <c r="X389" s="234">
        <f t="shared" si="154"/>
        <v>37079</v>
      </c>
      <c r="Y389" s="235">
        <f>K389-AA$2</f>
        <v>6878.8582626967782</v>
      </c>
      <c r="Z389" s="352">
        <f t="shared" si="161"/>
        <v>31</v>
      </c>
      <c r="AA389" s="236">
        <f t="shared" si="162"/>
        <v>3005.6170613113914</v>
      </c>
      <c r="AB389" s="237">
        <f t="shared" si="163"/>
        <v>139042.34173730324</v>
      </c>
      <c r="AC389" s="238" t="str">
        <f t="shared" si="159"/>
        <v>*</v>
      </c>
      <c r="AF389" s="240">
        <f t="shared" si="160"/>
        <v>3873.2412013853868</v>
      </c>
    </row>
    <row r="390" spans="1:45" x14ac:dyDescent="0.2">
      <c r="B390" s="25">
        <v>37080</v>
      </c>
      <c r="C390" s="26"/>
      <c r="D390" s="27"/>
      <c r="E390" s="27"/>
      <c r="F390" s="224">
        <f t="shared" si="146"/>
        <v>0</v>
      </c>
      <c r="G390" s="212" t="s">
        <v>31</v>
      </c>
      <c r="H390" s="4">
        <f t="shared" si="156"/>
        <v>3461510</v>
      </c>
      <c r="I390" s="4">
        <f t="shared" si="147"/>
        <v>82416.904761904763</v>
      </c>
      <c r="J390" s="4">
        <f t="shared" si="148"/>
        <v>462737.04689023807</v>
      </c>
      <c r="K390" s="36">
        <f t="shared" si="149"/>
        <v>13103.241201385385</v>
      </c>
      <c r="L390" s="36">
        <f t="shared" si="150"/>
        <v>296200.85077266762</v>
      </c>
      <c r="N390" s="4">
        <f t="shared" si="157"/>
        <v>-794000</v>
      </c>
      <c r="O390" s="271">
        <f t="shared" si="151"/>
        <v>-18904.761904761905</v>
      </c>
      <c r="P390" s="271">
        <f t="shared" si="152"/>
        <v>-106142.46823809523</v>
      </c>
      <c r="Q390" s="273">
        <f t="shared" si="153"/>
        <v>-3005.6170613113914</v>
      </c>
      <c r="R390" s="4">
        <f t="shared" si="158"/>
        <v>-67943.714285714275</v>
      </c>
      <c r="X390" s="234">
        <f t="shared" si="154"/>
        <v>37080</v>
      </c>
      <c r="Y390" s="235">
        <f t="shared" si="155"/>
        <v>3873.2412013853846</v>
      </c>
      <c r="Z390" s="352">
        <f t="shared" si="161"/>
        <v>32</v>
      </c>
      <c r="AA390" s="236">
        <f t="shared" si="162"/>
        <v>3005.6170613113914</v>
      </c>
      <c r="AB390" s="237">
        <f t="shared" si="163"/>
        <v>142047.95879861462</v>
      </c>
      <c r="AC390" s="238" t="str">
        <f t="shared" si="159"/>
        <v>*</v>
      </c>
      <c r="AF390" s="240">
        <f t="shared" si="160"/>
        <v>867.6241400739932</v>
      </c>
    </row>
    <row r="391" spans="1:45" x14ac:dyDescent="0.2">
      <c r="B391" s="25">
        <v>37081</v>
      </c>
      <c r="C391" s="26"/>
      <c r="D391" s="27"/>
      <c r="E391" s="27"/>
      <c r="F391" s="224">
        <f t="shared" si="146"/>
        <v>0</v>
      </c>
      <c r="G391" s="212" t="s">
        <v>31</v>
      </c>
      <c r="H391" s="4">
        <f t="shared" si="156"/>
        <v>2667510</v>
      </c>
      <c r="I391" s="4">
        <f t="shared" si="147"/>
        <v>63512.142857142855</v>
      </c>
      <c r="J391" s="4">
        <f t="shared" si="148"/>
        <v>356594.57865214284</v>
      </c>
      <c r="K391" s="36">
        <f t="shared" si="149"/>
        <v>10097.624140073993</v>
      </c>
      <c r="L391" s="36">
        <f t="shared" si="150"/>
        <v>228258.39920861088</v>
      </c>
      <c r="N391" s="4">
        <f t="shared" si="157"/>
        <v>-794000</v>
      </c>
      <c r="O391" s="271">
        <f t="shared" si="151"/>
        <v>-18904.761904761905</v>
      </c>
      <c r="P391" s="271">
        <f t="shared" si="152"/>
        <v>-106142.46823809523</v>
      </c>
      <c r="Q391" s="273">
        <f t="shared" si="153"/>
        <v>-3005.6170613113914</v>
      </c>
      <c r="R391" s="4">
        <f t="shared" si="158"/>
        <v>-67943.714285714275</v>
      </c>
      <c r="X391" s="234">
        <f t="shared" si="154"/>
        <v>37081</v>
      </c>
      <c r="Y391" s="235">
        <f t="shared" si="155"/>
        <v>867.62414007399275</v>
      </c>
      <c r="Z391" s="352">
        <f t="shared" si="161"/>
        <v>33</v>
      </c>
      <c r="AA391" s="236">
        <f t="shared" si="162"/>
        <v>3005.6170613113914</v>
      </c>
      <c r="AB391" s="237">
        <f t="shared" si="163"/>
        <v>145053.57585992603</v>
      </c>
      <c r="AC391" s="238" t="str">
        <f t="shared" si="159"/>
        <v/>
      </c>
      <c r="AF391" s="240">
        <f t="shared" si="160"/>
        <v>-2137.9929212373986</v>
      </c>
    </row>
    <row r="392" spans="1:45" x14ac:dyDescent="0.2">
      <c r="B392" s="25">
        <v>37082</v>
      </c>
      <c r="C392" s="26"/>
      <c r="D392" s="27"/>
      <c r="E392" s="27"/>
      <c r="F392" s="224">
        <f t="shared" si="146"/>
        <v>0</v>
      </c>
      <c r="G392" s="212" t="s">
        <v>31</v>
      </c>
      <c r="H392" s="4">
        <f t="shared" si="156"/>
        <v>1873510</v>
      </c>
      <c r="I392" s="4">
        <f t="shared" si="147"/>
        <v>44607.380952380954</v>
      </c>
      <c r="J392" s="4">
        <f t="shared" si="148"/>
        <v>250452.11041404761</v>
      </c>
      <c r="K392" s="36">
        <f t="shared" si="149"/>
        <v>7092.0070787626009</v>
      </c>
      <c r="L392" s="36">
        <f t="shared" si="150"/>
        <v>160315.94764455411</v>
      </c>
      <c r="N392" s="4">
        <f t="shared" si="157"/>
        <v>-794000</v>
      </c>
      <c r="O392" s="271">
        <f t="shared" si="151"/>
        <v>-18904.761904761905</v>
      </c>
      <c r="P392" s="271">
        <f t="shared" si="152"/>
        <v>-106142.46823809523</v>
      </c>
      <c r="Q392" s="273">
        <f t="shared" si="153"/>
        <v>-3005.6170613113914</v>
      </c>
      <c r="R392" s="4">
        <f t="shared" si="158"/>
        <v>-67943.714285714275</v>
      </c>
      <c r="X392" s="234">
        <f t="shared" si="154"/>
        <v>37082</v>
      </c>
      <c r="Y392" s="235">
        <f t="shared" si="155"/>
        <v>-2137.9929212373991</v>
      </c>
      <c r="Z392" s="352">
        <f t="shared" si="161"/>
        <v>34</v>
      </c>
      <c r="AA392" s="236">
        <f t="shared" si="162"/>
        <v>3005.6170613113914</v>
      </c>
      <c r="AB392" s="237">
        <f t="shared" si="163"/>
        <v>148059.19292123741</v>
      </c>
      <c r="AC392" s="238" t="str">
        <f t="shared" si="159"/>
        <v/>
      </c>
      <c r="AF392" s="240">
        <f t="shared" si="160"/>
        <v>-5143.6099825487909</v>
      </c>
    </row>
    <row r="393" spans="1:45" x14ac:dyDescent="0.2">
      <c r="B393" s="25">
        <v>37083</v>
      </c>
      <c r="C393" s="26"/>
      <c r="D393" s="27"/>
      <c r="E393" s="27"/>
      <c r="F393" s="224">
        <f t="shared" si="146"/>
        <v>0</v>
      </c>
      <c r="G393" s="212" t="s">
        <v>31</v>
      </c>
      <c r="H393" s="4">
        <f t="shared" si="156"/>
        <v>1079510</v>
      </c>
      <c r="I393" s="4">
        <f t="shared" si="147"/>
        <v>25702.619047619046</v>
      </c>
      <c r="J393" s="4">
        <f t="shared" si="148"/>
        <v>144309.64217595235</v>
      </c>
      <c r="K393" s="36">
        <f t="shared" si="149"/>
        <v>4086.3900174512087</v>
      </c>
      <c r="L393" s="36">
        <f t="shared" si="150"/>
        <v>92373.496080497353</v>
      </c>
      <c r="N393" s="4">
        <f t="shared" si="157"/>
        <v>-794000</v>
      </c>
      <c r="O393" s="271">
        <f t="shared" si="151"/>
        <v>-18904.761904761905</v>
      </c>
      <c r="P393" s="271">
        <f t="shared" si="152"/>
        <v>-106142.46823809523</v>
      </c>
      <c r="Q393" s="273">
        <f t="shared" si="153"/>
        <v>-3005.6170613113914</v>
      </c>
      <c r="R393" s="4">
        <f t="shared" si="158"/>
        <v>-67943.714285714275</v>
      </c>
      <c r="X393" s="234">
        <f t="shared" si="154"/>
        <v>37083</v>
      </c>
      <c r="Y393" s="235">
        <f t="shared" si="155"/>
        <v>-5143.6099825487909</v>
      </c>
      <c r="Z393" s="352">
        <f t="shared" si="161"/>
        <v>35</v>
      </c>
      <c r="AA393" s="236">
        <f t="shared" si="162"/>
        <v>3005.6170613113914</v>
      </c>
      <c r="AB393" s="237">
        <f t="shared" si="163"/>
        <v>151064.80998254882</v>
      </c>
      <c r="AC393" s="238" t="str">
        <f t="shared" si="159"/>
        <v/>
      </c>
      <c r="AF393" s="240">
        <f t="shared" si="160"/>
        <v>-8149.2270438601827</v>
      </c>
    </row>
    <row r="394" spans="1:45" x14ac:dyDescent="0.2">
      <c r="B394" s="25">
        <v>37084</v>
      </c>
      <c r="C394" s="26"/>
      <c r="D394" s="27"/>
      <c r="E394" s="27"/>
      <c r="F394" s="224">
        <f t="shared" si="146"/>
        <v>0</v>
      </c>
      <c r="G394" s="212" t="s">
        <v>31</v>
      </c>
      <c r="H394" s="4">
        <f t="shared" si="156"/>
        <v>285510</v>
      </c>
      <c r="I394" s="4">
        <f t="shared" si="147"/>
        <v>6797.8571428571431</v>
      </c>
      <c r="J394" s="4">
        <f t="shared" si="148"/>
        <v>38167.173937857144</v>
      </c>
      <c r="K394" s="36">
        <f t="shared" si="149"/>
        <v>1080.772956139818</v>
      </c>
      <c r="L394" s="36">
        <f t="shared" si="150"/>
        <v>24431.044516440612</v>
      </c>
      <c r="N394" s="4">
        <f t="shared" si="157"/>
        <v>-794000</v>
      </c>
      <c r="O394" s="271">
        <f t="shared" si="151"/>
        <v>-18904.761904761905</v>
      </c>
      <c r="P394" s="271">
        <f t="shared" si="152"/>
        <v>-106142.46823809523</v>
      </c>
      <c r="Q394" s="273">
        <f t="shared" si="153"/>
        <v>-3005.6170613113914</v>
      </c>
      <c r="R394" s="4">
        <f t="shared" si="158"/>
        <v>-67943.714285714275</v>
      </c>
      <c r="X394" s="234">
        <f t="shared" si="154"/>
        <v>37084</v>
      </c>
      <c r="Y394" s="235">
        <f t="shared" si="155"/>
        <v>-8149.2270438601818</v>
      </c>
      <c r="Z394" s="352">
        <f t="shared" si="161"/>
        <v>36</v>
      </c>
      <c r="AA394" s="236">
        <f t="shared" si="162"/>
        <v>3005.6170613113914</v>
      </c>
      <c r="AB394" s="237">
        <f t="shared" si="163"/>
        <v>154070.4270438602</v>
      </c>
      <c r="AC394" s="238" t="str">
        <f t="shared" si="159"/>
        <v/>
      </c>
      <c r="AF394" s="240">
        <f t="shared" si="160"/>
        <v>-11154.844105171573</v>
      </c>
    </row>
    <row r="395" spans="1:45" x14ac:dyDescent="0.2">
      <c r="B395" s="25">
        <v>37085</v>
      </c>
      <c r="C395" s="26"/>
      <c r="D395" s="27"/>
      <c r="E395" s="27"/>
      <c r="F395" s="224">
        <f t="shared" si="146"/>
        <v>0</v>
      </c>
      <c r="G395" s="212" t="s">
        <v>31</v>
      </c>
      <c r="H395" s="4">
        <f t="shared" si="156"/>
        <v>-508490</v>
      </c>
      <c r="I395" s="4">
        <f t="shared" si="147"/>
        <v>-12106.904761904761</v>
      </c>
      <c r="J395" s="4">
        <f t="shared" si="148"/>
        <v>-67975.294300238093</v>
      </c>
      <c r="K395" s="36">
        <f t="shared" si="149"/>
        <v>-1924.8441051715738</v>
      </c>
      <c r="L395" s="36">
        <f t="shared" si="150"/>
        <v>-43511.407047616151</v>
      </c>
      <c r="N395" s="4">
        <f t="shared" si="157"/>
        <v>-794000</v>
      </c>
      <c r="O395" s="271">
        <f t="shared" si="151"/>
        <v>-18904.761904761905</v>
      </c>
      <c r="P395" s="271">
        <f t="shared" si="152"/>
        <v>-106142.46823809523</v>
      </c>
      <c r="Q395" s="273">
        <f t="shared" si="153"/>
        <v>-3005.6170613113914</v>
      </c>
      <c r="R395" s="4">
        <f t="shared" si="158"/>
        <v>-67943.714285714275</v>
      </c>
      <c r="X395" s="234">
        <f t="shared" si="154"/>
        <v>37085</v>
      </c>
      <c r="Y395" s="235">
        <f t="shared" si="155"/>
        <v>-11154.844105171574</v>
      </c>
      <c r="Z395" s="352">
        <f t="shared" si="161"/>
        <v>37</v>
      </c>
      <c r="AA395" s="236">
        <f t="shared" si="162"/>
        <v>3005.6170613113914</v>
      </c>
      <c r="AB395" s="237">
        <f t="shared" si="163"/>
        <v>157076.04410517158</v>
      </c>
      <c r="AC395" s="238" t="str">
        <f t="shared" si="159"/>
        <v/>
      </c>
      <c r="AF395" s="240">
        <f t="shared" si="160"/>
        <v>-14160.461166482966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6"/>
        <v>0</v>
      </c>
      <c r="G396" s="212" t="s">
        <v>31</v>
      </c>
      <c r="H396" s="168">
        <f t="shared" si="156"/>
        <v>-1302490</v>
      </c>
      <c r="I396" s="168">
        <f t="shared" si="147"/>
        <v>-31011.666666666668</v>
      </c>
      <c r="J396" s="168">
        <f t="shared" si="148"/>
        <v>-174117.76253833334</v>
      </c>
      <c r="K396" s="280">
        <f t="shared" si="149"/>
        <v>-4930.4611664829654</v>
      </c>
      <c r="L396" s="280">
        <f t="shared" si="150"/>
        <v>-111453.8586116729</v>
      </c>
      <c r="N396" s="168">
        <f t="shared" si="157"/>
        <v>-794000</v>
      </c>
      <c r="O396" s="281">
        <f t="shared" si="151"/>
        <v>-18904.761904761905</v>
      </c>
      <c r="P396" s="281">
        <f t="shared" si="152"/>
        <v>-106142.46823809523</v>
      </c>
      <c r="Q396" s="282">
        <f t="shared" si="153"/>
        <v>-3005.6170613113914</v>
      </c>
      <c r="R396" s="168">
        <f t="shared" si="158"/>
        <v>-67943.714285714275</v>
      </c>
      <c r="X396" s="256">
        <f t="shared" si="154"/>
        <v>37086</v>
      </c>
      <c r="Y396" s="235">
        <f t="shared" si="155"/>
        <v>-14160.461166482964</v>
      </c>
      <c r="Z396" s="352">
        <f t="shared" si="161"/>
        <v>38</v>
      </c>
      <c r="AA396" s="257">
        <f t="shared" si="162"/>
        <v>3005.6170613113914</v>
      </c>
      <c r="AB396" s="237">
        <f t="shared" si="163"/>
        <v>160081.66116648298</v>
      </c>
      <c r="AC396" s="258" t="str">
        <f t="shared" si="159"/>
        <v/>
      </c>
      <c r="AF396" s="235">
        <f t="shared" si="160"/>
        <v>-17166.078227794354</v>
      </c>
    </row>
    <row r="397" spans="1:45" x14ac:dyDescent="0.2">
      <c r="B397" s="25">
        <v>37087</v>
      </c>
      <c r="C397" s="26"/>
      <c r="D397" s="27"/>
      <c r="E397" s="27"/>
      <c r="F397" s="224">
        <f t="shared" si="146"/>
        <v>0</v>
      </c>
      <c r="G397" s="212" t="s">
        <v>31</v>
      </c>
      <c r="H397" s="4">
        <f t="shared" si="156"/>
        <v>-2096490</v>
      </c>
      <c r="I397" s="4">
        <f t="shared" si="147"/>
        <v>-49916.428571428572</v>
      </c>
      <c r="J397" s="4">
        <f t="shared" si="148"/>
        <v>-280260.23077642854</v>
      </c>
      <c r="K397" s="36">
        <f t="shared" si="149"/>
        <v>-7936.0782277943563</v>
      </c>
      <c r="L397" s="36">
        <f t="shared" si="150"/>
        <v>-179396.31017572965</v>
      </c>
      <c r="N397" s="4">
        <f t="shared" si="157"/>
        <v>-794000</v>
      </c>
      <c r="O397" s="271">
        <f t="shared" si="151"/>
        <v>-18904.761904761905</v>
      </c>
      <c r="P397" s="271">
        <f t="shared" si="152"/>
        <v>-106142.46823809523</v>
      </c>
      <c r="Q397" s="273">
        <f t="shared" si="153"/>
        <v>-3005.6170613113914</v>
      </c>
      <c r="R397" s="4">
        <f t="shared" si="158"/>
        <v>-67943.714285714275</v>
      </c>
      <c r="X397" s="234">
        <f t="shared" si="154"/>
        <v>37087</v>
      </c>
      <c r="Y397" s="235">
        <f t="shared" si="155"/>
        <v>-17166.078227794358</v>
      </c>
      <c r="Z397" s="352">
        <f t="shared" si="161"/>
        <v>39</v>
      </c>
      <c r="AA397" s="236">
        <f t="shared" si="162"/>
        <v>3005.6170613113914</v>
      </c>
      <c r="AB397" s="237">
        <f t="shared" si="163"/>
        <v>163087.27822779436</v>
      </c>
      <c r="AC397" s="238" t="str">
        <f t="shared" si="159"/>
        <v/>
      </c>
      <c r="AF397" s="240">
        <f t="shared" si="160"/>
        <v>-20171.695289105748</v>
      </c>
    </row>
    <row r="398" spans="1:45" x14ac:dyDescent="0.2">
      <c r="B398" s="25">
        <v>37088</v>
      </c>
      <c r="C398" s="26"/>
      <c r="D398" s="27"/>
      <c r="E398" s="27"/>
      <c r="F398" s="224">
        <f t="shared" si="146"/>
        <v>0</v>
      </c>
      <c r="G398" s="212" t="s">
        <v>31</v>
      </c>
      <c r="H398" s="4">
        <f t="shared" si="156"/>
        <v>-2890490</v>
      </c>
      <c r="I398" s="4">
        <f t="shared" si="147"/>
        <v>-68821.190476190473</v>
      </c>
      <c r="J398" s="4">
        <f t="shared" si="148"/>
        <v>-386402.69901452377</v>
      </c>
      <c r="K398" s="36">
        <f t="shared" si="149"/>
        <v>-10941.695289105748</v>
      </c>
      <c r="L398" s="36">
        <f t="shared" si="150"/>
        <v>-247338.76173978639</v>
      </c>
      <c r="N398" s="4">
        <f t="shared" si="157"/>
        <v>-794000</v>
      </c>
      <c r="O398" s="271">
        <f t="shared" si="151"/>
        <v>-18904.761904761905</v>
      </c>
      <c r="P398" s="271">
        <f t="shared" si="152"/>
        <v>-106142.46823809523</v>
      </c>
      <c r="Q398" s="273">
        <f t="shared" si="153"/>
        <v>-3005.6170613113914</v>
      </c>
      <c r="R398" s="4">
        <f t="shared" si="158"/>
        <v>-67943.714285714275</v>
      </c>
      <c r="X398" s="234">
        <f t="shared" si="154"/>
        <v>37088</v>
      </c>
      <c r="Y398" s="235">
        <f t="shared" si="155"/>
        <v>-20171.695289105748</v>
      </c>
      <c r="Z398" s="352">
        <f t="shared" si="161"/>
        <v>40</v>
      </c>
      <c r="AA398" s="236">
        <f t="shared" si="162"/>
        <v>3005.6170613113914</v>
      </c>
      <c r="AB398" s="237">
        <f t="shared" si="163"/>
        <v>166092.89528910577</v>
      </c>
      <c r="AC398" s="238" t="str">
        <f t="shared" si="159"/>
        <v/>
      </c>
      <c r="AF398" s="240">
        <f t="shared" si="160"/>
        <v>-23177.312350417138</v>
      </c>
    </row>
    <row r="399" spans="1:45" x14ac:dyDescent="0.2">
      <c r="B399" s="25">
        <v>37089</v>
      </c>
      <c r="C399" s="26"/>
      <c r="D399" s="27"/>
      <c r="E399" s="27"/>
      <c r="F399" s="224">
        <f t="shared" si="146"/>
        <v>0</v>
      </c>
      <c r="G399" s="212" t="s">
        <v>31</v>
      </c>
      <c r="H399" s="4">
        <f t="shared" si="156"/>
        <v>-3684490</v>
      </c>
      <c r="I399" s="4">
        <f t="shared" si="147"/>
        <v>-87725.952380952382</v>
      </c>
      <c r="J399" s="4">
        <f t="shared" si="148"/>
        <v>-492545.16725261899</v>
      </c>
      <c r="K399" s="36">
        <f t="shared" si="149"/>
        <v>-13947.31235041714</v>
      </c>
      <c r="L399" s="36">
        <f t="shared" si="150"/>
        <v>-315281.21330384316</v>
      </c>
      <c r="N399" s="4">
        <f t="shared" si="157"/>
        <v>-794000</v>
      </c>
      <c r="O399" s="271">
        <f t="shared" si="151"/>
        <v>-18904.761904761905</v>
      </c>
      <c r="P399" s="271">
        <f t="shared" si="152"/>
        <v>-106142.46823809523</v>
      </c>
      <c r="Q399" s="273">
        <f t="shared" si="153"/>
        <v>-3005.6170613113914</v>
      </c>
      <c r="R399" s="4">
        <f t="shared" si="158"/>
        <v>-67943.714285714275</v>
      </c>
      <c r="X399" s="234">
        <f t="shared" si="154"/>
        <v>37089</v>
      </c>
      <c r="Y399" s="235">
        <f t="shared" si="155"/>
        <v>-23177.312350417138</v>
      </c>
      <c r="Z399" s="352">
        <f t="shared" si="161"/>
        <v>41</v>
      </c>
      <c r="AA399" s="236">
        <f t="shared" si="162"/>
        <v>3005.6170613113914</v>
      </c>
      <c r="AB399" s="237">
        <f t="shared" si="163"/>
        <v>169098.51235041715</v>
      </c>
      <c r="AC399" s="238" t="str">
        <f t="shared" si="159"/>
        <v/>
      </c>
      <c r="AF399" s="240">
        <f t="shared" si="160"/>
        <v>-26182.929411728528</v>
      </c>
    </row>
    <row r="400" spans="1:45" x14ac:dyDescent="0.2">
      <c r="B400" s="25">
        <v>37090</v>
      </c>
      <c r="C400" s="26"/>
      <c r="D400" s="27"/>
      <c r="E400" s="27"/>
      <c r="F400" s="224">
        <f t="shared" si="146"/>
        <v>0</v>
      </c>
      <c r="G400" s="212" t="s">
        <v>31</v>
      </c>
      <c r="H400" s="4">
        <f t="shared" si="156"/>
        <v>-4478490</v>
      </c>
      <c r="I400" s="4">
        <f t="shared" si="147"/>
        <v>-106630.71428571429</v>
      </c>
      <c r="J400" s="4">
        <f t="shared" si="148"/>
        <v>-598687.63549071422</v>
      </c>
      <c r="K400" s="36">
        <f t="shared" si="149"/>
        <v>-16952.929411728532</v>
      </c>
      <c r="L400" s="36">
        <f t="shared" si="150"/>
        <v>-383223.6648678999</v>
      </c>
      <c r="N400" s="4">
        <f t="shared" si="157"/>
        <v>-794000</v>
      </c>
      <c r="O400" s="271">
        <f t="shared" si="151"/>
        <v>-18904.761904761905</v>
      </c>
      <c r="P400" s="271">
        <f t="shared" si="152"/>
        <v>-106142.46823809523</v>
      </c>
      <c r="Q400" s="273">
        <f t="shared" si="153"/>
        <v>-3005.6170613113914</v>
      </c>
      <c r="R400" s="4">
        <f t="shared" si="158"/>
        <v>-67943.714285714275</v>
      </c>
      <c r="X400" s="234">
        <f t="shared" si="154"/>
        <v>37090</v>
      </c>
      <c r="Y400" s="235">
        <f t="shared" si="155"/>
        <v>-26182.929411728532</v>
      </c>
      <c r="Z400" s="352">
        <f t="shared" si="161"/>
        <v>42</v>
      </c>
      <c r="AA400" s="236">
        <f t="shared" si="162"/>
        <v>3005.6170613113914</v>
      </c>
      <c r="AB400" s="237">
        <f t="shared" si="163"/>
        <v>172104.12941172853</v>
      </c>
      <c r="AC400" s="238" t="str">
        <f t="shared" si="159"/>
        <v/>
      </c>
      <c r="AF400" s="240">
        <f t="shared" si="160"/>
        <v>-29188.546473039922</v>
      </c>
    </row>
    <row r="401" spans="2:32" x14ac:dyDescent="0.2">
      <c r="B401" s="25">
        <v>37091</v>
      </c>
      <c r="C401" s="26"/>
      <c r="D401" s="27"/>
      <c r="E401" s="27"/>
      <c r="F401" s="224">
        <f t="shared" si="146"/>
        <v>0</v>
      </c>
      <c r="G401" s="212" t="s">
        <v>31</v>
      </c>
      <c r="H401" s="4">
        <f t="shared" si="156"/>
        <v>-5272490</v>
      </c>
      <c r="I401" s="4">
        <f t="shared" si="147"/>
        <v>-125535.47619047618</v>
      </c>
      <c r="J401" s="4">
        <f t="shared" si="148"/>
        <v>-704830.10372880939</v>
      </c>
      <c r="K401" s="36">
        <f t="shared" si="149"/>
        <v>-19958.546473039922</v>
      </c>
      <c r="L401" s="36">
        <f t="shared" si="150"/>
        <v>-451166.11643195665</v>
      </c>
      <c r="N401" s="4">
        <f t="shared" si="157"/>
        <v>-794000</v>
      </c>
      <c r="O401" s="271">
        <f t="shared" si="151"/>
        <v>-18904.761904761905</v>
      </c>
      <c r="P401" s="271">
        <f t="shared" si="152"/>
        <v>-106142.46823809523</v>
      </c>
      <c r="Q401" s="273">
        <f t="shared" si="153"/>
        <v>-3005.6170613113914</v>
      </c>
      <c r="R401" s="4">
        <f t="shared" si="158"/>
        <v>-67943.714285714275</v>
      </c>
      <c r="X401" s="234">
        <f t="shared" si="154"/>
        <v>37091</v>
      </c>
      <c r="Y401" s="235">
        <f t="shared" si="155"/>
        <v>-29188.546473039922</v>
      </c>
      <c r="Z401" s="352">
        <f t="shared" si="161"/>
        <v>43</v>
      </c>
      <c r="AA401" s="236">
        <f t="shared" si="162"/>
        <v>3005.6170613113914</v>
      </c>
      <c r="AB401" s="237">
        <f t="shared" si="163"/>
        <v>175109.74647303994</v>
      </c>
      <c r="AC401" s="238" t="str">
        <f t="shared" si="159"/>
        <v/>
      </c>
      <c r="AF401" s="240">
        <f t="shared" si="160"/>
        <v>-32194.163534351312</v>
      </c>
    </row>
    <row r="402" spans="2:32" x14ac:dyDescent="0.2">
      <c r="B402" s="25">
        <v>37092</v>
      </c>
      <c r="C402" s="26"/>
      <c r="D402" s="27"/>
      <c r="E402" s="27"/>
      <c r="F402" s="224">
        <f t="shared" si="146"/>
        <v>0</v>
      </c>
      <c r="G402" s="212" t="s">
        <v>31</v>
      </c>
      <c r="H402" s="4">
        <f t="shared" si="156"/>
        <v>-6066490</v>
      </c>
      <c r="I402" s="4">
        <f t="shared" si="147"/>
        <v>-144440.23809523811</v>
      </c>
      <c r="J402" s="4">
        <f t="shared" si="148"/>
        <v>-810972.5719669048</v>
      </c>
      <c r="K402" s="36">
        <f t="shared" si="149"/>
        <v>-22964.163534351319</v>
      </c>
      <c r="L402" s="36">
        <f t="shared" si="150"/>
        <v>-519108.56799601356</v>
      </c>
      <c r="N402" s="4">
        <f t="shared" si="157"/>
        <v>-794000</v>
      </c>
      <c r="O402" s="271">
        <f t="shared" si="151"/>
        <v>-18904.761904761905</v>
      </c>
      <c r="P402" s="271">
        <f t="shared" si="152"/>
        <v>-106142.46823809523</v>
      </c>
      <c r="Q402" s="273">
        <f t="shared" si="153"/>
        <v>-3005.6170613113914</v>
      </c>
      <c r="R402" s="4">
        <f t="shared" si="158"/>
        <v>-67943.714285714275</v>
      </c>
      <c r="X402" s="234">
        <f t="shared" si="154"/>
        <v>37092</v>
      </c>
      <c r="Y402" s="235">
        <f t="shared" si="155"/>
        <v>-32194.163534351319</v>
      </c>
      <c r="Z402" s="352">
        <f t="shared" si="161"/>
        <v>44</v>
      </c>
      <c r="AA402" s="236">
        <f t="shared" si="162"/>
        <v>3005.6170613113914</v>
      </c>
      <c r="AB402" s="237">
        <f t="shared" si="163"/>
        <v>178115.36353435135</v>
      </c>
      <c r="AC402" s="238" t="str">
        <f t="shared" si="159"/>
        <v/>
      </c>
      <c r="AF402" s="240">
        <f t="shared" si="160"/>
        <v>-35199.780595662713</v>
      </c>
    </row>
    <row r="403" spans="2:32" x14ac:dyDescent="0.2">
      <c r="B403" s="25">
        <v>37093</v>
      </c>
      <c r="C403" s="26"/>
      <c r="D403" s="27"/>
      <c r="E403" s="27"/>
      <c r="F403" s="224">
        <f t="shared" si="146"/>
        <v>0</v>
      </c>
      <c r="G403" s="212" t="s">
        <v>31</v>
      </c>
      <c r="H403" s="4">
        <f t="shared" si="156"/>
        <v>-6860490</v>
      </c>
      <c r="I403" s="4">
        <f t="shared" si="147"/>
        <v>-163345</v>
      </c>
      <c r="J403" s="4">
        <f t="shared" si="148"/>
        <v>-917115.04020499997</v>
      </c>
      <c r="K403" s="36">
        <f t="shared" si="149"/>
        <v>-25969.780595662705</v>
      </c>
      <c r="L403" s="36">
        <f t="shared" si="150"/>
        <v>-587051.01956007013</v>
      </c>
      <c r="N403" s="4">
        <f t="shared" si="157"/>
        <v>-794000</v>
      </c>
      <c r="O403" s="271">
        <f t="shared" si="151"/>
        <v>-18904.761904761905</v>
      </c>
      <c r="P403" s="271">
        <f t="shared" si="152"/>
        <v>-106142.46823809523</v>
      </c>
      <c r="Q403" s="273">
        <f t="shared" si="153"/>
        <v>-3005.6170613113914</v>
      </c>
      <c r="R403" s="4">
        <f t="shared" si="158"/>
        <v>-67943.714285714275</v>
      </c>
      <c r="X403" s="234">
        <f t="shared" si="154"/>
        <v>37093</v>
      </c>
      <c r="Y403" s="235">
        <f t="shared" si="155"/>
        <v>-35199.780595662705</v>
      </c>
      <c r="Z403" s="352">
        <f t="shared" si="161"/>
        <v>45</v>
      </c>
      <c r="AA403" s="236">
        <f t="shared" si="162"/>
        <v>3005.6170613113914</v>
      </c>
      <c r="AB403" s="237">
        <f t="shared" si="163"/>
        <v>181120.98059566272</v>
      </c>
      <c r="AC403" s="238" t="str">
        <f t="shared" si="159"/>
        <v/>
      </c>
      <c r="AF403" s="240">
        <f t="shared" si="160"/>
        <v>-38205.397656974099</v>
      </c>
    </row>
    <row r="404" spans="2:32" x14ac:dyDescent="0.2">
      <c r="B404" s="25">
        <v>37094</v>
      </c>
      <c r="C404" s="26"/>
      <c r="D404" s="27"/>
      <c r="E404" s="27"/>
      <c r="F404" s="224">
        <f t="shared" si="146"/>
        <v>0</v>
      </c>
      <c r="G404" s="212" t="s">
        <v>31</v>
      </c>
      <c r="H404" s="4">
        <f t="shared" si="156"/>
        <v>-7654490</v>
      </c>
      <c r="I404" s="4">
        <f t="shared" si="147"/>
        <v>-182249.76190476189</v>
      </c>
      <c r="J404" s="4">
        <f t="shared" si="148"/>
        <v>-1023257.5084430951</v>
      </c>
      <c r="K404" s="36">
        <f t="shared" si="149"/>
        <v>-28975.397656974095</v>
      </c>
      <c r="L404" s="36">
        <f t="shared" si="150"/>
        <v>-654993.47112412693</v>
      </c>
      <c r="N404" s="4">
        <f t="shared" si="157"/>
        <v>-794000</v>
      </c>
      <c r="O404" s="271">
        <f t="shared" si="151"/>
        <v>-18904.761904761905</v>
      </c>
      <c r="P404" s="271">
        <f t="shared" si="152"/>
        <v>-106142.46823809523</v>
      </c>
      <c r="Q404" s="273">
        <f t="shared" si="153"/>
        <v>-3005.6170613113914</v>
      </c>
      <c r="R404" s="4">
        <f t="shared" si="158"/>
        <v>-67943.714285714275</v>
      </c>
      <c r="X404" s="234">
        <f t="shared" si="154"/>
        <v>37094</v>
      </c>
      <c r="Y404" s="235">
        <f t="shared" si="155"/>
        <v>-38205.397656974092</v>
      </c>
      <c r="Z404" s="352">
        <f t="shared" si="161"/>
        <v>46</v>
      </c>
      <c r="AA404" s="236">
        <f t="shared" si="162"/>
        <v>3005.6170613113914</v>
      </c>
      <c r="AB404" s="237">
        <f t="shared" si="163"/>
        <v>184126.5976569741</v>
      </c>
      <c r="AC404" s="238" t="str">
        <f t="shared" si="159"/>
        <v/>
      </c>
      <c r="AF404" s="240">
        <f t="shared" si="160"/>
        <v>-41211.014718285485</v>
      </c>
    </row>
    <row r="405" spans="2:32" x14ac:dyDescent="0.2">
      <c r="B405" s="25">
        <v>37095</v>
      </c>
      <c r="C405" s="26"/>
      <c r="D405" s="27"/>
      <c r="E405" s="27"/>
      <c r="F405" s="224">
        <f t="shared" si="146"/>
        <v>0</v>
      </c>
      <c r="G405" s="212" t="s">
        <v>31</v>
      </c>
      <c r="H405" s="4">
        <f t="shared" si="156"/>
        <v>-8448490</v>
      </c>
      <c r="I405" s="4">
        <f t="shared" si="147"/>
        <v>-201154.52380952382</v>
      </c>
      <c r="J405" s="4">
        <f t="shared" si="148"/>
        <v>-1129399.9766811905</v>
      </c>
      <c r="K405" s="36">
        <f t="shared" si="149"/>
        <v>-31981.014718285493</v>
      </c>
      <c r="L405" s="36">
        <f t="shared" si="150"/>
        <v>-722935.92268818372</v>
      </c>
      <c r="N405" s="4">
        <f t="shared" si="157"/>
        <v>-794000</v>
      </c>
      <c r="O405" s="271">
        <f t="shared" si="151"/>
        <v>-18904.761904761905</v>
      </c>
      <c r="P405" s="271">
        <f t="shared" si="152"/>
        <v>-106142.46823809523</v>
      </c>
      <c r="Q405" s="273">
        <f t="shared" si="153"/>
        <v>-3005.6170613113914</v>
      </c>
      <c r="R405" s="4">
        <f t="shared" si="158"/>
        <v>-67943.714285714275</v>
      </c>
      <c r="X405" s="234">
        <f t="shared" si="154"/>
        <v>37095</v>
      </c>
      <c r="Y405" s="235">
        <f t="shared" si="155"/>
        <v>-41211.014718285493</v>
      </c>
      <c r="Z405" s="352">
        <f t="shared" si="161"/>
        <v>47</v>
      </c>
      <c r="AA405" s="236">
        <f t="shared" si="162"/>
        <v>3005.6170613113914</v>
      </c>
      <c r="AB405" s="237">
        <f t="shared" si="163"/>
        <v>187132.21471828551</v>
      </c>
      <c r="AC405" s="238" t="str">
        <f t="shared" si="159"/>
        <v/>
      </c>
      <c r="AF405" s="240">
        <f t="shared" si="160"/>
        <v>-44216.631779596886</v>
      </c>
    </row>
    <row r="406" spans="2:32" x14ac:dyDescent="0.2">
      <c r="B406" s="25">
        <v>37096</v>
      </c>
      <c r="C406" s="26"/>
      <c r="D406" s="27"/>
      <c r="E406" s="27"/>
      <c r="F406" s="224">
        <f t="shared" si="146"/>
        <v>0</v>
      </c>
      <c r="G406" s="212" t="s">
        <v>31</v>
      </c>
      <c r="H406" s="4">
        <f t="shared" si="156"/>
        <v>-9242490</v>
      </c>
      <c r="I406" s="4">
        <f t="shared" si="147"/>
        <v>-220059.28571428571</v>
      </c>
      <c r="J406" s="4">
        <f t="shared" si="148"/>
        <v>-1235542.4449192856</v>
      </c>
      <c r="K406" s="36">
        <f t="shared" si="149"/>
        <v>-34986.631779596879</v>
      </c>
      <c r="L406" s="36">
        <f t="shared" si="150"/>
        <v>-790878.37425224041</v>
      </c>
      <c r="N406" s="4">
        <f t="shared" si="157"/>
        <v>-794000</v>
      </c>
      <c r="O406" s="271">
        <f t="shared" si="151"/>
        <v>-18904.761904761905</v>
      </c>
      <c r="P406" s="271">
        <f t="shared" si="152"/>
        <v>-106142.46823809523</v>
      </c>
      <c r="Q406" s="273">
        <f t="shared" si="153"/>
        <v>-3005.6170613113914</v>
      </c>
      <c r="R406" s="4">
        <f t="shared" si="158"/>
        <v>-67943.714285714275</v>
      </c>
      <c r="X406" s="234">
        <f t="shared" si="154"/>
        <v>37096</v>
      </c>
      <c r="Y406" s="235">
        <f t="shared" si="155"/>
        <v>-44216.631779596879</v>
      </c>
      <c r="Z406" s="352">
        <f t="shared" si="161"/>
        <v>48</v>
      </c>
      <c r="AA406" s="236">
        <f t="shared" si="162"/>
        <v>3005.6170613113914</v>
      </c>
      <c r="AB406" s="237">
        <f t="shared" si="163"/>
        <v>190137.83177959689</v>
      </c>
      <c r="AC406" s="238" t="str">
        <f t="shared" si="159"/>
        <v/>
      </c>
      <c r="AF406" s="240">
        <f t="shared" si="160"/>
        <v>-47222.248840908273</v>
      </c>
    </row>
    <row r="407" spans="2:32" x14ac:dyDescent="0.2">
      <c r="B407" s="25">
        <v>37097</v>
      </c>
      <c r="C407" s="26"/>
      <c r="D407" s="27"/>
      <c r="E407" s="27"/>
      <c r="F407" s="224">
        <f t="shared" si="146"/>
        <v>0</v>
      </c>
      <c r="G407" s="212" t="s">
        <v>31</v>
      </c>
      <c r="H407" s="4">
        <f t="shared" si="156"/>
        <v>-10036490</v>
      </c>
      <c r="I407" s="4">
        <f t="shared" si="147"/>
        <v>-238964.04761904763</v>
      </c>
      <c r="J407" s="4">
        <f t="shared" si="148"/>
        <v>-1341684.9131573809</v>
      </c>
      <c r="K407" s="36">
        <f t="shared" si="149"/>
        <v>-37992.248840908273</v>
      </c>
      <c r="L407" s="36">
        <f t="shared" si="150"/>
        <v>-858820.82581629721</v>
      </c>
      <c r="N407" s="4">
        <f t="shared" si="157"/>
        <v>-794000</v>
      </c>
      <c r="O407" s="271">
        <f t="shared" si="151"/>
        <v>-18904.761904761905</v>
      </c>
      <c r="P407" s="271">
        <f t="shared" si="152"/>
        <v>-106142.46823809523</v>
      </c>
      <c r="Q407" s="273">
        <f t="shared" si="153"/>
        <v>-3005.6170613113914</v>
      </c>
      <c r="R407" s="4">
        <f t="shared" si="158"/>
        <v>-67943.714285714275</v>
      </c>
      <c r="X407" s="234">
        <f t="shared" si="154"/>
        <v>37097</v>
      </c>
      <c r="Y407" s="235">
        <f t="shared" si="155"/>
        <v>-47222.248840908273</v>
      </c>
      <c r="Z407" s="352">
        <f t="shared" si="161"/>
        <v>49</v>
      </c>
      <c r="AA407" s="236">
        <f t="shared" si="162"/>
        <v>3005.6170613113914</v>
      </c>
      <c r="AB407" s="237">
        <f t="shared" si="163"/>
        <v>193143.4488409083</v>
      </c>
      <c r="AC407" s="238" t="str">
        <f t="shared" si="159"/>
        <v/>
      </c>
      <c r="AF407" s="240">
        <f t="shared" si="160"/>
        <v>-50227.865902219666</v>
      </c>
    </row>
    <row r="408" spans="2:32" x14ac:dyDescent="0.2">
      <c r="B408" s="25">
        <v>37098</v>
      </c>
      <c r="C408" s="26"/>
      <c r="D408" s="27"/>
      <c r="E408" s="27"/>
      <c r="F408" s="224">
        <f t="shared" si="146"/>
        <v>0</v>
      </c>
      <c r="G408" s="212" t="s">
        <v>31</v>
      </c>
      <c r="H408" s="4">
        <f t="shared" si="156"/>
        <v>-10830490</v>
      </c>
      <c r="I408" s="4">
        <f t="shared" si="147"/>
        <v>-257868.80952380953</v>
      </c>
      <c r="J408" s="4">
        <f t="shared" si="148"/>
        <v>-1447827.3813954762</v>
      </c>
      <c r="K408" s="36">
        <f t="shared" si="149"/>
        <v>-40997.865902219666</v>
      </c>
      <c r="L408" s="36">
        <f t="shared" si="150"/>
        <v>-926763.277380354</v>
      </c>
      <c r="N408" s="4">
        <f t="shared" si="157"/>
        <v>-794000</v>
      </c>
      <c r="O408" s="271">
        <f t="shared" si="151"/>
        <v>-18904.761904761905</v>
      </c>
      <c r="P408" s="271">
        <f t="shared" si="152"/>
        <v>-106142.46823809523</v>
      </c>
      <c r="Q408" s="273">
        <f t="shared" si="153"/>
        <v>-3005.6170613113914</v>
      </c>
      <c r="R408" s="4">
        <f t="shared" si="158"/>
        <v>-67943.714285714275</v>
      </c>
      <c r="X408" s="234">
        <f t="shared" si="154"/>
        <v>37098</v>
      </c>
      <c r="Y408" s="235">
        <f t="shared" si="155"/>
        <v>-50227.865902219666</v>
      </c>
      <c r="Z408" s="352">
        <f t="shared" si="161"/>
        <v>50</v>
      </c>
      <c r="AA408" s="236">
        <f t="shared" si="162"/>
        <v>3005.6170613113914</v>
      </c>
      <c r="AB408" s="237">
        <f t="shared" si="163"/>
        <v>196149.06590221968</v>
      </c>
      <c r="AC408" s="238" t="str">
        <f t="shared" si="159"/>
        <v/>
      </c>
      <c r="AF408" s="240">
        <f t="shared" si="160"/>
        <v>-53233.48296353106</v>
      </c>
    </row>
    <row r="409" spans="2:32" x14ac:dyDescent="0.2">
      <c r="B409" s="25">
        <v>37099</v>
      </c>
      <c r="C409" s="26"/>
      <c r="D409" s="27"/>
      <c r="E409" s="27"/>
      <c r="F409" s="224">
        <f t="shared" si="146"/>
        <v>0</v>
      </c>
      <c r="G409" s="212" t="s">
        <v>31</v>
      </c>
      <c r="H409" s="4">
        <f t="shared" si="156"/>
        <v>-11624490</v>
      </c>
      <c r="I409" s="4">
        <f t="shared" si="147"/>
        <v>-276773.57142857142</v>
      </c>
      <c r="J409" s="4">
        <f t="shared" si="148"/>
        <v>-1553969.8496335712</v>
      </c>
      <c r="K409" s="36">
        <f t="shared" si="149"/>
        <v>-44003.482963531053</v>
      </c>
      <c r="L409" s="36">
        <f t="shared" si="150"/>
        <v>-994705.72894441069</v>
      </c>
      <c r="N409" s="4">
        <f t="shared" si="157"/>
        <v>-794000</v>
      </c>
      <c r="O409" s="271">
        <f t="shared" si="151"/>
        <v>-18904.761904761905</v>
      </c>
      <c r="P409" s="271">
        <f t="shared" si="152"/>
        <v>-106142.46823809523</v>
      </c>
      <c r="Q409" s="273">
        <f t="shared" si="153"/>
        <v>-3005.6170613113914</v>
      </c>
      <c r="R409" s="4">
        <f t="shared" si="158"/>
        <v>-67943.714285714275</v>
      </c>
      <c r="X409" s="234">
        <f t="shared" si="154"/>
        <v>37099</v>
      </c>
      <c r="Y409" s="235">
        <f t="shared" si="155"/>
        <v>-53233.482963531053</v>
      </c>
      <c r="Z409" s="352">
        <f t="shared" si="161"/>
        <v>51</v>
      </c>
      <c r="AA409" s="236">
        <f t="shared" si="162"/>
        <v>3005.6170613113914</v>
      </c>
      <c r="AB409" s="237">
        <f t="shared" si="163"/>
        <v>199154.68296353106</v>
      </c>
      <c r="AC409" s="238" t="str">
        <f t="shared" si="159"/>
        <v/>
      </c>
      <c r="AF409" s="240">
        <f t="shared" si="160"/>
        <v>-56239.100024842446</v>
      </c>
    </row>
    <row r="410" spans="2:32" x14ac:dyDescent="0.2">
      <c r="B410" s="25">
        <v>37100</v>
      </c>
      <c r="C410" s="26"/>
      <c r="D410" s="27"/>
      <c r="E410" s="27"/>
      <c r="F410" s="224">
        <f t="shared" si="146"/>
        <v>0</v>
      </c>
      <c r="G410" s="212" t="s">
        <v>31</v>
      </c>
      <c r="H410" s="4">
        <f t="shared" si="156"/>
        <v>-12418490</v>
      </c>
      <c r="I410" s="4">
        <f t="shared" si="147"/>
        <v>-295678.33333333331</v>
      </c>
      <c r="J410" s="4">
        <f t="shared" si="148"/>
        <v>-1660112.3178716665</v>
      </c>
      <c r="K410" s="36">
        <f t="shared" si="149"/>
        <v>-47009.100024842446</v>
      </c>
      <c r="L410" s="36">
        <f t="shared" si="150"/>
        <v>-1062648.1805084674</v>
      </c>
      <c r="N410" s="4">
        <f t="shared" si="157"/>
        <v>-794000</v>
      </c>
      <c r="O410" s="271">
        <f t="shared" si="151"/>
        <v>-18904.761904761905</v>
      </c>
      <c r="P410" s="271">
        <f t="shared" si="152"/>
        <v>-106142.46823809523</v>
      </c>
      <c r="Q410" s="273">
        <f t="shared" si="153"/>
        <v>-3005.6170613113914</v>
      </c>
      <c r="R410" s="4">
        <f t="shared" si="158"/>
        <v>-67943.714285714275</v>
      </c>
      <c r="X410" s="234">
        <f t="shared" si="154"/>
        <v>37100</v>
      </c>
      <c r="Y410" s="235">
        <f t="shared" si="155"/>
        <v>-56239.100024842446</v>
      </c>
      <c r="Z410" s="352">
        <f t="shared" si="161"/>
        <v>52</v>
      </c>
      <c r="AA410" s="236">
        <f t="shared" si="162"/>
        <v>3005.6170613113914</v>
      </c>
      <c r="AB410" s="237">
        <f t="shared" si="163"/>
        <v>202160.30002484247</v>
      </c>
      <c r="AC410" s="238" t="str">
        <f t="shared" si="159"/>
        <v/>
      </c>
      <c r="AF410" s="240">
        <f t="shared" si="160"/>
        <v>-59244.71708615384</v>
      </c>
    </row>
    <row r="411" spans="2:32" x14ac:dyDescent="0.2">
      <c r="B411" s="25">
        <v>37101</v>
      </c>
      <c r="C411" s="26"/>
      <c r="D411" s="27"/>
      <c r="E411" s="27"/>
      <c r="F411" s="224">
        <f t="shared" si="146"/>
        <v>0</v>
      </c>
      <c r="G411" s="212" t="s">
        <v>31</v>
      </c>
      <c r="H411" s="4">
        <f t="shared" si="156"/>
        <v>-13212490</v>
      </c>
      <c r="I411" s="4">
        <f t="shared" si="147"/>
        <v>-314583.09523809527</v>
      </c>
      <c r="J411" s="4">
        <f t="shared" si="148"/>
        <v>-1766254.786109762</v>
      </c>
      <c r="K411" s="36">
        <f t="shared" si="149"/>
        <v>-50014.717086153847</v>
      </c>
      <c r="L411" s="36">
        <f t="shared" si="150"/>
        <v>-1130590.6320725244</v>
      </c>
      <c r="N411" s="4">
        <f t="shared" si="157"/>
        <v>-794000</v>
      </c>
      <c r="O411" s="271">
        <f t="shared" si="151"/>
        <v>-18904.761904761905</v>
      </c>
      <c r="P411" s="271">
        <f t="shared" si="152"/>
        <v>-106142.46823809523</v>
      </c>
      <c r="Q411" s="273">
        <f t="shared" si="153"/>
        <v>-3005.6170613113914</v>
      </c>
      <c r="R411" s="4">
        <f t="shared" si="158"/>
        <v>-67943.714285714275</v>
      </c>
      <c r="X411" s="234">
        <f t="shared" si="154"/>
        <v>37101</v>
      </c>
      <c r="Y411" s="235">
        <f t="shared" si="155"/>
        <v>-59244.717086153847</v>
      </c>
      <c r="Z411" s="352">
        <f t="shared" si="161"/>
        <v>53</v>
      </c>
      <c r="AA411" s="236">
        <f t="shared" si="162"/>
        <v>3005.6170613113914</v>
      </c>
      <c r="AB411" s="237">
        <f t="shared" si="163"/>
        <v>205165.91708615387</v>
      </c>
      <c r="AC411" s="238" t="str">
        <f t="shared" si="159"/>
        <v/>
      </c>
      <c r="AF411" s="240">
        <f t="shared" si="160"/>
        <v>-62250.334147465241</v>
      </c>
    </row>
    <row r="412" spans="2:32" x14ac:dyDescent="0.2">
      <c r="B412" s="25">
        <v>37102</v>
      </c>
      <c r="C412" s="26"/>
      <c r="D412" s="27"/>
      <c r="E412" s="27"/>
      <c r="F412" s="224">
        <f t="shared" si="146"/>
        <v>0</v>
      </c>
      <c r="G412" s="212" t="s">
        <v>31</v>
      </c>
      <c r="H412" s="4">
        <f t="shared" si="156"/>
        <v>-14006490</v>
      </c>
      <c r="I412" s="4">
        <f t="shared" si="147"/>
        <v>-333487.85714285716</v>
      </c>
      <c r="J412" s="4">
        <f t="shared" si="148"/>
        <v>-1872397.2543478571</v>
      </c>
      <c r="K412" s="36">
        <f t="shared" si="149"/>
        <v>-53020.334147465233</v>
      </c>
      <c r="L412" s="36">
        <f t="shared" si="150"/>
        <v>-1198533.083636581</v>
      </c>
      <c r="N412" s="4">
        <f t="shared" si="157"/>
        <v>-794000</v>
      </c>
      <c r="O412" s="271">
        <f t="shared" si="151"/>
        <v>-18904.761904761905</v>
      </c>
      <c r="P412" s="271">
        <f t="shared" si="152"/>
        <v>-106142.46823809523</v>
      </c>
      <c r="Q412" s="273">
        <f t="shared" si="153"/>
        <v>-3005.6170613113914</v>
      </c>
      <c r="R412" s="4">
        <f t="shared" si="158"/>
        <v>-67943.714285714275</v>
      </c>
      <c r="X412" s="234">
        <f t="shared" si="154"/>
        <v>37102</v>
      </c>
      <c r="Y412" s="235">
        <f t="shared" si="155"/>
        <v>-62250.334147465233</v>
      </c>
      <c r="Z412" s="352">
        <f t="shared" si="161"/>
        <v>54</v>
      </c>
      <c r="AA412" s="236">
        <f t="shared" si="162"/>
        <v>3005.6170613113914</v>
      </c>
      <c r="AB412" s="237">
        <f t="shared" si="163"/>
        <v>208171.53414746525</v>
      </c>
      <c r="AC412" s="238" t="str">
        <f t="shared" si="159"/>
        <v/>
      </c>
      <c r="AF412" s="240">
        <f t="shared" si="160"/>
        <v>-65255.951208776627</v>
      </c>
    </row>
    <row r="413" spans="2:32" x14ac:dyDescent="0.2">
      <c r="B413" s="25">
        <v>37103</v>
      </c>
      <c r="C413" s="26"/>
      <c r="D413" s="27"/>
      <c r="E413" s="27"/>
      <c r="F413" s="224">
        <f t="shared" si="146"/>
        <v>0</v>
      </c>
      <c r="G413" s="212" t="s">
        <v>31</v>
      </c>
      <c r="H413" s="4">
        <f>H412-$AP$2</f>
        <v>-14800490</v>
      </c>
      <c r="I413" s="4">
        <f t="shared" si="147"/>
        <v>-352392.61904761905</v>
      </c>
      <c r="J413" s="4">
        <f t="shared" si="148"/>
        <v>-1978539.7225859524</v>
      </c>
      <c r="K413" s="36">
        <f t="shared" si="149"/>
        <v>-56025.951208776627</v>
      </c>
      <c r="L413" s="36">
        <f t="shared" si="150"/>
        <v>-1266475.5352006378</v>
      </c>
      <c r="N413" s="4">
        <f>H413-H412</f>
        <v>-794000</v>
      </c>
      <c r="O413" s="271">
        <f t="shared" si="151"/>
        <v>-18904.761904761905</v>
      </c>
      <c r="P413" s="271">
        <f t="shared" si="152"/>
        <v>-106142.46823809523</v>
      </c>
      <c r="Q413" s="273">
        <f t="shared" si="153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5"/>
        <v>-65255.951208776627</v>
      </c>
      <c r="Z413" s="352">
        <f t="shared" si="161"/>
        <v>55</v>
      </c>
      <c r="AA413" s="236">
        <f>Q413*-1</f>
        <v>3005.6170613113914</v>
      </c>
      <c r="AB413" s="237">
        <f>$AA$3-Y413</f>
        <v>211177.15120877663</v>
      </c>
      <c r="AC413" s="238" t="str">
        <f>+IF(AF413&gt;$D$3,"*","")</f>
        <v/>
      </c>
      <c r="AF413" s="240">
        <f>Y413+AE413-AA413</f>
        <v>-68261.568270088013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37050.309307407406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2001-06-05T11:44:27Z</cp:lastPrinted>
  <dcterms:created xsi:type="dcterms:W3CDTF">2000-10-05T08:25:54Z</dcterms:created>
  <dcterms:modified xsi:type="dcterms:W3CDTF">2023-09-15T20:39:46Z</dcterms:modified>
</cp:coreProperties>
</file>