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BB1650-315F-4998-862B-8D6F43E59D9B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<sst xmlns="http://schemas.openxmlformats.org/spreadsheetml/2006/main" count="387" uniqueCount="97">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</sst>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50" activePane="bottomRight" state="frozen"/>
      <selection pane="topRight" activeCell="G1" sqref="G1"/>
      <selection pane="bottomLeft" activeCell="A8" sqref="A8"/>
      <selection pane="bottomRight" activeCell="G5" sqref="G5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6"/>
    <col min="7" max="7" width="14.7109375" style="159" customWidth="1"/>
    <col min="8" max="8" width="15.42578125" style="4" customWidth="1"/>
    <col min="9" max="9" width="16.28515625" style="4" hidden="1" customWidth="1"/>
    <col min="10" max="10" width="15.42578125" style="4" hidden="1" customWidth="1"/>
    <col min="11" max="11" width="17.7109375" bestFit="1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hidden="1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3.5703125" style="350" customWidth="1"/>
    <col min="27" max="27" width="12.85546875" bestFit="1" customWidth="1"/>
    <col min="28" max="28" width="18.42578125" customWidth="1"/>
    <col min="29" max="29" width="2.42578125" customWidth="1"/>
    <col min="30" max="30" width="7.5703125" customWidth="1"/>
    <col min="31" max="31" width="11.5703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5.75" thickBot="1" x14ac:dyDescent="0.25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75" thickBot="1" x14ac:dyDescent="0.25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75" x14ac:dyDescent="0.25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5" thickBot="1" x14ac:dyDescent="0.25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.75" thickBot="1" x14ac:dyDescent="0.3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5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.75" thickBot="1" x14ac:dyDescent="0.3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5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">
      <c r="Z283" s="353"/>
    </row>
    <row r="284" spans="1:32" ht="18.75" thickBot="1" x14ac:dyDescent="0.3">
      <c r="A284" s="276" t="s">
        <v>87</v>
      </c>
      <c r="B284" s="2"/>
      <c r="Z284" s="353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5" thickBot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5" thickBot="1" x14ac:dyDescent="0.25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">
      <c r="Z348" s="353" t="s">
        <v>18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>
        <f>Z347+1</f>
        <v>1</v>
      </c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>
        <f>Z350+1</f>
        <v>2</v>
      </c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">
      <c r="B352" s="25">
        <v>37045</v>
      </c>
      <c r="C352" s="26">
        <v>0</v>
      </c>
      <c r="D352" s="27">
        <v>73.031000000000006</v>
      </c>
      <c r="E352" s="27">
        <v>73.028000000000006</v>
      </c>
      <c r="F352" s="224">
        <f t="shared" si="128"/>
        <v>70.106857565805583</v>
      </c>
      <c r="H352" s="50">
        <v>29480870</v>
      </c>
      <c r="I352" s="4">
        <f t="shared" si="129"/>
        <v>701925.47619047621</v>
      </c>
      <c r="J352" s="4">
        <f t="shared" si="130"/>
        <v>3941023.0574388094</v>
      </c>
      <c r="K352" s="36">
        <f t="shared" si="131"/>
        <v>111597.23659232137</v>
      </c>
      <c r="L352" s="36">
        <f t="shared" si="132"/>
        <v>2522673.2771300427</v>
      </c>
      <c r="N352" s="4">
        <f t="shared" si="138"/>
        <v>-631620</v>
      </c>
      <c r="O352" s="271">
        <f t="shared" si="133"/>
        <v>-15038.571428571429</v>
      </c>
      <c r="P352" s="271">
        <f t="shared" si="134"/>
        <v>-84435.397718571432</v>
      </c>
      <c r="Q352" s="273">
        <f t="shared" si="135"/>
        <v>-2390.9418743898</v>
      </c>
      <c r="R352" s="4">
        <f t="shared" si="139"/>
        <v>-54048.625714285714</v>
      </c>
      <c r="X352" s="234">
        <f t="shared" si="136"/>
        <v>37045</v>
      </c>
      <c r="Y352" s="235">
        <f t="shared" si="137"/>
        <v>102367.23659232137</v>
      </c>
      <c r="Z352" s="352">
        <f t="shared" ref="Z352:Z379" si="142">Z351+1</f>
        <v>3</v>
      </c>
      <c r="AA352" s="236">
        <f>Q352*-1</f>
        <v>2390.9418743898</v>
      </c>
      <c r="AB352" s="237">
        <f>$AA$3-Y352</f>
        <v>43553.963407678646</v>
      </c>
      <c r="AC352" s="238" t="str">
        <f t="shared" si="140"/>
        <v>*</v>
      </c>
      <c r="AF352" s="240">
        <f t="shared" si="141"/>
        <v>99976.294717931567</v>
      </c>
    </row>
    <row r="353" spans="1:32" x14ac:dyDescent="0.2">
      <c r="B353" s="25">
        <v>37046</v>
      </c>
      <c r="C353" s="26">
        <v>0</v>
      </c>
      <c r="D353" s="27">
        <v>71.582999999999998</v>
      </c>
      <c r="E353" s="27">
        <v>71.578999999999994</v>
      </c>
      <c r="F353" s="224">
        <f t="shared" si="128"/>
        <v>68.715818010938222</v>
      </c>
      <c r="H353" s="50">
        <v>28899820</v>
      </c>
      <c r="I353" s="4">
        <f t="shared" si="129"/>
        <v>688090.95238095243</v>
      </c>
      <c r="J353" s="4">
        <f t="shared" si="130"/>
        <v>3863347.892237619</v>
      </c>
      <c r="K353" s="36">
        <f t="shared" si="131"/>
        <v>109397.72299852416</v>
      </c>
      <c r="L353" s="36">
        <f t="shared" si="132"/>
        <v>2472952.9226195952</v>
      </c>
      <c r="N353" s="4">
        <f t="shared" si="138"/>
        <v>-581050</v>
      </c>
      <c r="O353" s="271">
        <f t="shared" si="133"/>
        <v>-13834.523809523809</v>
      </c>
      <c r="P353" s="271">
        <f t="shared" si="134"/>
        <v>-77675.165201190466</v>
      </c>
      <c r="Q353" s="273">
        <f t="shared" si="135"/>
        <v>-2199.5135937972091</v>
      </c>
      <c r="R353" s="4">
        <f t="shared" si="139"/>
        <v>-49721.278571428571</v>
      </c>
      <c r="X353" s="234">
        <f t="shared" si="136"/>
        <v>37046</v>
      </c>
      <c r="Y353" s="235">
        <f t="shared" si="137"/>
        <v>100167.72299852416</v>
      </c>
      <c r="Z353" s="352">
        <f t="shared" si="142"/>
        <v>4</v>
      </c>
      <c r="AA353" s="236">
        <f>Q353*-1</f>
        <v>2199.5135937972091</v>
      </c>
      <c r="AB353" s="237">
        <f>$AA$3-Y353</f>
        <v>45753.477001475854</v>
      </c>
      <c r="AC353" s="238" t="str">
        <f t="shared" si="140"/>
        <v>*</v>
      </c>
      <c r="AF353" s="240">
        <f t="shared" si="141"/>
        <v>97968.209404726949</v>
      </c>
    </row>
    <row r="354" spans="1:32" x14ac:dyDescent="0.2">
      <c r="A354" s="214"/>
      <c r="B354" s="25">
        <v>37047</v>
      </c>
      <c r="C354" s="279">
        <v>0</v>
      </c>
      <c r="D354" s="48">
        <v>70.313999999999993</v>
      </c>
      <c r="E354" s="48">
        <v>70.325999999999993</v>
      </c>
      <c r="F354" s="255">
        <f t="shared" si="128"/>
        <v>67.512938395859706</v>
      </c>
      <c r="H354" s="50">
        <v>28394600</v>
      </c>
      <c r="I354" s="168">
        <f t="shared" si="129"/>
        <v>676061.90476190473</v>
      </c>
      <c r="J354" s="168">
        <f t="shared" si="130"/>
        <v>3795809.7337952377</v>
      </c>
      <c r="K354" s="280">
        <f t="shared" si="131"/>
        <v>107485.25719031793</v>
      </c>
      <c r="L354" s="280">
        <f t="shared" si="132"/>
        <v>2429721.32894303</v>
      </c>
      <c r="M354" s="214"/>
      <c r="N354" s="168">
        <f t="shared" si="138"/>
        <v>-505220</v>
      </c>
      <c r="O354" s="281">
        <f t="shared" si="133"/>
        <v>-12029.047619047618</v>
      </c>
      <c r="P354" s="281">
        <f t="shared" si="134"/>
        <v>-67538.15844238094</v>
      </c>
      <c r="Q354" s="282">
        <f t="shared" si="135"/>
        <v>-1912.4658082062231</v>
      </c>
      <c r="R354" s="168">
        <f t="shared" si="139"/>
        <v>-43232.397142857139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98255.257190317934</v>
      </c>
      <c r="Z354" s="352">
        <f t="shared" si="142"/>
        <v>5</v>
      </c>
      <c r="AA354" s="257">
        <f t="shared" ref="AA354:AA379" si="143">Q354*-1</f>
        <v>1912.4658082062231</v>
      </c>
      <c r="AB354" s="237">
        <f t="shared" ref="AB354:AB379" si="144">$AA$3-Y354</f>
        <v>47665.942809682077</v>
      </c>
      <c r="AC354" s="238" t="str">
        <f t="shared" si="140"/>
        <v>*</v>
      </c>
      <c r="AD354" s="214"/>
      <c r="AE354" s="214"/>
      <c r="AF354" s="235">
        <f t="shared" si="141"/>
        <v>96342.791382111711</v>
      </c>
    </row>
    <row r="355" spans="1:32" x14ac:dyDescent="0.2">
      <c r="B355" s="25">
        <v>37048</v>
      </c>
      <c r="C355" s="26"/>
      <c r="D355" s="27"/>
      <c r="E355" s="27"/>
      <c r="F355" s="224">
        <f t="shared" si="128"/>
        <v>0</v>
      </c>
      <c r="G355" s="212" t="s">
        <v>31</v>
      </c>
      <c r="H355" s="50">
        <f t="shared" ref="H355:H360" si="145">H354-$AP$1</f>
        <v>27807100</v>
      </c>
      <c r="I355" s="4">
        <f t="shared" si="129"/>
        <v>662073.80952380947</v>
      </c>
      <c r="J355" s="4">
        <f t="shared" si="130"/>
        <v>3717272.3281404758</v>
      </c>
      <c r="K355" s="36">
        <f t="shared" si="131"/>
        <v>105261.32768966246</v>
      </c>
      <c r="L355" s="36">
        <f t="shared" si="132"/>
        <v>2379449.0489759226</v>
      </c>
      <c r="N355" s="4">
        <f t="shared" si="138"/>
        <v>-587500</v>
      </c>
      <c r="O355" s="271">
        <f t="shared" si="133"/>
        <v>-13988.095238095239</v>
      </c>
      <c r="P355" s="271">
        <f t="shared" si="134"/>
        <v>-78537.405654761897</v>
      </c>
      <c r="Q355" s="273">
        <f t="shared" si="135"/>
        <v>-2223.9295006554689</v>
      </c>
      <c r="R355" s="4">
        <f t="shared" si="139"/>
        <v>-50273.214285714283</v>
      </c>
      <c r="X355" s="234">
        <f t="shared" si="136"/>
        <v>37048</v>
      </c>
      <c r="Y355" s="235">
        <f t="shared" si="137"/>
        <v>96031.327689662459</v>
      </c>
      <c r="Z355" s="352">
        <f t="shared" si="142"/>
        <v>6</v>
      </c>
      <c r="AA355" s="236">
        <f t="shared" si="143"/>
        <v>2223.9295006554689</v>
      </c>
      <c r="AB355" s="237">
        <f t="shared" si="144"/>
        <v>49889.872310337552</v>
      </c>
      <c r="AC355" s="238" t="str">
        <f t="shared" si="140"/>
        <v>*</v>
      </c>
      <c r="AF355" s="240">
        <f t="shared" si="141"/>
        <v>93807.398189006984</v>
      </c>
    </row>
    <row r="356" spans="1:32" x14ac:dyDescent="0.2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si="145"/>
        <v>27219600</v>
      </c>
      <c r="I356" s="4">
        <f t="shared" si="129"/>
        <v>648085.71428571432</v>
      </c>
      <c r="J356" s="4">
        <f t="shared" si="130"/>
        <v>3638734.9224857143</v>
      </c>
      <c r="K356" s="36">
        <f t="shared" si="131"/>
        <v>103037.398189007</v>
      </c>
      <c r="L356" s="36">
        <f t="shared" si="132"/>
        <v>2329176.7690088153</v>
      </c>
      <c r="N356" s="4">
        <f t="shared" si="138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39"/>
        <v>-50273.214285714283</v>
      </c>
      <c r="X356" s="234">
        <f t="shared" si="136"/>
        <v>37049</v>
      </c>
      <c r="Y356" s="235">
        <f t="shared" si="137"/>
        <v>93807.398189006999</v>
      </c>
      <c r="Z356" s="352">
        <f t="shared" si="142"/>
        <v>7</v>
      </c>
      <c r="AA356" s="236">
        <f t="shared" si="143"/>
        <v>2223.9295006554689</v>
      </c>
      <c r="AB356" s="237">
        <f t="shared" si="144"/>
        <v>52113.801810993013</v>
      </c>
      <c r="AC356" s="238" t="str">
        <f t="shared" si="140"/>
        <v>*</v>
      </c>
      <c r="AF356" s="240">
        <f t="shared" si="141"/>
        <v>91583.468688351524</v>
      </c>
    </row>
    <row r="357" spans="1:32" x14ac:dyDescent="0.2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45"/>
        <v>26632100</v>
      </c>
      <c r="I357" s="4">
        <f t="shared" si="129"/>
        <v>634097.61904761905</v>
      </c>
      <c r="J357" s="4">
        <f t="shared" si="130"/>
        <v>3560197.5168309524</v>
      </c>
      <c r="K357" s="36">
        <f t="shared" si="131"/>
        <v>100813.46868835154</v>
      </c>
      <c r="L357" s="36">
        <f t="shared" si="132"/>
        <v>2278904.4890417079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91583.468688351539</v>
      </c>
      <c r="Z357" s="352">
        <f t="shared" si="142"/>
        <v>8</v>
      </c>
      <c r="AA357" s="236">
        <f t="shared" si="143"/>
        <v>2223.9295006554689</v>
      </c>
      <c r="AB357" s="237">
        <f t="shared" si="144"/>
        <v>54337.731311648473</v>
      </c>
      <c r="AC357" s="238" t="str">
        <f t="shared" si="140"/>
        <v>*</v>
      </c>
      <c r="AF357" s="240">
        <f t="shared" si="141"/>
        <v>89359.539187696064</v>
      </c>
    </row>
    <row r="358" spans="1:32" x14ac:dyDescent="0.2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45"/>
        <v>26044600</v>
      </c>
      <c r="I358" s="4">
        <f t="shared" si="129"/>
        <v>620109.52380952379</v>
      </c>
      <c r="J358" s="4">
        <f t="shared" si="130"/>
        <v>3481660.11117619</v>
      </c>
      <c r="K358" s="36">
        <f t="shared" si="131"/>
        <v>98589.539187696049</v>
      </c>
      <c r="L358" s="36">
        <f t="shared" si="132"/>
        <v>2228632.2090746001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89359.539187696049</v>
      </c>
      <c r="Z358" s="352">
        <f t="shared" si="142"/>
        <v>9</v>
      </c>
      <c r="AA358" s="236">
        <f t="shared" si="143"/>
        <v>2223.9295006554689</v>
      </c>
      <c r="AB358" s="237">
        <f t="shared" si="144"/>
        <v>56561.660812303962</v>
      </c>
      <c r="AC358" s="238" t="str">
        <f t="shared" si="140"/>
        <v>*</v>
      </c>
      <c r="AF358" s="240">
        <f t="shared" si="141"/>
        <v>87135.609687040574</v>
      </c>
    </row>
    <row r="359" spans="1:32" x14ac:dyDescent="0.2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45"/>
        <v>25457100</v>
      </c>
      <c r="I359" s="4">
        <f t="shared" si="129"/>
        <v>606121.42857142852</v>
      </c>
      <c r="J359" s="4">
        <f t="shared" si="130"/>
        <v>3403122.705521428</v>
      </c>
      <c r="K359" s="36">
        <f t="shared" si="131"/>
        <v>96365.609687040574</v>
      </c>
      <c r="L359" s="36">
        <f t="shared" si="132"/>
        <v>2178359.9291074923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87135.609687040574</v>
      </c>
      <c r="Z359" s="352">
        <f t="shared" si="142"/>
        <v>10</v>
      </c>
      <c r="AA359" s="236">
        <f t="shared" si="143"/>
        <v>2223.9295006554689</v>
      </c>
      <c r="AB359" s="237">
        <f t="shared" si="144"/>
        <v>58785.590312959437</v>
      </c>
      <c r="AC359" s="238" t="str">
        <f t="shared" si="140"/>
        <v>*</v>
      </c>
      <c r="AF359" s="240">
        <f t="shared" si="141"/>
        <v>84911.6801863851</v>
      </c>
    </row>
    <row r="360" spans="1:32" x14ac:dyDescent="0.2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45"/>
        <v>24869600</v>
      </c>
      <c r="I360" s="4">
        <f t="shared" si="129"/>
        <v>592133.33333333337</v>
      </c>
      <c r="J360" s="4">
        <f t="shared" si="130"/>
        <v>3324585.2998666666</v>
      </c>
      <c r="K360" s="36">
        <f t="shared" si="131"/>
        <v>94141.680186385114</v>
      </c>
      <c r="L360" s="36">
        <f t="shared" si="132"/>
        <v>2128087.649140385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84911.680186385114</v>
      </c>
      <c r="Z360" s="352">
        <f t="shared" si="142"/>
        <v>11</v>
      </c>
      <c r="AA360" s="236">
        <f t="shared" si="143"/>
        <v>2223.9295006554689</v>
      </c>
      <c r="AB360" s="237">
        <f t="shared" si="144"/>
        <v>61009.519813614897</v>
      </c>
      <c r="AC360" s="238" t="str">
        <f t="shared" si="140"/>
        <v>*</v>
      </c>
      <c r="AF360" s="240">
        <f t="shared" si="141"/>
        <v>82687.750685729639</v>
      </c>
    </row>
    <row r="361" spans="1:32" x14ac:dyDescent="0.2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24075600</v>
      </c>
      <c r="I361" s="4">
        <f t="shared" si="129"/>
        <v>573228.57142857148</v>
      </c>
      <c r="J361" s="4">
        <f t="shared" si="130"/>
        <v>3218442.8316285713</v>
      </c>
      <c r="K361" s="36">
        <f t="shared" si="131"/>
        <v>91136.063125073721</v>
      </c>
      <c r="L361" s="36">
        <f t="shared" si="132"/>
        <v>2060145.1975763284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81906.063125073721</v>
      </c>
      <c r="Z361" s="352">
        <f t="shared" si="142"/>
        <v>12</v>
      </c>
      <c r="AA361" s="236">
        <f t="shared" si="143"/>
        <v>3005.6170613113914</v>
      </c>
      <c r="AB361" s="237">
        <f t="shared" si="144"/>
        <v>64015.136874926291</v>
      </c>
      <c r="AC361" s="238" t="str">
        <f t="shared" si="140"/>
        <v>*</v>
      </c>
      <c r="AF361" s="240">
        <f t="shared" si="141"/>
        <v>78900.446063762327</v>
      </c>
    </row>
    <row r="362" spans="1:32" x14ac:dyDescent="0.2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23281600</v>
      </c>
      <c r="I362" s="4">
        <f t="shared" si="129"/>
        <v>554323.80952380947</v>
      </c>
      <c r="J362" s="4">
        <f t="shared" si="130"/>
        <v>3112300.3633904755</v>
      </c>
      <c r="K362" s="36">
        <f t="shared" si="131"/>
        <v>88130.446063762327</v>
      </c>
      <c r="L362" s="36">
        <f t="shared" si="132"/>
        <v>1992202.7460122716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78900.446063762327</v>
      </c>
      <c r="Z362" s="352">
        <f t="shared" si="142"/>
        <v>13</v>
      </c>
      <c r="AA362" s="236">
        <f t="shared" si="143"/>
        <v>3005.6170613113914</v>
      </c>
      <c r="AB362" s="237">
        <f t="shared" si="144"/>
        <v>67020.753936237685</v>
      </c>
      <c r="AC362" s="238" t="str">
        <f t="shared" si="140"/>
        <v>*</v>
      </c>
      <c r="AF362" s="240">
        <f t="shared" si="141"/>
        <v>75894.829002450933</v>
      </c>
    </row>
    <row r="363" spans="1:32" s="214" customFormat="1" x14ac:dyDescent="0.2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22487600</v>
      </c>
      <c r="I363" s="168">
        <f t="shared" si="129"/>
        <v>535419.04761904757</v>
      </c>
      <c r="J363" s="168">
        <f t="shared" si="130"/>
        <v>3006157.8951523807</v>
      </c>
      <c r="K363" s="280">
        <f t="shared" si="131"/>
        <v>85124.829002450948</v>
      </c>
      <c r="L363" s="280">
        <f t="shared" si="132"/>
        <v>1924260.294448215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75894.829002450948</v>
      </c>
      <c r="Z363" s="352">
        <f t="shared" si="142"/>
        <v>14</v>
      </c>
      <c r="AA363" s="257">
        <f t="shared" si="143"/>
        <v>3005.6170613113914</v>
      </c>
      <c r="AB363" s="237">
        <f t="shared" si="144"/>
        <v>70026.370997549064</v>
      </c>
      <c r="AC363" s="258" t="str">
        <f t="shared" si="140"/>
        <v>*</v>
      </c>
      <c r="AF363" s="235">
        <f t="shared" si="141"/>
        <v>72889.211941139554</v>
      </c>
    </row>
    <row r="364" spans="1:32" x14ac:dyDescent="0.2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21693600</v>
      </c>
      <c r="I364" s="4">
        <f t="shared" si="129"/>
        <v>516514.28571428574</v>
      </c>
      <c r="J364" s="4">
        <f t="shared" si="130"/>
        <v>2900015.4269142859</v>
      </c>
      <c r="K364" s="36">
        <f t="shared" si="131"/>
        <v>82119.211941139554</v>
      </c>
      <c r="L364" s="36">
        <f t="shared" si="132"/>
        <v>1856317.8428841582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72889.211941139554</v>
      </c>
      <c r="Z364" s="352">
        <f t="shared" si="142"/>
        <v>15</v>
      </c>
      <c r="AA364" s="236">
        <f t="shared" si="143"/>
        <v>3005.6170613113914</v>
      </c>
      <c r="AB364" s="237">
        <f t="shared" si="144"/>
        <v>73031.988058860457</v>
      </c>
      <c r="AC364" s="238" t="str">
        <f t="shared" si="140"/>
        <v>*</v>
      </c>
      <c r="AF364" s="240">
        <f t="shared" si="141"/>
        <v>69883.594879828161</v>
      </c>
    </row>
    <row r="365" spans="1:32" x14ac:dyDescent="0.2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20899600</v>
      </c>
      <c r="I365" s="4">
        <f t="shared" si="129"/>
        <v>497609.52380952379</v>
      </c>
      <c r="J365" s="4">
        <f t="shared" si="130"/>
        <v>2793872.9586761901</v>
      </c>
      <c r="K365" s="36">
        <f t="shared" si="131"/>
        <v>79113.594879828161</v>
      </c>
      <c r="L365" s="36">
        <f t="shared" si="132"/>
        <v>1788375.3913201015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69883.594879828161</v>
      </c>
      <c r="Z365" s="352">
        <f t="shared" si="142"/>
        <v>16</v>
      </c>
      <c r="AA365" s="236">
        <f t="shared" si="143"/>
        <v>3005.6170613113914</v>
      </c>
      <c r="AB365" s="237">
        <f t="shared" si="144"/>
        <v>76037.605120171851</v>
      </c>
      <c r="AC365" s="238" t="str">
        <f t="shared" si="140"/>
        <v>*</v>
      </c>
      <c r="AF365" s="240">
        <f t="shared" si="141"/>
        <v>66877.977818516767</v>
      </c>
    </row>
    <row r="366" spans="1:32" x14ac:dyDescent="0.2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20105600</v>
      </c>
      <c r="I366" s="4">
        <f t="shared" si="129"/>
        <v>478704.76190476189</v>
      </c>
      <c r="J366" s="4">
        <f t="shared" si="130"/>
        <v>2687730.4904380948</v>
      </c>
      <c r="K366" s="36">
        <f t="shared" si="131"/>
        <v>76107.977818516767</v>
      </c>
      <c r="L366" s="36">
        <f t="shared" si="132"/>
        <v>1720432.9397560447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66877.977818516767</v>
      </c>
      <c r="Z366" s="352">
        <f t="shared" si="142"/>
        <v>17</v>
      </c>
      <c r="AA366" s="236">
        <f t="shared" si="143"/>
        <v>3005.6170613113914</v>
      </c>
      <c r="AB366" s="237">
        <f t="shared" si="144"/>
        <v>79043.222181483245</v>
      </c>
      <c r="AC366" s="238" t="str">
        <f t="shared" si="140"/>
        <v>*</v>
      </c>
      <c r="AF366" s="240">
        <f t="shared" si="141"/>
        <v>63872.360757205373</v>
      </c>
    </row>
    <row r="367" spans="1:32" x14ac:dyDescent="0.2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19311600</v>
      </c>
      <c r="I367" s="4">
        <f t="shared" si="129"/>
        <v>459800</v>
      </c>
      <c r="J367" s="4">
        <f t="shared" si="130"/>
        <v>2581588.0222</v>
      </c>
      <c r="K367" s="36">
        <f t="shared" si="131"/>
        <v>73102.360757205388</v>
      </c>
      <c r="L367" s="36">
        <f t="shared" si="132"/>
        <v>1652490.4881919883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63872.360757205388</v>
      </c>
      <c r="Z367" s="352">
        <f t="shared" si="142"/>
        <v>18</v>
      </c>
      <c r="AA367" s="236">
        <f t="shared" si="143"/>
        <v>3005.6170613113914</v>
      </c>
      <c r="AB367" s="237">
        <f t="shared" si="144"/>
        <v>82048.839242794624</v>
      </c>
      <c r="AC367" s="238" t="str">
        <f t="shared" si="140"/>
        <v>*</v>
      </c>
      <c r="AF367" s="240">
        <f t="shared" si="141"/>
        <v>60866.743695893994</v>
      </c>
    </row>
    <row r="368" spans="1:32" x14ac:dyDescent="0.2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18517600</v>
      </c>
      <c r="I368" s="4">
        <f t="shared" si="129"/>
        <v>440895.23809523811</v>
      </c>
      <c r="J368" s="4">
        <f t="shared" si="130"/>
        <v>2475445.5539619047</v>
      </c>
      <c r="K368" s="36">
        <f t="shared" si="131"/>
        <v>70096.743695893994</v>
      </c>
      <c r="L368" s="36">
        <f t="shared" si="132"/>
        <v>1584548.0366279315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60866.743695893994</v>
      </c>
      <c r="Z368" s="352">
        <f t="shared" si="142"/>
        <v>19</v>
      </c>
      <c r="AA368" s="236">
        <f t="shared" si="143"/>
        <v>3005.6170613113914</v>
      </c>
      <c r="AB368" s="237">
        <f t="shared" si="144"/>
        <v>85054.456304106017</v>
      </c>
      <c r="AC368" s="238" t="str">
        <f t="shared" si="140"/>
        <v>*</v>
      </c>
      <c r="AF368" s="240">
        <f t="shared" si="141"/>
        <v>57861.126634582601</v>
      </c>
    </row>
    <row r="369" spans="1:32" x14ac:dyDescent="0.2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17723600</v>
      </c>
      <c r="I369" s="4">
        <f t="shared" si="129"/>
        <v>421990.47619047621</v>
      </c>
      <c r="J369" s="4">
        <f t="shared" si="130"/>
        <v>2369303.0857238094</v>
      </c>
      <c r="K369" s="36">
        <f t="shared" si="131"/>
        <v>67091.126634582601</v>
      </c>
      <c r="L369" s="36">
        <f t="shared" si="132"/>
        <v>1516605.5850638747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57861.126634582601</v>
      </c>
      <c r="Z369" s="352">
        <f t="shared" si="142"/>
        <v>20</v>
      </c>
      <c r="AA369" s="236">
        <f t="shared" si="143"/>
        <v>3005.6170613113914</v>
      </c>
      <c r="AB369" s="237">
        <f t="shared" si="144"/>
        <v>88060.073365417411</v>
      </c>
      <c r="AC369" s="238" t="str">
        <f t="shared" si="140"/>
        <v>*</v>
      </c>
      <c r="AF369" s="240">
        <f t="shared" si="141"/>
        <v>54855.509573271207</v>
      </c>
    </row>
    <row r="370" spans="1:32" x14ac:dyDescent="0.2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16929600</v>
      </c>
      <c r="I370" s="4">
        <f t="shared" si="129"/>
        <v>403085.71428571426</v>
      </c>
      <c r="J370" s="4">
        <f t="shared" si="130"/>
        <v>2263160.6174857141</v>
      </c>
      <c r="K370" s="36">
        <f t="shared" si="131"/>
        <v>64085.5095732712</v>
      </c>
      <c r="L370" s="36">
        <f t="shared" si="132"/>
        <v>1448663.1334998177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54855.5095732712</v>
      </c>
      <c r="Z370" s="352">
        <f t="shared" si="142"/>
        <v>21</v>
      </c>
      <c r="AA370" s="236">
        <f t="shared" si="143"/>
        <v>3005.6170613113914</v>
      </c>
      <c r="AB370" s="237">
        <f t="shared" si="144"/>
        <v>91065.690426728805</v>
      </c>
      <c r="AC370" s="238" t="str">
        <f t="shared" si="140"/>
        <v>*</v>
      </c>
      <c r="AF370" s="240">
        <f t="shared" si="141"/>
        <v>51849.892511959806</v>
      </c>
    </row>
    <row r="371" spans="1:32" x14ac:dyDescent="0.2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16135600</v>
      </c>
      <c r="I371" s="4">
        <f t="shared" si="129"/>
        <v>384180.95238095237</v>
      </c>
      <c r="J371" s="4">
        <f t="shared" si="130"/>
        <v>2157018.1492476189</v>
      </c>
      <c r="K371" s="36">
        <f t="shared" si="131"/>
        <v>61079.892511959806</v>
      </c>
      <c r="L371" s="36">
        <f t="shared" si="132"/>
        <v>1380720.6819357609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51849.892511959806</v>
      </c>
      <c r="Z371" s="352">
        <f t="shared" si="142"/>
        <v>22</v>
      </c>
      <c r="AA371" s="236">
        <f t="shared" si="143"/>
        <v>3005.6170613113914</v>
      </c>
      <c r="AB371" s="237">
        <f t="shared" si="144"/>
        <v>94071.307488040213</v>
      </c>
      <c r="AC371" s="238" t="str">
        <f t="shared" si="140"/>
        <v>*</v>
      </c>
      <c r="AF371" s="240">
        <f t="shared" si="141"/>
        <v>48844.275450648413</v>
      </c>
    </row>
    <row r="372" spans="1:32" x14ac:dyDescent="0.2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15341600</v>
      </c>
      <c r="I372" s="4">
        <f t="shared" si="129"/>
        <v>365276.19047619047</v>
      </c>
      <c r="J372" s="4">
        <f t="shared" si="130"/>
        <v>2050875.6810095236</v>
      </c>
      <c r="K372" s="36">
        <f t="shared" si="131"/>
        <v>58074.27545064842</v>
      </c>
      <c r="L372" s="36">
        <f t="shared" si="132"/>
        <v>1312778.2303717041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48844.27545064842</v>
      </c>
      <c r="Z372" s="352">
        <f t="shared" si="142"/>
        <v>23</v>
      </c>
      <c r="AA372" s="236">
        <f t="shared" si="143"/>
        <v>3005.6170613113914</v>
      </c>
      <c r="AB372" s="237">
        <f t="shared" si="144"/>
        <v>97076.924549351592</v>
      </c>
      <c r="AC372" s="238" t="str">
        <f t="shared" si="140"/>
        <v>*</v>
      </c>
      <c r="AF372" s="240">
        <f t="shared" si="141"/>
        <v>45838.658389337026</v>
      </c>
    </row>
    <row r="373" spans="1:32" x14ac:dyDescent="0.2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14547600</v>
      </c>
      <c r="I373" s="4">
        <f t="shared" si="129"/>
        <v>346371.42857142858</v>
      </c>
      <c r="J373" s="4">
        <f t="shared" si="130"/>
        <v>1944733.2127714285</v>
      </c>
      <c r="K373" s="36">
        <f t="shared" si="131"/>
        <v>55068.658389337026</v>
      </c>
      <c r="L373" s="36">
        <f t="shared" si="132"/>
        <v>1244835.7788076473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45838.658389337026</v>
      </c>
      <c r="Z373" s="352">
        <f t="shared" si="142"/>
        <v>24</v>
      </c>
      <c r="AA373" s="236">
        <f t="shared" si="143"/>
        <v>3005.6170613113914</v>
      </c>
      <c r="AB373" s="237">
        <f t="shared" si="144"/>
        <v>100082.54161066299</v>
      </c>
      <c r="AC373" s="238" t="str">
        <f t="shared" si="140"/>
        <v>*</v>
      </c>
      <c r="AF373" s="240">
        <f t="shared" si="141"/>
        <v>42833.041328025633</v>
      </c>
    </row>
    <row r="374" spans="1:32" x14ac:dyDescent="0.2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13753600</v>
      </c>
      <c r="I374" s="4">
        <f t="shared" si="129"/>
        <v>327466.66666666669</v>
      </c>
      <c r="J374" s="4">
        <f t="shared" si="130"/>
        <v>1838590.7445333332</v>
      </c>
      <c r="K374" s="36">
        <f t="shared" si="131"/>
        <v>52063.04132802564</v>
      </c>
      <c r="L374" s="36">
        <f t="shared" si="132"/>
        <v>1176893.3272435907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42833.04132802564</v>
      </c>
      <c r="Z374" s="352">
        <f t="shared" si="142"/>
        <v>25</v>
      </c>
      <c r="AA374" s="236">
        <f t="shared" si="143"/>
        <v>3005.6170613113914</v>
      </c>
      <c r="AB374" s="237">
        <f t="shared" si="144"/>
        <v>103088.15867197438</v>
      </c>
      <c r="AC374" s="238" t="str">
        <f t="shared" si="140"/>
        <v>*</v>
      </c>
      <c r="AF374" s="240">
        <f t="shared" si="141"/>
        <v>39827.424266714246</v>
      </c>
    </row>
    <row r="375" spans="1:32" x14ac:dyDescent="0.2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12959600</v>
      </c>
      <c r="I375" s="4">
        <f t="shared" si="129"/>
        <v>308561.90476190473</v>
      </c>
      <c r="J375" s="4">
        <f t="shared" si="130"/>
        <v>1732448.2762952377</v>
      </c>
      <c r="K375" s="36">
        <f t="shared" si="131"/>
        <v>49057.424266714239</v>
      </c>
      <c r="L375" s="36">
        <f t="shared" si="132"/>
        <v>1108950.8756795337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39827.424266714239</v>
      </c>
      <c r="Z375" s="352">
        <f t="shared" si="142"/>
        <v>26</v>
      </c>
      <c r="AA375" s="236">
        <f t="shared" si="143"/>
        <v>3005.6170613113914</v>
      </c>
      <c r="AB375" s="237">
        <f t="shared" si="144"/>
        <v>106093.77573328577</v>
      </c>
      <c r="AC375" s="238" t="str">
        <f t="shared" si="140"/>
        <v>*</v>
      </c>
      <c r="AF375" s="240">
        <f t="shared" si="141"/>
        <v>36821.807205402845</v>
      </c>
    </row>
    <row r="376" spans="1:32" x14ac:dyDescent="0.2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12165600</v>
      </c>
      <c r="I376" s="4">
        <f t="shared" si="129"/>
        <v>289657.14285714284</v>
      </c>
      <c r="J376" s="4">
        <f t="shared" si="130"/>
        <v>1626305.8080571427</v>
      </c>
      <c r="K376" s="36">
        <f t="shared" si="131"/>
        <v>46051.807205402853</v>
      </c>
      <c r="L376" s="36">
        <f t="shared" si="132"/>
        <v>1041008.4241154771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36821.807205402853</v>
      </c>
      <c r="Z376" s="352">
        <f t="shared" si="142"/>
        <v>27</v>
      </c>
      <c r="AA376" s="236">
        <f t="shared" si="143"/>
        <v>3005.6170613113914</v>
      </c>
      <c r="AB376" s="237">
        <f t="shared" si="144"/>
        <v>109099.39279459717</v>
      </c>
      <c r="AC376" s="238" t="str">
        <f t="shared" si="140"/>
        <v>*</v>
      </c>
      <c r="AF376" s="240">
        <f t="shared" si="141"/>
        <v>33816.190144091459</v>
      </c>
    </row>
    <row r="377" spans="1:32" x14ac:dyDescent="0.2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11371600</v>
      </c>
      <c r="I377" s="4">
        <f t="shared" si="129"/>
        <v>270752.38095238095</v>
      </c>
      <c r="J377" s="4">
        <f t="shared" si="130"/>
        <v>1520163.3398190474</v>
      </c>
      <c r="K377" s="36">
        <f t="shared" si="131"/>
        <v>43046.190144091459</v>
      </c>
      <c r="L377" s="36">
        <f t="shared" si="132"/>
        <v>973065.97255142033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33816.190144091459</v>
      </c>
      <c r="Z377" s="352">
        <f t="shared" si="142"/>
        <v>28</v>
      </c>
      <c r="AA377" s="236">
        <f t="shared" si="143"/>
        <v>3005.6170613113914</v>
      </c>
      <c r="AB377" s="237">
        <f t="shared" si="144"/>
        <v>112105.00985590855</v>
      </c>
      <c r="AC377" s="238" t="str">
        <f t="shared" si="140"/>
        <v>*</v>
      </c>
      <c r="AF377" s="240">
        <f t="shared" si="141"/>
        <v>30810.573082780069</v>
      </c>
    </row>
    <row r="378" spans="1:32" x14ac:dyDescent="0.2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10577600</v>
      </c>
      <c r="I378" s="4">
        <f t="shared" si="129"/>
        <v>251847.61904761905</v>
      </c>
      <c r="J378" s="4">
        <f t="shared" si="130"/>
        <v>1414020.8715809523</v>
      </c>
      <c r="K378" s="36">
        <f t="shared" si="131"/>
        <v>40040.573082780073</v>
      </c>
      <c r="L378" s="36">
        <f t="shared" si="132"/>
        <v>905123.52098736377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30810.573082780073</v>
      </c>
      <c r="Z378" s="352">
        <f t="shared" si="142"/>
        <v>29</v>
      </c>
      <c r="AA378" s="236">
        <f t="shared" si="143"/>
        <v>3005.6170613113914</v>
      </c>
      <c r="AB378" s="237">
        <f t="shared" si="144"/>
        <v>115110.62691721994</v>
      </c>
      <c r="AC378" s="238" t="str">
        <f t="shared" si="140"/>
        <v>*</v>
      </c>
      <c r="AF378" s="240">
        <f t="shared" si="141"/>
        <v>27804.956021468683</v>
      </c>
    </row>
    <row r="379" spans="1:32" x14ac:dyDescent="0.2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9783600</v>
      </c>
      <c r="I379" s="4">
        <f t="shared" si="129"/>
        <v>232942.85714285713</v>
      </c>
      <c r="J379" s="4">
        <f t="shared" si="130"/>
        <v>1307878.403342857</v>
      </c>
      <c r="K379" s="36">
        <f t="shared" si="131"/>
        <v>37034.956021468679</v>
      </c>
      <c r="L379" s="36">
        <f t="shared" si="132"/>
        <v>837181.06942330697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27804.956021468679</v>
      </c>
      <c r="Z379" s="352">
        <f t="shared" si="142"/>
        <v>30</v>
      </c>
      <c r="AA379" s="236">
        <f t="shared" si="143"/>
        <v>3005.6170613113914</v>
      </c>
      <c r="AB379" s="237">
        <f t="shared" si="144"/>
        <v>118116.24397853133</v>
      </c>
      <c r="AC379" s="238" t="str">
        <f t="shared" si="140"/>
        <v>*</v>
      </c>
      <c r="AF379" s="240">
        <f t="shared" si="141"/>
        <v>24799.338960157289</v>
      </c>
    </row>
    <row r="380" spans="1:32" ht="13.5" thickBot="1" x14ac:dyDescent="0.25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5" thickBot="1" x14ac:dyDescent="0.3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8989600</v>
      </c>
      <c r="I383" s="4">
        <f t="shared" ref="I383:I413" si="148">H383/42</f>
        <v>214038.09523809524</v>
      </c>
      <c r="J383" s="4">
        <f t="shared" ref="J383:J413" si="149">I383*$J$4</f>
        <v>1201735.9351047617</v>
      </c>
      <c r="K383" s="4">
        <f t="shared" ref="K383:K413" si="150">J383*$K$1</f>
        <v>34029.338960157285</v>
      </c>
      <c r="L383" s="4">
        <f t="shared" ref="L383:L413" si="151">K383*$L$1</f>
        <v>769238.61785925017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24799.338960157285</v>
      </c>
      <c r="Z383" s="352">
        <f>Z379+1</f>
        <v>31</v>
      </c>
      <c r="AA383" s="236">
        <f>Q383*-1</f>
        <v>3005.6170613113914</v>
      </c>
      <c r="AB383" s="237">
        <f>$AA$3-Y383</f>
        <v>121121.86103984273</v>
      </c>
      <c r="AC383" s="238" t="str">
        <f>+IF(AF383&gt;$D$3,"*","")</f>
        <v>*</v>
      </c>
      <c r="AD383" s="154"/>
      <c r="AE383" s="239"/>
      <c r="AF383" s="240">
        <f>Y383+AE383-AA383</f>
        <v>21793.721898845895</v>
      </c>
    </row>
    <row r="384" spans="1:32" x14ac:dyDescent="0.2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8195600</v>
      </c>
      <c r="I384" s="168">
        <f t="shared" si="148"/>
        <v>195133.33333333334</v>
      </c>
      <c r="J384" s="168">
        <f t="shared" si="149"/>
        <v>1095593.4668666667</v>
      </c>
      <c r="K384" s="280">
        <f t="shared" si="150"/>
        <v>31023.721898845899</v>
      </c>
      <c r="L384" s="280">
        <f t="shared" si="151"/>
        <v>701296.16629519348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21793.721898845899</v>
      </c>
      <c r="Z384" s="352">
        <f>Z383+1</f>
        <v>32</v>
      </c>
      <c r="AA384" s="257">
        <f>Q384*-1</f>
        <v>3005.6170613113914</v>
      </c>
      <c r="AB384" s="237">
        <f>$AA$3-Y384</f>
        <v>124127.47810115412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18788.104837534509</v>
      </c>
    </row>
    <row r="385" spans="1:45" x14ac:dyDescent="0.2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7401600</v>
      </c>
      <c r="I385" s="4">
        <f t="shared" si="148"/>
        <v>176228.57142857142</v>
      </c>
      <c r="J385" s="4">
        <f t="shared" si="149"/>
        <v>989450.99862857128</v>
      </c>
      <c r="K385" s="36">
        <f t="shared" si="150"/>
        <v>28018.104837534502</v>
      </c>
      <c r="L385" s="36">
        <f t="shared" si="151"/>
        <v>633353.71473113657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18788.104837534502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127133.09516246551</v>
      </c>
      <c r="AC385" s="238" t="str">
        <f t="shared" si="160"/>
        <v>*</v>
      </c>
      <c r="AF385" s="240">
        <f t="shared" si="161"/>
        <v>15782.48777622311</v>
      </c>
    </row>
    <row r="386" spans="1:45" x14ac:dyDescent="0.2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6607600</v>
      </c>
      <c r="I386" s="4">
        <f t="shared" si="148"/>
        <v>157323.80952380953</v>
      </c>
      <c r="J386" s="4">
        <f t="shared" si="149"/>
        <v>883308.53039047611</v>
      </c>
      <c r="K386" s="36">
        <f t="shared" si="150"/>
        <v>25012.487776223112</v>
      </c>
      <c r="L386" s="36">
        <f t="shared" si="151"/>
        <v>565411.26316707989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15782.487776223112</v>
      </c>
      <c r="Z386" s="352">
        <f t="shared" si="162"/>
        <v>34</v>
      </c>
      <c r="AA386" s="236">
        <f>Q386*-1</f>
        <v>3005.6170613113914</v>
      </c>
      <c r="AB386" s="237">
        <f>$AA$3-Y386</f>
        <v>130138.71222377691</v>
      </c>
      <c r="AC386" s="238" t="str">
        <f t="shared" si="160"/>
        <v>*</v>
      </c>
      <c r="AF386" s="240">
        <f>Y386+AE386-AA386</f>
        <v>12776.87071491172</v>
      </c>
    </row>
    <row r="387" spans="1:45" ht="13.5" thickBot="1" x14ac:dyDescent="0.25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5813600</v>
      </c>
      <c r="I387" s="168">
        <f t="shared" si="148"/>
        <v>138419.04761904763</v>
      </c>
      <c r="J387" s="168">
        <f t="shared" si="149"/>
        <v>777166.06215238094</v>
      </c>
      <c r="K387" s="280">
        <f t="shared" si="150"/>
        <v>22006.870714911722</v>
      </c>
      <c r="L387" s="280">
        <f t="shared" si="151"/>
        <v>497468.81160302315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12776.870714911722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133144.32928508829</v>
      </c>
      <c r="AC387" s="238" t="str">
        <f t="shared" si="160"/>
        <v>*</v>
      </c>
      <c r="AD387" s="214"/>
      <c r="AE387" s="214"/>
      <c r="AF387" s="235">
        <f t="shared" si="161"/>
        <v>9771.2536536003299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5" thickBot="1" x14ac:dyDescent="0.25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5019600</v>
      </c>
      <c r="I388" s="247">
        <f t="shared" si="148"/>
        <v>119514.28571428571</v>
      </c>
      <c r="J388" s="247">
        <f t="shared" si="149"/>
        <v>671023.59391428565</v>
      </c>
      <c r="K388" s="270">
        <f t="shared" si="150"/>
        <v>19001.253653600328</v>
      </c>
      <c r="L388" s="270">
        <f t="shared" si="151"/>
        <v>429526.36003896635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9771.2536536003281</v>
      </c>
      <c r="Z388" s="354">
        <f t="shared" si="162"/>
        <v>36</v>
      </c>
      <c r="AA388" s="251">
        <f>Q388*-1</f>
        <v>3005.6170613113914</v>
      </c>
      <c r="AB388" s="252">
        <f t="shared" si="164"/>
        <v>136149.94634639969</v>
      </c>
      <c r="AC388" s="253" t="str">
        <f t="shared" si="160"/>
        <v>*</v>
      </c>
      <c r="AE388" s="252">
        <v>122000</v>
      </c>
      <c r="AF388" s="250">
        <f>Y388+AE388-AA388</f>
        <v>128765.63659228892</v>
      </c>
      <c r="AG388" s="357">
        <f>((Y388)*22.64)/Z388*7</f>
        <v>43015.22997284944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4225600</v>
      </c>
      <c r="I389" s="4">
        <f t="shared" si="148"/>
        <v>100609.52380952382</v>
      </c>
      <c r="J389" s="4">
        <f t="shared" si="149"/>
        <v>564881.12567619048</v>
      </c>
      <c r="K389" s="36">
        <f t="shared" si="150"/>
        <v>15995.636592288938</v>
      </c>
      <c r="L389" s="36">
        <f t="shared" si="151"/>
        <v>361583.90847490961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6765.6365922889381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139155.56340771107</v>
      </c>
      <c r="AC389" s="238" t="str">
        <f t="shared" si="160"/>
        <v>*</v>
      </c>
      <c r="AF389" s="240">
        <f t="shared" si="161"/>
        <v>3760.0195309775468</v>
      </c>
    </row>
    <row r="390" spans="1:45" x14ac:dyDescent="0.2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3431600</v>
      </c>
      <c r="I390" s="4">
        <f t="shared" si="148"/>
        <v>81704.761904761908</v>
      </c>
      <c r="J390" s="4">
        <f t="shared" si="149"/>
        <v>458738.65743809525</v>
      </c>
      <c r="K390" s="36">
        <f t="shared" si="150"/>
        <v>12990.019530977546</v>
      </c>
      <c r="L390" s="36">
        <f t="shared" si="151"/>
        <v>293641.45691085287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3760.0195309775463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142161.18046902245</v>
      </c>
      <c r="AC390" s="238" t="str">
        <f t="shared" si="160"/>
        <v>*</v>
      </c>
      <c r="AF390" s="240">
        <f t="shared" si="161"/>
        <v>754.40246966615496</v>
      </c>
    </row>
    <row r="391" spans="1:45" x14ac:dyDescent="0.2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2637600</v>
      </c>
      <c r="I391" s="4">
        <f t="shared" si="148"/>
        <v>62800</v>
      </c>
      <c r="J391" s="4">
        <f t="shared" si="149"/>
        <v>352596.18919999996</v>
      </c>
      <c r="K391" s="36">
        <f t="shared" si="150"/>
        <v>9984.4024696661545</v>
      </c>
      <c r="L391" s="36">
        <f t="shared" si="151"/>
        <v>225699.0053467961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754.4024696661545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145166.79753033386</v>
      </c>
      <c r="AC391" s="238" t="str">
        <f t="shared" si="160"/>
        <v/>
      </c>
      <c r="AF391" s="240">
        <f t="shared" si="161"/>
        <v>-2251.2145916452369</v>
      </c>
    </row>
    <row r="392" spans="1:45" x14ac:dyDescent="0.2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1843600</v>
      </c>
      <c r="I392" s="4">
        <f t="shared" si="148"/>
        <v>43895.238095238092</v>
      </c>
      <c r="J392" s="4">
        <f t="shared" si="149"/>
        <v>246453.72096190474</v>
      </c>
      <c r="K392" s="36">
        <f t="shared" si="150"/>
        <v>6978.7854083547627</v>
      </c>
      <c r="L392" s="36">
        <f t="shared" si="151"/>
        <v>157756.55378273936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-2251.2145916452373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148172.41459164524</v>
      </c>
      <c r="AC392" s="238" t="str">
        <f t="shared" si="160"/>
        <v/>
      </c>
      <c r="AF392" s="240">
        <f t="shared" si="161"/>
        <v>-5256.8316529566291</v>
      </c>
    </row>
    <row r="393" spans="1:45" x14ac:dyDescent="0.2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1049600</v>
      </c>
      <c r="I393" s="4">
        <f t="shared" si="148"/>
        <v>24990.476190476191</v>
      </c>
      <c r="J393" s="4">
        <f t="shared" si="149"/>
        <v>140311.25272380951</v>
      </c>
      <c r="K393" s="36">
        <f t="shared" si="150"/>
        <v>3973.1683470433709</v>
      </c>
      <c r="L393" s="36">
        <f t="shared" si="151"/>
        <v>89814.102218682587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-5256.8316529566291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151178.03165295665</v>
      </c>
      <c r="AC393" s="238" t="str">
        <f t="shared" si="160"/>
        <v/>
      </c>
      <c r="AF393" s="240">
        <f t="shared" si="161"/>
        <v>-8262.4487142680209</v>
      </c>
    </row>
    <row r="394" spans="1:45" x14ac:dyDescent="0.2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255600</v>
      </c>
      <c r="I394" s="4">
        <f t="shared" si="148"/>
        <v>6085.7142857142853</v>
      </c>
      <c r="J394" s="4">
        <f t="shared" si="149"/>
        <v>34168.784485714285</v>
      </c>
      <c r="K394" s="36">
        <f t="shared" si="150"/>
        <v>967.55128573197953</v>
      </c>
      <c r="L394" s="36">
        <f t="shared" si="151"/>
        <v>21871.650654625828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-8262.4487142680209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154183.64871426803</v>
      </c>
      <c r="AC394" s="238" t="str">
        <f t="shared" si="160"/>
        <v/>
      </c>
      <c r="AF394" s="240">
        <f t="shared" si="161"/>
        <v>-11268.065775579413</v>
      </c>
    </row>
    <row r="395" spans="1:45" x14ac:dyDescent="0.2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-538400</v>
      </c>
      <c r="I395" s="4">
        <f t="shared" si="148"/>
        <v>-12819.047619047618</v>
      </c>
      <c r="J395" s="4">
        <f t="shared" si="149"/>
        <v>-71973.683752380937</v>
      </c>
      <c r="K395" s="36">
        <f t="shared" si="150"/>
        <v>-2038.0657755794118</v>
      </c>
      <c r="L395" s="36">
        <f t="shared" si="151"/>
        <v>-46070.800909430924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-11268.065775579413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157189.26577557944</v>
      </c>
      <c r="AC395" s="238" t="str">
        <f t="shared" si="160"/>
        <v/>
      </c>
      <c r="AF395" s="240">
        <f t="shared" si="161"/>
        <v>-14273.682836890805</v>
      </c>
    </row>
    <row r="396" spans="1:45" s="214" customFormat="1" x14ac:dyDescent="0.2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-1332400</v>
      </c>
      <c r="I396" s="168">
        <f t="shared" si="148"/>
        <v>-31723.809523809523</v>
      </c>
      <c r="J396" s="168">
        <f t="shared" si="149"/>
        <v>-178116.15199047618</v>
      </c>
      <c r="K396" s="280">
        <f t="shared" si="150"/>
        <v>-5043.6828368908036</v>
      </c>
      <c r="L396" s="280">
        <f t="shared" si="151"/>
        <v>-114013.25247348768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-14273.682836890803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160194.88283689081</v>
      </c>
      <c r="AC396" s="258" t="str">
        <f t="shared" si="160"/>
        <v/>
      </c>
      <c r="AF396" s="235">
        <f t="shared" si="161"/>
        <v>-17279.299898202193</v>
      </c>
    </row>
    <row r="397" spans="1:45" x14ac:dyDescent="0.2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-2126400</v>
      </c>
      <c r="I397" s="4">
        <f t="shared" si="148"/>
        <v>-50628.571428571428</v>
      </c>
      <c r="J397" s="4">
        <f t="shared" si="149"/>
        <v>-284258.62022857141</v>
      </c>
      <c r="K397" s="36">
        <f t="shared" si="150"/>
        <v>-8049.2998982021954</v>
      </c>
      <c r="L397" s="36">
        <f t="shared" si="151"/>
        <v>-181955.70403754443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-17279.299898202196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163200.49989820219</v>
      </c>
      <c r="AC397" s="238" t="str">
        <f t="shared" si="160"/>
        <v/>
      </c>
      <c r="AF397" s="240">
        <f t="shared" si="161"/>
        <v>-20284.916959513586</v>
      </c>
    </row>
    <row r="398" spans="1:45" x14ac:dyDescent="0.2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-2920400</v>
      </c>
      <c r="I398" s="4">
        <f t="shared" si="148"/>
        <v>-69533.333333333328</v>
      </c>
      <c r="J398" s="4">
        <f t="shared" si="149"/>
        <v>-390401.08846666664</v>
      </c>
      <c r="K398" s="36">
        <f t="shared" si="150"/>
        <v>-11054.916959513586</v>
      </c>
      <c r="L398" s="36">
        <f t="shared" si="151"/>
        <v>-249898.15560160117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-20284.916959513586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166206.1169595136</v>
      </c>
      <c r="AC398" s="238" t="str">
        <f t="shared" si="160"/>
        <v/>
      </c>
      <c r="AF398" s="240">
        <f t="shared" si="161"/>
        <v>-23290.534020824976</v>
      </c>
    </row>
    <row r="399" spans="1:45" x14ac:dyDescent="0.2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-3714400</v>
      </c>
      <c r="I399" s="4">
        <f t="shared" si="148"/>
        <v>-88438.095238095237</v>
      </c>
      <c r="J399" s="4">
        <f t="shared" si="149"/>
        <v>-496543.55670476187</v>
      </c>
      <c r="K399" s="36">
        <f t="shared" si="150"/>
        <v>-14060.534020824978</v>
      </c>
      <c r="L399" s="36">
        <f t="shared" si="151"/>
        <v>-317840.60716565797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-23290.534020824976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169211.73402082498</v>
      </c>
      <c r="AC399" s="238" t="str">
        <f t="shared" si="160"/>
        <v/>
      </c>
      <c r="AF399" s="240">
        <f t="shared" si="161"/>
        <v>-26296.151082136366</v>
      </c>
    </row>
    <row r="400" spans="1:45" x14ac:dyDescent="0.2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-4508400</v>
      </c>
      <c r="I400" s="4">
        <f t="shared" si="148"/>
        <v>-107342.85714285714</v>
      </c>
      <c r="J400" s="4">
        <f t="shared" si="149"/>
        <v>-602686.0249428571</v>
      </c>
      <c r="K400" s="36">
        <f t="shared" si="150"/>
        <v>-17066.15108213637</v>
      </c>
      <c r="L400" s="36">
        <f t="shared" si="151"/>
        <v>-385783.05872971471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-26296.15108213637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172217.35108213639</v>
      </c>
      <c r="AC400" s="238" t="str">
        <f t="shared" si="160"/>
        <v/>
      </c>
      <c r="AF400" s="240">
        <f t="shared" si="161"/>
        <v>-29301.76814344776</v>
      </c>
    </row>
    <row r="401" spans="2:32" x14ac:dyDescent="0.2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-5302400</v>
      </c>
      <c r="I401" s="4">
        <f t="shared" si="148"/>
        <v>-126247.61904761905</v>
      </c>
      <c r="J401" s="4">
        <f t="shared" si="149"/>
        <v>-708828.49318095238</v>
      </c>
      <c r="K401" s="36">
        <f t="shared" si="150"/>
        <v>-20071.768143447764</v>
      </c>
      <c r="L401" s="36">
        <f t="shared" si="151"/>
        <v>-453725.51029377151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-29301.768143447764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175222.96814344777</v>
      </c>
      <c r="AC401" s="238" t="str">
        <f t="shared" si="160"/>
        <v/>
      </c>
      <c r="AF401" s="240">
        <f t="shared" si="161"/>
        <v>-32307.385204759154</v>
      </c>
    </row>
    <row r="402" spans="2:32" x14ac:dyDescent="0.2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-6096400</v>
      </c>
      <c r="I402" s="4">
        <f t="shared" si="148"/>
        <v>-145152.38095238095</v>
      </c>
      <c r="J402" s="4">
        <f t="shared" si="149"/>
        <v>-814970.96141904755</v>
      </c>
      <c r="K402" s="36">
        <f t="shared" si="150"/>
        <v>-23077.385204759154</v>
      </c>
      <c r="L402" s="36">
        <f t="shared" si="151"/>
        <v>-521667.96185782825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-32307.385204759154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178228.58520475918</v>
      </c>
      <c r="AC402" s="238" t="str">
        <f t="shared" si="160"/>
        <v/>
      </c>
      <c r="AF402" s="240">
        <f t="shared" si="161"/>
        <v>-35313.002266070544</v>
      </c>
    </row>
    <row r="403" spans="2:32" x14ac:dyDescent="0.2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-6890400</v>
      </c>
      <c r="I403" s="4">
        <f t="shared" si="148"/>
        <v>-164057.14285714287</v>
      </c>
      <c r="J403" s="4">
        <f t="shared" si="149"/>
        <v>-921113.42965714284</v>
      </c>
      <c r="K403" s="36">
        <f t="shared" si="150"/>
        <v>-26083.002266070547</v>
      </c>
      <c r="L403" s="36">
        <f t="shared" si="151"/>
        <v>-589610.41342188499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-35313.002266070544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181234.20226607056</v>
      </c>
      <c r="AC403" s="238" t="str">
        <f t="shared" si="160"/>
        <v/>
      </c>
      <c r="AF403" s="240">
        <f t="shared" si="161"/>
        <v>-38318.619327381937</v>
      </c>
    </row>
    <row r="404" spans="2:32" x14ac:dyDescent="0.2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-7684400</v>
      </c>
      <c r="I404" s="4">
        <f t="shared" si="148"/>
        <v>-182961.90476190476</v>
      </c>
      <c r="J404" s="4">
        <f t="shared" si="149"/>
        <v>-1027255.897895238</v>
      </c>
      <c r="K404" s="36">
        <f t="shared" si="150"/>
        <v>-29088.619327381937</v>
      </c>
      <c r="L404" s="36">
        <f t="shared" si="151"/>
        <v>-657552.86498594179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-38318.619327381937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184239.81932738196</v>
      </c>
      <c r="AC404" s="238" t="str">
        <f t="shared" si="160"/>
        <v/>
      </c>
      <c r="AF404" s="240">
        <f t="shared" si="161"/>
        <v>-41324.236388693331</v>
      </c>
    </row>
    <row r="405" spans="2:32" x14ac:dyDescent="0.2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-8478400</v>
      </c>
      <c r="I405" s="4">
        <f t="shared" si="148"/>
        <v>-201866.66666666666</v>
      </c>
      <c r="J405" s="4">
        <f t="shared" si="149"/>
        <v>-1133398.3661333332</v>
      </c>
      <c r="K405" s="36">
        <f t="shared" si="150"/>
        <v>-32094.236388693327</v>
      </c>
      <c r="L405" s="36">
        <f t="shared" si="151"/>
        <v>-725495.31654999848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-41324.236388693331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187245.43638869334</v>
      </c>
      <c r="AC405" s="238" t="str">
        <f t="shared" si="160"/>
        <v/>
      </c>
      <c r="AF405" s="240">
        <f t="shared" si="161"/>
        <v>-44329.853450004724</v>
      </c>
    </row>
    <row r="406" spans="2:32" x14ac:dyDescent="0.2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-9272400</v>
      </c>
      <c r="I406" s="4">
        <f t="shared" si="148"/>
        <v>-220771.42857142858</v>
      </c>
      <c r="J406" s="4">
        <f t="shared" si="149"/>
        <v>-1239540.8343714285</v>
      </c>
      <c r="K406" s="36">
        <f t="shared" si="150"/>
        <v>-35099.853450004717</v>
      </c>
      <c r="L406" s="36">
        <f t="shared" si="151"/>
        <v>-793437.76811405516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-44329.853450004717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190251.05345000472</v>
      </c>
      <c r="AC406" s="238" t="str">
        <f t="shared" si="160"/>
        <v/>
      </c>
      <c r="AF406" s="240">
        <f t="shared" si="161"/>
        <v>-47335.470511316111</v>
      </c>
    </row>
    <row r="407" spans="2:32" x14ac:dyDescent="0.2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-10066400</v>
      </c>
      <c r="I407" s="4">
        <f t="shared" si="148"/>
        <v>-239676.19047619047</v>
      </c>
      <c r="J407" s="4">
        <f t="shared" si="149"/>
        <v>-1345683.3026095238</v>
      </c>
      <c r="K407" s="36">
        <f t="shared" si="150"/>
        <v>-38105.470511316111</v>
      </c>
      <c r="L407" s="36">
        <f t="shared" si="151"/>
        <v>-861380.21967811196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-47335.470511316111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193256.67051131613</v>
      </c>
      <c r="AC407" s="238" t="str">
        <f t="shared" si="160"/>
        <v/>
      </c>
      <c r="AF407" s="240">
        <f t="shared" si="161"/>
        <v>-50341.087572627504</v>
      </c>
    </row>
    <row r="408" spans="2:32" x14ac:dyDescent="0.2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-10860400</v>
      </c>
      <c r="I408" s="4">
        <f t="shared" si="148"/>
        <v>-258580.95238095237</v>
      </c>
      <c r="J408" s="4">
        <f t="shared" si="149"/>
        <v>-1451825.7708476188</v>
      </c>
      <c r="K408" s="36">
        <f t="shared" si="150"/>
        <v>-41111.087572627497</v>
      </c>
      <c r="L408" s="36">
        <f t="shared" si="151"/>
        <v>-929322.67124216864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-50341.087572627497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196262.28757262751</v>
      </c>
      <c r="AC408" s="238" t="str">
        <f t="shared" si="160"/>
        <v/>
      </c>
      <c r="AF408" s="240">
        <f t="shared" si="161"/>
        <v>-53346.704633938891</v>
      </c>
    </row>
    <row r="409" spans="2:32" x14ac:dyDescent="0.2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-11654400</v>
      </c>
      <c r="I409" s="4">
        <f t="shared" si="148"/>
        <v>-277485.71428571426</v>
      </c>
      <c r="J409" s="4">
        <f t="shared" si="149"/>
        <v>-1557968.2390857141</v>
      </c>
      <c r="K409" s="36">
        <f t="shared" si="150"/>
        <v>-44116.704633938891</v>
      </c>
      <c r="L409" s="36">
        <f t="shared" si="151"/>
        <v>-997265.12280622544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-53346.704633938891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199267.90463393892</v>
      </c>
      <c r="AC409" s="238" t="str">
        <f t="shared" si="160"/>
        <v/>
      </c>
      <c r="AF409" s="240">
        <f t="shared" si="161"/>
        <v>-56352.321695250284</v>
      </c>
    </row>
    <row r="410" spans="2:32" x14ac:dyDescent="0.2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-12448400</v>
      </c>
      <c r="I410" s="4">
        <f t="shared" si="148"/>
        <v>-296390.47619047621</v>
      </c>
      <c r="J410" s="4">
        <f t="shared" si="149"/>
        <v>-1664110.7073238096</v>
      </c>
      <c r="K410" s="36">
        <f t="shared" si="150"/>
        <v>-47122.321695250292</v>
      </c>
      <c r="L410" s="36">
        <f t="shared" si="151"/>
        <v>-1065207.5743702825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-56352.321695250292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202273.5216952503</v>
      </c>
      <c r="AC410" s="238" t="str">
        <f t="shared" si="160"/>
        <v/>
      </c>
      <c r="AF410" s="240">
        <f t="shared" si="161"/>
        <v>-59357.938756561685</v>
      </c>
    </row>
    <row r="411" spans="2:32" x14ac:dyDescent="0.2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-13242400</v>
      </c>
      <c r="I411" s="4">
        <f t="shared" si="148"/>
        <v>-315295.23809523811</v>
      </c>
      <c r="J411" s="4">
        <f t="shared" si="149"/>
        <v>-1770253.1755619047</v>
      </c>
      <c r="K411" s="36">
        <f t="shared" si="150"/>
        <v>-50127.938756561678</v>
      </c>
      <c r="L411" s="36">
        <f t="shared" si="151"/>
        <v>-1133150.025934339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-59357.938756561678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205279.13875656168</v>
      </c>
      <c r="AC411" s="238" t="str">
        <f t="shared" si="160"/>
        <v/>
      </c>
      <c r="AF411" s="240">
        <f t="shared" si="161"/>
        <v>-62363.555817873072</v>
      </c>
    </row>
    <row r="412" spans="2:32" x14ac:dyDescent="0.2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-14036400</v>
      </c>
      <c r="I412" s="4">
        <f t="shared" si="148"/>
        <v>-334200</v>
      </c>
      <c r="J412" s="4">
        <f t="shared" si="149"/>
        <v>-1876395.6438</v>
      </c>
      <c r="K412" s="36">
        <f t="shared" si="150"/>
        <v>-53133.555817873072</v>
      </c>
      <c r="L412" s="36">
        <f t="shared" si="151"/>
        <v>-1201092.4774983958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-62363.555817873072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208284.75581787308</v>
      </c>
      <c r="AC412" s="238" t="str">
        <f t="shared" si="160"/>
        <v/>
      </c>
      <c r="AF412" s="240">
        <f t="shared" si="161"/>
        <v>-65369.172879184465</v>
      </c>
    </row>
    <row r="413" spans="2:32" x14ac:dyDescent="0.2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-14830400</v>
      </c>
      <c r="I413" s="4">
        <f t="shared" si="148"/>
        <v>-353104.76190476189</v>
      </c>
      <c r="J413" s="4">
        <f t="shared" si="149"/>
        <v>-1982538.112038095</v>
      </c>
      <c r="K413" s="36">
        <f t="shared" si="150"/>
        <v>-56139.172879184458</v>
      </c>
      <c r="L413" s="36">
        <f t="shared" si="151"/>
        <v>-1269034.9290624524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-65369.172879184458</v>
      </c>
      <c r="Z413" s="352">
        <f t="shared" si="162"/>
        <v>61</v>
      </c>
      <c r="AA413" s="236">
        <f>Q413*-1</f>
        <v>3005.6170613113914</v>
      </c>
      <c r="AB413" s="237">
        <f>$AA$3-Y413</f>
        <v>211290.37287918446</v>
      </c>
      <c r="AC413" s="238" t="str">
        <f>+IF(AF413&gt;$D$3,"*","")</f>
        <v/>
      </c>
      <c r="AF413" s="240">
        <f>Y413+AE413-AA413</f>
        <v>-68374.789940495844</v>
      </c>
    </row>
  </sheetData>
  <printOptions horizontalCentered="1" verticalCentered="1"/>
  <pageMargins left="0" right="0" top="1" bottom="0.5" header="0.5" footer="0"/>
  <pageSetup scale="74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5.75" thickBot="1" x14ac:dyDescent="0.2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3"/>
      <c r="F43" s="324"/>
      <c r="G43" s="331" t="s">
        <v>92</v>
      </c>
      <c r="H43" s="333">
        <f>23121*42</f>
        <v>971082</v>
      </c>
      <c r="I43" s="334"/>
    </row>
    <row r="44" spans="2:10" ht="13.5" thickBot="1" x14ac:dyDescent="0.25">
      <c r="E44" s="325"/>
      <c r="F44" s="326"/>
      <c r="G44" s="332" t="s">
        <v>8</v>
      </c>
      <c r="H44" s="335">
        <v>23121</v>
      </c>
      <c r="I44" s="327"/>
    </row>
    <row r="45" spans="2:10" ht="13.5" thickTop="1" x14ac:dyDescent="0.2">
      <c r="E45" s="325"/>
      <c r="F45" s="326"/>
      <c r="G45" s="336"/>
      <c r="H45" s="336"/>
      <c r="I45" s="327"/>
    </row>
    <row r="46" spans="2:10" x14ac:dyDescent="0.2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">
      <c r="E47" s="325"/>
      <c r="F47" s="326"/>
      <c r="G47" s="332"/>
      <c r="H47" s="337"/>
      <c r="I47" s="327"/>
    </row>
    <row r="48" spans="2:10" ht="13.5" thickBot="1" x14ac:dyDescent="0.25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3">
        <f ca="1">NOW()</f>
        <v>37048.30866909722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8" hidden="1" x14ac:dyDescent="0.25">
      <c r="B20" s="158"/>
      <c r="C20" s="169" t="s">
        <v>32</v>
      </c>
    </row>
    <row r="21" spans="2:14" ht="18" hidden="1" x14ac:dyDescent="0.25">
      <c r="B21" s="170"/>
      <c r="C21" s="171" t="s">
        <v>33</v>
      </c>
    </row>
    <row r="22" spans="2:14" ht="18" hidden="1" x14ac:dyDescent="0.25">
      <c r="B22" s="170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25" hidden="1" thickTop="1" thickBot="1" x14ac:dyDescent="0.25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5" hidden="1" thickBot="1" x14ac:dyDescent="0.25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2001-06-05T11:44:27Z</cp:lastPrinted>
  <dcterms:created xsi:type="dcterms:W3CDTF">2000-10-05T08:25:54Z</dcterms:created>
  <dcterms:modified xsi:type="dcterms:W3CDTF">2023-09-15T20:40:06Z</dcterms:modified>
</cp:coreProperties>
</file>