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FA7B6A-6A7E-45F0-A3D4-FF3E4575E21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<sst xmlns="http://schemas.openxmlformats.org/spreadsheetml/2006/main" count="39" uniqueCount="38">
  <si>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</si>
  <si>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</si>
  <si>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</si>
  <si>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</si>
  <si>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</si>
  <si>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</si>
  <si>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</si>
  <si>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</si>
  <si>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</si>
  <si>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</si>
  <si>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</si>
  <si>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</si>
  <si>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</si>
  <si>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</si>
  <si>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</si>
  <si>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</si>
  <si>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</si>
  <si>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</si>
  <si>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</si>
  <si>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</si>
  <si>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</si>
  <si>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</si>
  <si>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</si>
  <si>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</si>
  <si>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</si>
  <si>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</si>
  <si>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</si>
  <si>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</si>
  <si>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</si>
  <si>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USGT $6K,  Astra $1K Negotiated Rate</t>
  </si>
  <si>
    <t>New Contracts:  PPL EnergyPlus, Duke LFT</t>
  </si>
  <si>
    <t>West IT deals $30K</t>
  </si>
  <si>
    <t>Assumed Sid Richardson turn back in October</t>
  </si>
  <si>
    <t>Lower IT Volumes</t>
  </si>
  <si>
    <t>New Contract: Burlington</t>
  </si>
  <si>
    <t>Over-retained fuel sales</t>
  </si>
  <si>
    <t>October:  October 1 through October 4</t>
  </si>
  <si>
    <t>MTD index price of $1.67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</si>
</sst>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1_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103">
          <cell r="C103">
            <v>0</v>
          </cell>
        </row>
      </sheetData>
      <sheetData sheetId="5">
        <row r="10">
          <cell r="N10">
            <v>1516.44219</v>
          </cell>
          <cell r="P10">
            <v>1516.4580000000001</v>
          </cell>
        </row>
        <row r="20">
          <cell r="N20">
            <v>2556.24667</v>
          </cell>
          <cell r="P20">
            <v>2497.7341699999997</v>
          </cell>
        </row>
        <row r="27">
          <cell r="N27">
            <v>291.07697999999999</v>
          </cell>
          <cell r="P27">
            <v>296.09340000000009</v>
          </cell>
        </row>
        <row r="33">
          <cell r="N33">
            <v>960.29113500000005</v>
          </cell>
          <cell r="P33">
            <v>958.75367800000015</v>
          </cell>
        </row>
        <row r="40">
          <cell r="N40">
            <v>5190.5603259999998</v>
          </cell>
          <cell r="P40">
            <v>5150.7486543999994</v>
          </cell>
        </row>
        <row r="46">
          <cell r="N46">
            <v>11387.618103500001</v>
          </cell>
          <cell r="P46">
            <v>11242.062657899998</v>
          </cell>
        </row>
        <row r="50">
          <cell r="N50">
            <v>462.14800000000002</v>
          </cell>
          <cell r="P50">
            <v>463.43759999999997</v>
          </cell>
        </row>
        <row r="56">
          <cell r="N56">
            <v>236.596101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520.54608199999996</v>
          </cell>
          <cell r="P69">
            <v>394.53213299999999</v>
          </cell>
        </row>
        <row r="75">
          <cell r="N75">
            <v>1361.564466</v>
          </cell>
          <cell r="P75">
            <v>1254.0607319999999</v>
          </cell>
        </row>
        <row r="78">
          <cell r="N78">
            <v>411.23483399999998</v>
          </cell>
          <cell r="P78">
            <v>383.93777759999995</v>
          </cell>
        </row>
        <row r="84">
          <cell r="N84">
            <v>280.54106200000001</v>
          </cell>
          <cell r="P84">
            <v>287.77642705</v>
          </cell>
        </row>
        <row r="89">
          <cell r="N89">
            <v>744.04074590000005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7.7499999999999716</v>
          </cell>
          <cell r="M72">
            <v>7.7499999999999725</v>
          </cell>
        </row>
        <row r="74">
          <cell r="G74">
            <v>-106.78854200600573</v>
          </cell>
          <cell r="M74">
            <v>0</v>
          </cell>
        </row>
        <row r="75">
          <cell r="G75">
            <v>448.19073678269945</v>
          </cell>
          <cell r="M75">
            <v>611.90112566739799</v>
          </cell>
        </row>
        <row r="76">
          <cell r="G76">
            <v>6.2000000000000055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10.515000000000001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0.69199999999999995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>
      <selection activeCell="K29" sqref="K29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">
        <v>36</v>
      </c>
      <c r="B3" s="7"/>
      <c r="C3" s="7"/>
      <c r="D3" s="7"/>
      <c r="E3" s="7"/>
      <c r="F3" s="7"/>
      <c r="G3" s="30">
        <f ca="1">NOW()</f>
        <v>37169.457097916667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10.515000000000001</v>
      </c>
      <c r="E9" s="12">
        <f>D9-C9</f>
        <v>9.5000000000000639E-2</v>
      </c>
      <c r="F9" s="7"/>
      <c r="G9" s="7" t="s">
        <v>29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30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0.87261799999999923</v>
      </c>
      <c r="E11" s="12">
        <f>D11-C11</f>
        <v>5.0554999999999239E-2</v>
      </c>
      <c r="F11" s="7"/>
      <c r="G11" s="7" t="s">
        <v>31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1.238</v>
      </c>
      <c r="E13" s="12">
        <f>D13-C13</f>
        <v>0.127</v>
      </c>
      <c r="F13" s="7"/>
      <c r="G13" s="7" t="s">
        <v>32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0.12400000000000011</v>
      </c>
      <c r="E15" s="12">
        <f>D15-C15</f>
        <v>-1.8999999999999906E-2</v>
      </c>
      <c r="F15" s="7"/>
      <c r="G15" s="7" t="s">
        <v>33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0.69199999999999995</v>
      </c>
      <c r="E17" s="12">
        <f>D17-C17</f>
        <v>1.9999999999999907E-2</v>
      </c>
      <c r="F17" s="7"/>
      <c r="G17" s="7" t="s">
        <v>34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5.2000000000000046E-2</v>
      </c>
      <c r="E19" s="12">
        <f>D19-C19</f>
        <v>-3.1999999999999917E-2</v>
      </c>
      <c r="F19" s="7"/>
      <c r="G19" s="7" t="s">
        <v>33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Input'!C103/1000</f>
        <v>0</v>
      </c>
      <c r="E21" s="12">
        <f>D21-C21</f>
        <v>0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13.493618</v>
      </c>
      <c r="E24" s="34">
        <f>D24-C24</f>
        <v>0.24155499999999819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0.44800000000000001</v>
      </c>
      <c r="E27" s="12">
        <f>D27-C27</f>
        <v>-0.16399999999999998</v>
      </c>
      <c r="F27" s="38"/>
      <c r="G27" s="38" t="s">
        <v>37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-0.107</v>
      </c>
      <c r="E29" s="12">
        <f>D29-C29</f>
        <v>-0.107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6.0000000000000001E-3</v>
      </c>
      <c r="E31" s="12">
        <f>D31-C31</f>
        <v>6.0000000000000001E-3</v>
      </c>
      <c r="F31" s="7"/>
      <c r="G31" s="7" t="s">
        <v>35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2.5539999999999998</v>
      </c>
      <c r="E37" s="21">
        <f>SUM(E27:E36)</f>
        <v>-0.26499999999999996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16.047618</v>
      </c>
      <c r="E39" s="22">
        <f>E24+E37</f>
        <v>-2.344500000000177E-2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15.099618000000001</v>
      </c>
      <c r="E47" s="21">
        <f>E24+E37+E41+E43+E45</f>
        <v>-2.344500000000177E-2</v>
      </c>
      <c r="F47" s="7"/>
      <c r="G47" s="7"/>
    </row>
    <row r="48" spans="1:7" ht="12.75" customHeight="1" x14ac:dyDescent="0.2">
      <c r="A48" s="7"/>
      <c r="B48" s="7"/>
      <c r="C48" s="12"/>
      <c r="D48" s="12"/>
      <c r="E48" s="12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2023-09-15T20:43:43Z</dcterms:modified>
</cp:coreProperties>
</file>