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FFBC3B-A21D-4216-9C3D-D9D6D0345950}" xr6:coauthVersionLast="47" xr6:coauthVersionMax="47" xr10:uidLastSave="{00000000-0000-0000-0000-000000000000}"/>
  <bookViews>
    <workbookView xWindow="-120" yWindow="-120" windowWidth="38640" windowHeight="15720"/>
  </bookViews>
  <sheets>
    <sheet name="Price" sheetId="1" r:id="rId1"/>
    <sheet name="Benefits" sheetId="2" r:id="rId2"/>
    <sheet name="Sheet3" sheetId="3" r:id="rId3"/>
  </sheets>
  <definedNames>
    <definedName name="_xlnm.Print_Area" localSheetId="1">Benefits!$A$1:$J$18</definedName>
    <definedName name="_xlnm.Print_Area" localSheetId="0">Price!$A$1:$I$38</definedName>
  </definedNames>
  <calcPr calcId="92512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9" i="1"/>
  <c r="C22" i="1"/>
  <c r="D22" i="1"/>
</calcChain>
</file>

<file path=xl/sharedStrings.xml><?xml version="1.0" encoding="utf-8"?>
<sst xmlns="http://schemas.openxmlformats.org/spreadsheetml/2006/main" count="32" uniqueCount="31">
  <si>
    <t>$/MMBtu</t>
  </si>
  <si>
    <t>Commodity Surcharge</t>
  </si>
  <si>
    <t>Comm. Charge - Fixed Comp.</t>
  </si>
  <si>
    <t>5/12 times 0.68 times Avg. Jan-May '01 NYMEX NX3</t>
  </si>
  <si>
    <t>1/12 times 0.68 times Avg. Jun '01 NYMEX NX3</t>
  </si>
  <si>
    <t>1/12 times 0.68 times Avg. Jly '01 NYMEX NX3</t>
  </si>
  <si>
    <t>1/12 times 0.68 times Avg. Aug '01 NYMEX NX3</t>
  </si>
  <si>
    <t>1/12 times 0.68 times Avg. Sep '01 NYMEX NX3</t>
  </si>
  <si>
    <t>1/12 times 0.68 times Avg. Oct '01 NYMEX NX3</t>
  </si>
  <si>
    <t>1/12 times 0.68 times Avg. Nov '01 NYMEX NX3</t>
  </si>
  <si>
    <t>1/12 times 0.68 times Avg. Dec '01 NYMEX NX3</t>
  </si>
  <si>
    <t>Final Contract Settlements</t>
  </si>
  <si>
    <t>Avg. Jun '01 NYMEX NG NX3</t>
  </si>
  <si>
    <t>Avg. Jly '01 NYMEX NG NX3</t>
  </si>
  <si>
    <t>Avg. Aug '01 NYMEX NG NX3</t>
  </si>
  <si>
    <t>Avg. Sep '01 NYMEX NG NX3</t>
  </si>
  <si>
    <t>Avg. Oct '01 NYMEX NG NX3</t>
  </si>
  <si>
    <t>Avg. Nov '01 NYMEX NG NX3</t>
  </si>
  <si>
    <t>Avg. Dec '01 NYMEX NG NX3</t>
  </si>
  <si>
    <t>Commodity Charge</t>
  </si>
  <si>
    <t>Cabot LNG Supply Contract</t>
  </si>
  <si>
    <t>2002 Estimated Delivered Price</t>
  </si>
  <si>
    <t>Total Winter Cargo Incremental Cost</t>
  </si>
  <si>
    <t>of Total Winter Cargo Incremental Cost</t>
  </si>
  <si>
    <t>is Essentially Now Known</t>
  </si>
  <si>
    <t>Winter Cargo</t>
  </si>
  <si>
    <t>Benefits:</t>
  </si>
  <si>
    <t>Eliminate risk of Cabot NOT delivering a Winter Cargo</t>
  </si>
  <si>
    <t>Eliminate potential supply shortfall between Year 2000 Last Cargo</t>
  </si>
  <si>
    <t>and Year 2001 Early Spring Cargo</t>
  </si>
  <si>
    <t>Price improvement versus Cabot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</si>
</sst>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0_);\(&quot;$&quot;#,##0.000\)"/>
    <numFmt numFmtId="165" formatCode="0.0%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164" fontId="1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3" fillId="0" borderId="0" xfId="0" applyFont="1"/>
    <xf numFmtId="164" fontId="2" fillId="3" borderId="0" xfId="0" applyNumberFormat="1" applyFon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/>
    </xf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4"/>
  <sheetViews>
    <sheetView tabSelected="1" workbookViewId="0">
      <selection activeCell="G3" sqref="G3"/>
    </sheetView>
  </sheetViews>
  <sheetFormatPr defaultRowHeight="12.75" x14ac:dyDescent="0.2"/>
  <sheetData>
    <row r="3" spans="3:4" ht="20.25" x14ac:dyDescent="0.3">
      <c r="D3" s="11" t="s">
        <v>20</v>
      </c>
    </row>
    <row r="4" spans="3:4" ht="15.75" x14ac:dyDescent="0.25">
      <c r="D4" s="10" t="s">
        <v>21</v>
      </c>
    </row>
    <row r="5" spans="3:4" x14ac:dyDescent="0.2">
      <c r="D5" s="1" t="s">
        <v>0</v>
      </c>
    </row>
    <row r="8" spans="3:4" x14ac:dyDescent="0.2">
      <c r="C8" s="2">
        <v>0.86899999999999999</v>
      </c>
      <c r="D8" s="3" t="s">
        <v>2</v>
      </c>
    </row>
    <row r="9" spans="3:4" x14ac:dyDescent="0.2">
      <c r="C9" s="2">
        <v>1.827103333333334</v>
      </c>
      <c r="D9" s="3" t="s">
        <v>3</v>
      </c>
    </row>
    <row r="10" spans="3:4" x14ac:dyDescent="0.2">
      <c r="C10" s="4">
        <v>0.23800000000000002</v>
      </c>
      <c r="D10" s="3" t="s">
        <v>4</v>
      </c>
    </row>
    <row r="11" spans="3:4" x14ac:dyDescent="0.2">
      <c r="C11" s="4">
        <v>0.24196666666666666</v>
      </c>
      <c r="D11" s="3" t="s">
        <v>5</v>
      </c>
    </row>
    <row r="12" spans="3:4" x14ac:dyDescent="0.2">
      <c r="C12" s="4">
        <v>0.2465</v>
      </c>
      <c r="D12" s="3" t="s">
        <v>6</v>
      </c>
    </row>
    <row r="13" spans="3:4" x14ac:dyDescent="0.2">
      <c r="C13" s="4">
        <v>0.2482</v>
      </c>
      <c r="D13" s="3" t="s">
        <v>7</v>
      </c>
    </row>
    <row r="14" spans="3:4" x14ac:dyDescent="0.2">
      <c r="C14" s="4">
        <v>0.24990000000000004</v>
      </c>
      <c r="D14" s="3" t="s">
        <v>8</v>
      </c>
    </row>
    <row r="15" spans="3:4" x14ac:dyDescent="0.2">
      <c r="C15" s="4">
        <v>0.26066666666666666</v>
      </c>
      <c r="D15" s="3" t="s">
        <v>9</v>
      </c>
    </row>
    <row r="16" spans="3:4" x14ac:dyDescent="0.2">
      <c r="C16" s="8">
        <v>0.26973333333333332</v>
      </c>
      <c r="D16" s="3" t="s">
        <v>10</v>
      </c>
    </row>
    <row r="17" spans="3:5" x14ac:dyDescent="0.2">
      <c r="C17" s="6">
        <f>SUM(C8:C16)</f>
        <v>4.4510700000000014</v>
      </c>
      <c r="D17" s="3" t="s">
        <v>19</v>
      </c>
    </row>
    <row r="18" spans="3:5" x14ac:dyDescent="0.2">
      <c r="C18" s="5">
        <v>0.86599999999999999</v>
      </c>
      <c r="D18" s="3" t="s">
        <v>1</v>
      </c>
    </row>
    <row r="19" spans="3:5" x14ac:dyDescent="0.2">
      <c r="C19" s="6">
        <f>C17+C18</f>
        <v>5.3170700000000011</v>
      </c>
      <c r="D19" s="12" t="s">
        <v>22</v>
      </c>
    </row>
    <row r="22" spans="3:5" x14ac:dyDescent="0.2">
      <c r="C22" s="6">
        <f>C8+C9+C18</f>
        <v>3.5621033333333343</v>
      </c>
      <c r="D22" s="13">
        <f>C22/C19</f>
        <v>0.66993726494729866</v>
      </c>
      <c r="E22" s="9" t="s">
        <v>23</v>
      </c>
    </row>
    <row r="23" spans="3:5" x14ac:dyDescent="0.2">
      <c r="E23" s="9" t="s">
        <v>24</v>
      </c>
    </row>
    <row r="27" spans="3:5" ht="15" x14ac:dyDescent="0.25">
      <c r="C27" s="7" t="s">
        <v>11</v>
      </c>
    </row>
    <row r="28" spans="3:5" x14ac:dyDescent="0.2">
      <c r="C28" s="4">
        <v>4.2</v>
      </c>
      <c r="D28" s="3" t="s">
        <v>12</v>
      </c>
    </row>
    <row r="29" spans="3:5" x14ac:dyDescent="0.2">
      <c r="C29" s="4">
        <v>4.2699999999999996</v>
      </c>
      <c r="D29" s="3" t="s">
        <v>13</v>
      </c>
    </row>
    <row r="30" spans="3:5" x14ac:dyDescent="0.2">
      <c r="C30" s="4">
        <v>4.3499999999999996</v>
      </c>
      <c r="D30" s="3" t="s">
        <v>14</v>
      </c>
    </row>
    <row r="31" spans="3:5" x14ac:dyDescent="0.2">
      <c r="C31" s="4">
        <v>4.38</v>
      </c>
      <c r="D31" s="3" t="s">
        <v>15</v>
      </c>
    </row>
    <row r="32" spans="3:5" x14ac:dyDescent="0.2">
      <c r="C32" s="4">
        <v>4.41</v>
      </c>
      <c r="D32" s="3" t="s">
        <v>16</v>
      </c>
    </row>
    <row r="33" spans="3:4" x14ac:dyDescent="0.2">
      <c r="C33" s="4">
        <v>4.5999999999999996</v>
      </c>
      <c r="D33" s="3" t="s">
        <v>17</v>
      </c>
    </row>
    <row r="34" spans="3:4" x14ac:dyDescent="0.2">
      <c r="C34" s="4">
        <v>4.76</v>
      </c>
      <c r="D34" s="3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6"/>
  <sheetViews>
    <sheetView workbookViewId="0">
      <selection activeCell="H4" sqref="H4"/>
    </sheetView>
  </sheetViews>
  <sheetFormatPr defaultRowHeight="12.75" x14ac:dyDescent="0.2"/>
  <sheetData>
    <row r="3" spans="2:5" ht="20.25" x14ac:dyDescent="0.3">
      <c r="E3" s="11" t="s">
        <v>20</v>
      </c>
    </row>
    <row r="4" spans="2:5" ht="15.75" x14ac:dyDescent="0.25">
      <c r="E4" s="10" t="s">
        <v>25</v>
      </c>
    </row>
    <row r="5" spans="2:5" x14ac:dyDescent="0.2">
      <c r="E5" s="1"/>
    </row>
    <row r="6" spans="2:5" x14ac:dyDescent="0.2">
      <c r="D6" s="1"/>
    </row>
    <row r="7" spans="2:5" x14ac:dyDescent="0.2">
      <c r="D7" s="1"/>
    </row>
    <row r="9" spans="2:5" ht="18" x14ac:dyDescent="0.25">
      <c r="B9" s="14" t="s">
        <v>26</v>
      </c>
    </row>
    <row r="11" spans="2:5" ht="15.75" x14ac:dyDescent="0.25">
      <c r="B11" s="15" t="s">
        <v>27</v>
      </c>
    </row>
    <row r="12" spans="2:5" ht="15" x14ac:dyDescent="0.2">
      <c r="B12" s="16"/>
    </row>
    <row r="13" spans="2:5" ht="15.75" x14ac:dyDescent="0.25">
      <c r="B13" s="15" t="s">
        <v>28</v>
      </c>
    </row>
    <row r="14" spans="2:5" ht="15.75" x14ac:dyDescent="0.25">
      <c r="B14" s="15" t="s">
        <v>29</v>
      </c>
    </row>
    <row r="15" spans="2:5" ht="15" x14ac:dyDescent="0.2">
      <c r="B15" s="16"/>
    </row>
    <row r="16" spans="2:5" ht="15.75" x14ac:dyDescent="0.25">
      <c r="B16" s="15" t="s">
        <v>30</v>
      </c>
    </row>
  </sheetData>
  <phoneticPr fontId="0" type="noConversion"/>
  <printOptions horizontalCentered="1"/>
  <pageMargins left="0.75" right="0.75" top="1" bottom="1" header="0.5" footer="0.5"/>
  <pageSetup scale="13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Price</vt:lpstr>
      <vt:lpstr>Benefits</vt:lpstr>
      <vt:lpstr>Sheet3</vt:lpstr>
      <vt:lpstr>Benefits!Print_Area</vt:lpstr>
      <vt:lpstr>Price!Print_Area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cp:lastPrinted>2001-05-21T16:38:24Z</cp:lastPrinted>
  <dcterms:created xsi:type="dcterms:W3CDTF">2001-05-21T15:02:46Z</dcterms:created>
  <dcterms:modified xsi:type="dcterms:W3CDTF">2023-09-15T20:49:03Z</dcterms:modified>
</cp:coreProperties>
</file>