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1B6D23-F044-42F1-A74A-345114AE4620}" xr6:coauthVersionLast="47" xr6:coauthVersionMax="47" xr10:uidLastSave="{00000000-0000-0000-0000-000000000000}"/>
  <bookViews>
    <workbookView xWindow="-120" yWindow="-120" windowWidth="38640" windowHeight="15720" tabRatio="865"/>
  </bookViews>
  <sheets>
    <sheet name="Monthly Balance" sheetId="35" r:id="rId1"/>
  </sheets>
  <definedNames>
    <definedName name="_xlnm.Print_Area" localSheetId="0">'Monthly Balance'!$A$1:$B$28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5" l="1"/>
  <c r="I6" i="35"/>
  <c r="G7" i="35"/>
  <c r="I7" i="35"/>
  <c r="E8" i="35"/>
  <c r="G8" i="35"/>
  <c r="I8" i="35"/>
  <c r="E9" i="35"/>
  <c r="G9" i="35"/>
  <c r="I9" i="35"/>
  <c r="E10" i="35"/>
  <c r="G10" i="35"/>
  <c r="I10" i="35"/>
  <c r="E11" i="35"/>
  <c r="G11" i="35"/>
  <c r="I11" i="35"/>
  <c r="E12" i="35"/>
  <c r="G12" i="35"/>
  <c r="I12" i="35"/>
  <c r="I15" i="35"/>
  <c r="E16" i="35"/>
  <c r="G16" i="35"/>
  <c r="I16" i="35"/>
  <c r="E17" i="35"/>
  <c r="G17" i="35"/>
  <c r="I17" i="35"/>
  <c r="E18" i="35"/>
  <c r="G18" i="35"/>
  <c r="I18" i="35"/>
  <c r="E19" i="35"/>
  <c r="G19" i="35"/>
  <c r="I19" i="35"/>
  <c r="E20" i="35"/>
  <c r="G20" i="35"/>
  <c r="I20" i="35"/>
  <c r="E21" i="35"/>
  <c r="G21" i="35"/>
  <c r="I21" i="35"/>
  <c r="E22" i="35"/>
  <c r="G22" i="35"/>
  <c r="I22" i="35"/>
  <c r="E23" i="35"/>
  <c r="G23" i="35"/>
  <c r="I23" i="35"/>
  <c r="E24" i="35"/>
  <c r="G24" i="35"/>
  <c r="I24" i="35"/>
  <c r="E25" i="35"/>
  <c r="G25" i="35"/>
  <c r="I25" i="35"/>
  <c r="B28" i="35"/>
  <c r="C28" i="35"/>
  <c r="D28" i="35"/>
  <c r="E28" i="35"/>
  <c r="F28" i="35"/>
  <c r="G28" i="35"/>
  <c r="H28" i="35"/>
  <c r="B29" i="35"/>
  <c r="C29" i="35"/>
  <c r="D29" i="35"/>
  <c r="E29" i="35"/>
  <c r="F29" i="35"/>
  <c r="G29" i="35"/>
  <c r="H29" i="35"/>
</calcChain>
</file>

<file path=xl/sharedStrings.xml><?xml version="1.0" encoding="utf-8"?>
<sst xmlns="http://schemas.openxmlformats.org/spreadsheetml/2006/main" count="14" uniqueCount="14">
  <si>
    <t>B3</t>
  </si>
  <si>
    <t>B2</t>
  </si>
  <si>
    <t>B1</t>
  </si>
  <si>
    <t>2000 Total</t>
  </si>
  <si>
    <t>2001 Total</t>
  </si>
  <si>
    <t>GTs</t>
  </si>
  <si>
    <t>Month</t>
  </si>
  <si>
    <t>Ttl Steam</t>
  </si>
  <si>
    <t>Total Used</t>
  </si>
  <si>
    <t>Purch</t>
  </si>
  <si>
    <t>Balance</t>
  </si>
  <si>
    <t>Intital Allocation - Year 2001</t>
  </si>
  <si>
    <t>Monthly Balance of RTC Emission Credits</t>
  </si>
  <si>
    <t>Intital Allocation -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</si>
</sst>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0_)"/>
  </numFmts>
  <fonts count="10" x14ac:knownFonts="1">
    <font>
      <sz val="10"/>
      <name val="Arial"/>
    </font>
    <font>
      <sz val="10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0"/>
      <name val="MS Sans Serif"/>
    </font>
    <font>
      <b/>
      <sz val="10"/>
      <name val="MS Sans Serif"/>
    </font>
    <font>
      <b/>
      <sz val="11"/>
      <name val="Times New Roman"/>
      <family val="1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hair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hair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hair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86" fontId="5" fillId="0" borderId="0"/>
    <xf numFmtId="10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>
      <alignment horizontal="left"/>
    </xf>
    <xf numFmtId="15" fontId="6" fillId="0" borderId="0" applyFont="0" applyFill="0" applyBorder="0" applyAlignment="0" applyProtection="0"/>
    <xf numFmtId="4" fontId="6" fillId="0" borderId="0" applyFont="0" applyFill="0" applyBorder="0" applyAlignment="0" applyProtection="0"/>
    <xf numFmtId="0" fontId="7" fillId="0" borderId="2">
      <alignment horizontal="center"/>
    </xf>
    <xf numFmtId="3" fontId="6" fillId="0" borderId="0" applyFont="0" applyFill="0" applyBorder="0" applyAlignment="0" applyProtection="0"/>
    <xf numFmtId="0" fontId="6" fillId="4" borderId="0" applyNumberFormat="0" applyFont="0" applyBorder="0" applyAlignment="0" applyProtection="0"/>
    <xf numFmtId="40" fontId="8" fillId="0" borderId="0"/>
    <xf numFmtId="0" fontId="9" fillId="0" borderId="3">
      <alignment horizontal="centerContinuous"/>
    </xf>
  </cellStyleXfs>
  <cellXfs count="79">
    <xf numFmtId="0" fontId="0" fillId="0" borderId="0" xfId="0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14" fontId="3" fillId="0" borderId="0" xfId="0" applyNumberFormat="1" applyFont="1"/>
    <xf numFmtId="14" fontId="2" fillId="0" borderId="4" xfId="0" quotePrefix="1" applyNumberFormat="1" applyFont="1" applyBorder="1"/>
    <xf numFmtId="14" fontId="2" fillId="0" borderId="4" xfId="0" applyNumberFormat="1" applyFont="1" applyBorder="1"/>
    <xf numFmtId="3" fontId="2" fillId="0" borderId="4" xfId="0" applyNumberFormat="1" applyFont="1" applyFill="1" applyBorder="1" applyAlignment="1">
      <alignment horizontal="right"/>
    </xf>
    <xf numFmtId="3" fontId="2" fillId="0" borderId="4" xfId="0" applyNumberFormat="1" applyFont="1" applyBorder="1"/>
    <xf numFmtId="3" fontId="2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3" fillId="0" borderId="4" xfId="0" applyNumberFormat="1" applyFont="1" applyBorder="1"/>
    <xf numFmtId="0" fontId="3" fillId="0" borderId="0" xfId="0" applyFont="1" applyAlignment="1">
      <alignment horizontal="center"/>
    </xf>
    <xf numFmtId="3" fontId="2" fillId="0" borderId="0" xfId="0" applyNumberFormat="1" applyFont="1"/>
    <xf numFmtId="0" fontId="3" fillId="5" borderId="0" xfId="0" applyFont="1" applyFill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10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0" fontId="2" fillId="0" borderId="0" xfId="0" applyFont="1" applyBorder="1"/>
    <xf numFmtId="0" fontId="2" fillId="0" borderId="6" xfId="0" applyFont="1" applyBorder="1"/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5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/>
    <xf numFmtId="3" fontId="2" fillId="0" borderId="15" xfId="0" applyNumberFormat="1" applyFont="1" applyBorder="1"/>
    <xf numFmtId="3" fontId="2" fillId="0" borderId="16" xfId="0" applyNumberFormat="1" applyFont="1" applyFill="1" applyBorder="1" applyAlignment="1">
      <alignment horizontal="right"/>
    </xf>
    <xf numFmtId="3" fontId="2" fillId="0" borderId="17" xfId="0" applyNumberFormat="1" applyFont="1" applyBorder="1"/>
    <xf numFmtId="3" fontId="3" fillId="0" borderId="17" xfId="0" applyNumberFormat="1" applyFont="1" applyFill="1" applyBorder="1" applyAlignment="1">
      <alignment horizontal="right"/>
    </xf>
    <xf numFmtId="17" fontId="3" fillId="0" borderId="18" xfId="0" applyNumberFormat="1" applyFont="1" applyFill="1" applyBorder="1" applyAlignment="1">
      <alignment horizontal="left"/>
    </xf>
    <xf numFmtId="3" fontId="2" fillId="0" borderId="19" xfId="0" applyNumberFormat="1" applyFont="1" applyBorder="1"/>
    <xf numFmtId="3" fontId="2" fillId="0" borderId="20" xfId="0" applyNumberFormat="1" applyFont="1" applyBorder="1"/>
    <xf numFmtId="3" fontId="2" fillId="0" borderId="21" xfId="0" applyNumberFormat="1" applyFont="1" applyBorder="1"/>
    <xf numFmtId="0" fontId="2" fillId="0" borderId="20" xfId="0" applyFont="1" applyBorder="1"/>
    <xf numFmtId="3" fontId="3" fillId="0" borderId="20" xfId="0" applyNumberFormat="1" applyFont="1" applyBorder="1"/>
    <xf numFmtId="3" fontId="3" fillId="5" borderId="22" xfId="0" applyNumberFormat="1" applyFont="1" applyFill="1" applyBorder="1"/>
    <xf numFmtId="17" fontId="2" fillId="0" borderId="23" xfId="0" applyNumberFormat="1" applyFont="1" applyFill="1" applyBorder="1" applyAlignment="1">
      <alignment horizontal="center"/>
    </xf>
    <xf numFmtId="3" fontId="3" fillId="6" borderId="24" xfId="0" applyNumberFormat="1" applyFont="1" applyFill="1" applyBorder="1" applyAlignment="1">
      <alignment horizontal="right"/>
    </xf>
    <xf numFmtId="17" fontId="2" fillId="0" borderId="25" xfId="0" applyNumberFormat="1" applyFont="1" applyFill="1" applyBorder="1" applyAlignment="1">
      <alignment horizontal="center"/>
    </xf>
    <xf numFmtId="3" fontId="3" fillId="6" borderId="26" xfId="0" applyNumberFormat="1" applyFont="1" applyFill="1" applyBorder="1" applyAlignment="1">
      <alignment horizontal="right"/>
    </xf>
    <xf numFmtId="17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right"/>
    </xf>
    <xf numFmtId="3" fontId="2" fillId="0" borderId="29" xfId="0" applyNumberFormat="1" applyFont="1" applyBorder="1" applyAlignment="1">
      <alignment horizontal="right"/>
    </xf>
    <xf numFmtId="3" fontId="2" fillId="0" borderId="30" xfId="0" applyNumberFormat="1" applyFont="1" applyBorder="1" applyAlignment="1">
      <alignment horizontal="right"/>
    </xf>
    <xf numFmtId="3" fontId="2" fillId="0" borderId="31" xfId="0" applyNumberFormat="1" applyFont="1" applyFill="1" applyBorder="1" applyAlignment="1">
      <alignment horizontal="right"/>
    </xf>
    <xf numFmtId="3" fontId="2" fillId="0" borderId="32" xfId="0" applyNumberFormat="1" applyFont="1" applyBorder="1" applyAlignment="1">
      <alignment horizontal="right"/>
    </xf>
    <xf numFmtId="3" fontId="3" fillId="0" borderId="32" xfId="0" applyNumberFormat="1" applyFont="1" applyFill="1" applyBorder="1" applyAlignment="1">
      <alignment horizontal="right"/>
    </xf>
    <xf numFmtId="3" fontId="3" fillId="6" borderId="33" xfId="0" applyNumberFormat="1" applyFont="1" applyFill="1" applyBorder="1" applyAlignment="1">
      <alignment horizontal="right"/>
    </xf>
    <xf numFmtId="17" fontId="3" fillId="0" borderId="34" xfId="0" applyNumberFormat="1" applyFont="1" applyFill="1" applyBorder="1" applyAlignment="1">
      <alignment horizontal="left"/>
    </xf>
    <xf numFmtId="3" fontId="2" fillId="0" borderId="35" xfId="0" applyNumberFormat="1" applyFont="1" applyBorder="1"/>
    <xf numFmtId="3" fontId="2" fillId="0" borderId="36" xfId="0" applyNumberFormat="1" applyFont="1" applyBorder="1"/>
    <xf numFmtId="3" fontId="2" fillId="0" borderId="37" xfId="0" applyNumberFormat="1" applyFont="1" applyBorder="1"/>
    <xf numFmtId="3" fontId="2" fillId="0" borderId="38" xfId="0" applyNumberFormat="1" applyFont="1" applyBorder="1"/>
    <xf numFmtId="0" fontId="2" fillId="0" borderId="38" xfId="0" applyFont="1" applyBorder="1"/>
    <xf numFmtId="3" fontId="3" fillId="0" borderId="38" xfId="0" applyNumberFormat="1" applyFont="1" applyBorder="1"/>
    <xf numFmtId="3" fontId="3" fillId="5" borderId="39" xfId="0" applyNumberFormat="1" applyFont="1" applyFill="1" applyBorder="1"/>
    <xf numFmtId="17" fontId="2" fillId="0" borderId="27" xfId="0" applyNumberFormat="1" applyFont="1" applyFill="1" applyBorder="1" applyAlignment="1">
      <alignment horizontal="center"/>
    </xf>
    <xf numFmtId="3" fontId="2" fillId="0" borderId="28" xfId="0" applyNumberFormat="1" applyFont="1" applyBorder="1"/>
    <xf numFmtId="3" fontId="2" fillId="0" borderId="29" xfId="0" applyNumberFormat="1" applyFont="1" applyBorder="1"/>
    <xf numFmtId="3" fontId="2" fillId="0" borderId="30" xfId="0" applyNumberFormat="1" applyFont="1" applyBorder="1"/>
    <xf numFmtId="3" fontId="2" fillId="0" borderId="32" xfId="0" applyNumberFormat="1" applyFont="1" applyBorder="1"/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right"/>
    </xf>
    <xf numFmtId="0" fontId="3" fillId="0" borderId="42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44" xfId="0" applyFont="1" applyBorder="1" applyAlignment="1">
      <alignment horizontal="right"/>
    </xf>
    <xf numFmtId="0" fontId="3" fillId="0" borderId="45" xfId="0" applyFont="1" applyBorder="1" applyAlignment="1">
      <alignment horizontal="right"/>
    </xf>
    <xf numFmtId="0" fontId="3" fillId="5" borderId="46" xfId="0" applyFont="1" applyFill="1" applyBorder="1" applyAlignment="1">
      <alignment horizontal="right"/>
    </xf>
  </cellXfs>
  <cellStyles count="13">
    <cellStyle name="Grey" xfId="1"/>
    <cellStyle name="Input [yellow]" xfId="2"/>
    <cellStyle name="Normal" xfId="0" builtinId="0"/>
    <cellStyle name="Normal - Style1" xfId="3"/>
    <cellStyle name="Percent [2]" xfId="4"/>
    <cellStyle name="PSChar" xfId="5"/>
    <cellStyle name="PSDate" xfId="6"/>
    <cellStyle name="PSDec" xfId="7"/>
    <cellStyle name="PSHeading" xfId="8"/>
    <cellStyle name="PSInt" xfId="9"/>
    <cellStyle name="PSSpacer" xfId="10"/>
    <cellStyle name="Times New Roman" xfId="11"/>
    <cellStyle name="Title" xfId="1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120" workbookViewId="0">
      <pane ySplit="3" topLeftCell="A4" activePane="bottomLeft" state="frozen"/>
      <selection activeCell="E18" sqref="E18"/>
      <selection pane="bottomLeft" activeCell="A6" sqref="A6"/>
    </sheetView>
  </sheetViews>
  <sheetFormatPr defaultRowHeight="11.25" x14ac:dyDescent="0.2"/>
  <cols>
    <col min="1" max="1" width="8.7109375" style="3" customWidth="1"/>
    <col min="2" max="2" width="8.28515625" style="1" bestFit="1" customWidth="1"/>
    <col min="3" max="3" width="8.7109375" style="1" bestFit="1" customWidth="1"/>
    <col min="4" max="16384" width="9.140625" style="1"/>
  </cols>
  <sheetData>
    <row r="1" spans="1:13" x14ac:dyDescent="0.2">
      <c r="A1" s="4" t="s">
        <v>12</v>
      </c>
    </row>
    <row r="2" spans="1:13" ht="12" thickBot="1" x14ac:dyDescent="0.25"/>
    <row r="3" spans="1:13" ht="12" thickBot="1" x14ac:dyDescent="0.25">
      <c r="A3" s="72" t="s">
        <v>6</v>
      </c>
      <c r="B3" s="73" t="s">
        <v>2</v>
      </c>
      <c r="C3" s="74" t="s">
        <v>1</v>
      </c>
      <c r="D3" s="75" t="s">
        <v>0</v>
      </c>
      <c r="E3" s="76" t="s">
        <v>7</v>
      </c>
      <c r="F3" s="77" t="s">
        <v>5</v>
      </c>
      <c r="G3" s="77" t="s">
        <v>8</v>
      </c>
      <c r="H3" s="77" t="s">
        <v>9</v>
      </c>
      <c r="I3" s="78" t="s">
        <v>10</v>
      </c>
    </row>
    <row r="4" spans="1:13" ht="12" thickBot="1" x14ac:dyDescent="0.25">
      <c r="A4" s="13"/>
      <c r="B4" s="17"/>
      <c r="C4" s="17"/>
      <c r="D4" s="18"/>
      <c r="E4" s="10"/>
      <c r="F4" s="10"/>
      <c r="G4" s="10"/>
      <c r="H4" s="10"/>
      <c r="I4" s="15"/>
    </row>
    <row r="5" spans="1:13" x14ac:dyDescent="0.2">
      <c r="A5" s="59" t="s">
        <v>13</v>
      </c>
      <c r="B5" s="60"/>
      <c r="C5" s="61"/>
      <c r="D5" s="62"/>
      <c r="E5" s="63"/>
      <c r="F5" s="64"/>
      <c r="G5" s="65"/>
      <c r="H5" s="65"/>
      <c r="I5" s="66">
        <v>105616</v>
      </c>
    </row>
    <row r="6" spans="1:13" x14ac:dyDescent="0.2">
      <c r="A6" s="49">
        <v>36678</v>
      </c>
      <c r="B6" s="22"/>
      <c r="C6" s="23"/>
      <c r="D6" s="24"/>
      <c r="E6" s="16">
        <v>4648.7</v>
      </c>
      <c r="F6" s="7">
        <v>1389.1</v>
      </c>
      <c r="G6" s="11">
        <f t="shared" ref="G6:G12" si="0">SUM(E6:F6)</f>
        <v>6037.7999999999993</v>
      </c>
      <c r="H6" s="11"/>
      <c r="I6" s="50">
        <f>+I5-G6+H6</f>
        <v>99578.2</v>
      </c>
      <c r="L6" s="14"/>
      <c r="M6" s="14"/>
    </row>
    <row r="7" spans="1:13" s="2" customFormat="1" x14ac:dyDescent="0.2">
      <c r="A7" s="49">
        <v>36708</v>
      </c>
      <c r="B7" s="22"/>
      <c r="C7" s="23"/>
      <c r="D7" s="24"/>
      <c r="E7" s="16">
        <v>15152.38</v>
      </c>
      <c r="F7" s="7">
        <v>7263.9831064048058</v>
      </c>
      <c r="G7" s="11">
        <f t="shared" si="0"/>
        <v>22416.363106404806</v>
      </c>
      <c r="H7" s="11"/>
      <c r="I7" s="50">
        <f t="shared" ref="I7:I12" si="1">+I6-G7+H7</f>
        <v>77161.836893595188</v>
      </c>
      <c r="J7" s="1"/>
      <c r="K7" s="1"/>
      <c r="L7" s="14"/>
      <c r="M7" s="14"/>
    </row>
    <row r="8" spans="1:13" x14ac:dyDescent="0.2">
      <c r="A8" s="49">
        <v>36739</v>
      </c>
      <c r="B8" s="25">
        <v>8122.15</v>
      </c>
      <c r="C8" s="26">
        <v>12579.83</v>
      </c>
      <c r="D8" s="27">
        <v>6662.94</v>
      </c>
      <c r="E8" s="16">
        <f>SUM(B8:D8)</f>
        <v>27364.92</v>
      </c>
      <c r="F8" s="8">
        <v>14149.847041167024</v>
      </c>
      <c r="G8" s="11">
        <f t="shared" si="0"/>
        <v>41514.767041167026</v>
      </c>
      <c r="H8" s="11"/>
      <c r="I8" s="50">
        <f t="shared" si="1"/>
        <v>35647.069852428162</v>
      </c>
      <c r="L8" s="14"/>
      <c r="M8" s="14"/>
    </row>
    <row r="9" spans="1:13" x14ac:dyDescent="0.2">
      <c r="A9" s="49">
        <v>36770</v>
      </c>
      <c r="B9" s="25">
        <v>1587.8510000000001</v>
      </c>
      <c r="C9" s="26">
        <v>4718.0260000000007</v>
      </c>
      <c r="D9" s="27">
        <v>5768.0930000000008</v>
      </c>
      <c r="E9" s="16">
        <f>SUM(B9:D9)</f>
        <v>12073.970000000001</v>
      </c>
      <c r="F9" s="8">
        <v>5379.196015536475</v>
      </c>
      <c r="G9" s="11">
        <f t="shared" si="0"/>
        <v>17453.166015536477</v>
      </c>
      <c r="H9" s="11"/>
      <c r="I9" s="50">
        <f t="shared" si="1"/>
        <v>18193.903836891684</v>
      </c>
      <c r="L9" s="14"/>
      <c r="M9" s="14"/>
    </row>
    <row r="10" spans="1:13" x14ac:dyDescent="0.2">
      <c r="A10" s="49">
        <v>36800</v>
      </c>
      <c r="B10" s="25">
        <v>0</v>
      </c>
      <c r="C10" s="26">
        <v>782.97199999999998</v>
      </c>
      <c r="D10" s="27">
        <v>5024.2730000000001</v>
      </c>
      <c r="E10" s="16">
        <f>SUM(B10:D10)</f>
        <v>5807.2449999999999</v>
      </c>
      <c r="F10" s="8">
        <v>59.799674927782704</v>
      </c>
      <c r="G10" s="11">
        <f t="shared" si="0"/>
        <v>5867.0446749277826</v>
      </c>
      <c r="H10" s="11"/>
      <c r="I10" s="50">
        <f t="shared" si="1"/>
        <v>12326.859161963901</v>
      </c>
      <c r="L10" s="14"/>
      <c r="M10" s="14"/>
    </row>
    <row r="11" spans="1:13" x14ac:dyDescent="0.2">
      <c r="A11" s="49">
        <v>36831</v>
      </c>
      <c r="B11" s="25">
        <v>0</v>
      </c>
      <c r="C11" s="26">
        <v>0</v>
      </c>
      <c r="D11" s="27">
        <v>6897.33</v>
      </c>
      <c r="E11" s="16">
        <f>SUM(B11:D11)</f>
        <v>6897.33</v>
      </c>
      <c r="F11" s="8">
        <v>622.14192803086564</v>
      </c>
      <c r="G11" s="11">
        <f t="shared" si="0"/>
        <v>7519.4719280308655</v>
      </c>
      <c r="H11" s="11"/>
      <c r="I11" s="50">
        <f t="shared" si="1"/>
        <v>4807.3872339330355</v>
      </c>
      <c r="L11" s="14"/>
      <c r="M11" s="14"/>
    </row>
    <row r="12" spans="1:13" ht="12" thickBot="1" x14ac:dyDescent="0.25">
      <c r="A12" s="67">
        <v>36861</v>
      </c>
      <c r="B12" s="68">
        <v>0</v>
      </c>
      <c r="C12" s="69">
        <v>0</v>
      </c>
      <c r="D12" s="70">
        <v>7872.36</v>
      </c>
      <c r="E12" s="55">
        <f>SUM(B12:D12)</f>
        <v>7872.36</v>
      </c>
      <c r="F12" s="71">
        <v>4811.6448507621826</v>
      </c>
      <c r="G12" s="57">
        <f t="shared" si="0"/>
        <v>12684.004850762183</v>
      </c>
      <c r="H12" s="57">
        <v>8000</v>
      </c>
      <c r="I12" s="58">
        <f t="shared" si="1"/>
        <v>123.38238317085234</v>
      </c>
      <c r="L12" s="14"/>
      <c r="M12" s="14"/>
    </row>
    <row r="13" spans="1:13" ht="12" thickBot="1" x14ac:dyDescent="0.25">
      <c r="B13" s="28"/>
      <c r="C13" s="28"/>
      <c r="D13" s="29"/>
    </row>
    <row r="14" spans="1:13" x14ac:dyDescent="0.2">
      <c r="A14" s="40" t="s">
        <v>11</v>
      </c>
      <c r="B14" s="41"/>
      <c r="C14" s="42"/>
      <c r="D14" s="43"/>
      <c r="E14" s="42"/>
      <c r="F14" s="44"/>
      <c r="G14" s="45"/>
      <c r="H14" s="45"/>
      <c r="I14" s="46">
        <v>95819</v>
      </c>
      <c r="L14" s="14"/>
      <c r="M14" s="14"/>
    </row>
    <row r="15" spans="1:13" x14ac:dyDescent="0.2">
      <c r="A15" s="47">
        <v>36861</v>
      </c>
      <c r="B15" s="34"/>
      <c r="C15" s="35"/>
      <c r="D15" s="36"/>
      <c r="E15" s="37"/>
      <c r="F15" s="38"/>
      <c r="G15" s="39"/>
      <c r="H15" s="39">
        <v>11000</v>
      </c>
      <c r="I15" s="48">
        <f t="shared" ref="I15:I25" si="2">+I14-G15+H15</f>
        <v>106819</v>
      </c>
    </row>
    <row r="16" spans="1:13" x14ac:dyDescent="0.2">
      <c r="A16" s="49">
        <v>36892</v>
      </c>
      <c r="B16" s="30">
        <v>0</v>
      </c>
      <c r="C16" s="31">
        <v>0</v>
      </c>
      <c r="D16" s="32">
        <v>12529.272000000001</v>
      </c>
      <c r="E16" s="16">
        <f t="shared" ref="E16:E25" si="3">SUM(B16:D16)</f>
        <v>12529.272000000001</v>
      </c>
      <c r="F16" s="9">
        <v>16128.874749900002</v>
      </c>
      <c r="G16" s="11">
        <f t="shared" ref="G16:G25" si="4">SUM(E16:F16)</f>
        <v>28658.146749900003</v>
      </c>
      <c r="H16" s="11"/>
      <c r="I16" s="50">
        <f t="shared" si="2"/>
        <v>78160.853250100001</v>
      </c>
      <c r="L16" s="14"/>
      <c r="M16" s="14"/>
    </row>
    <row r="17" spans="1:13" x14ac:dyDescent="0.2">
      <c r="A17" s="49">
        <v>36923</v>
      </c>
      <c r="B17" s="30">
        <v>0</v>
      </c>
      <c r="C17" s="31">
        <v>0</v>
      </c>
      <c r="D17" s="32">
        <v>5572.2470000000012</v>
      </c>
      <c r="E17" s="16">
        <f t="shared" si="3"/>
        <v>5572.2470000000012</v>
      </c>
      <c r="F17" s="9">
        <v>0</v>
      </c>
      <c r="G17" s="11">
        <f t="shared" si="4"/>
        <v>5572.2470000000012</v>
      </c>
      <c r="H17" s="11"/>
      <c r="I17" s="50">
        <f t="shared" si="2"/>
        <v>72588.606250099998</v>
      </c>
      <c r="L17" s="14"/>
      <c r="M17" s="14"/>
    </row>
    <row r="18" spans="1:13" x14ac:dyDescent="0.2">
      <c r="A18" s="49">
        <v>36951</v>
      </c>
      <c r="B18" s="30">
        <v>0</v>
      </c>
      <c r="C18" s="31">
        <v>0</v>
      </c>
      <c r="D18" s="32">
        <v>4212.0029999999997</v>
      </c>
      <c r="E18" s="16">
        <f t="shared" si="3"/>
        <v>4212.0029999999997</v>
      </c>
      <c r="F18" s="9">
        <v>0</v>
      </c>
      <c r="G18" s="11">
        <f t="shared" si="4"/>
        <v>4212.0029999999997</v>
      </c>
      <c r="H18" s="11"/>
      <c r="I18" s="50">
        <f t="shared" si="2"/>
        <v>68376.603250100001</v>
      </c>
      <c r="L18" s="14"/>
      <c r="M18" s="14"/>
    </row>
    <row r="19" spans="1:13" x14ac:dyDescent="0.2">
      <c r="A19" s="49">
        <v>36982</v>
      </c>
      <c r="B19" s="30">
        <v>0</v>
      </c>
      <c r="C19" s="31">
        <v>0</v>
      </c>
      <c r="D19" s="32">
        <v>2161.7600000000002</v>
      </c>
      <c r="E19" s="16">
        <f t="shared" si="3"/>
        <v>2161.7600000000002</v>
      </c>
      <c r="F19" s="9">
        <v>48.588663126843663</v>
      </c>
      <c r="G19" s="11">
        <f t="shared" si="4"/>
        <v>2210.3486631268438</v>
      </c>
      <c r="H19" s="11"/>
      <c r="I19" s="50">
        <f t="shared" si="2"/>
        <v>66166.254586973155</v>
      </c>
      <c r="L19" s="14"/>
      <c r="M19" s="14"/>
    </row>
    <row r="20" spans="1:13" x14ac:dyDescent="0.2">
      <c r="A20" s="49">
        <v>37012</v>
      </c>
      <c r="B20" s="30">
        <v>0</v>
      </c>
      <c r="C20" s="31">
        <v>0</v>
      </c>
      <c r="D20" s="32">
        <v>3640.453</v>
      </c>
      <c r="E20" s="16">
        <f t="shared" si="3"/>
        <v>3640.453</v>
      </c>
      <c r="F20" s="9">
        <v>92.063373859790488</v>
      </c>
      <c r="G20" s="11">
        <f t="shared" si="4"/>
        <v>3732.5163738597903</v>
      </c>
      <c r="H20" s="11"/>
      <c r="I20" s="50">
        <f t="shared" si="2"/>
        <v>62433.738213113364</v>
      </c>
      <c r="L20" s="14"/>
      <c r="M20" s="14"/>
    </row>
    <row r="21" spans="1:13" x14ac:dyDescent="0.2">
      <c r="A21" s="49">
        <v>37043</v>
      </c>
      <c r="B21" s="30">
        <v>0</v>
      </c>
      <c r="C21" s="31">
        <v>571.81400000000008</v>
      </c>
      <c r="D21" s="32">
        <v>3396.7569999999996</v>
      </c>
      <c r="E21" s="16">
        <f t="shared" si="3"/>
        <v>3968.5709999999999</v>
      </c>
      <c r="F21" s="9">
        <v>0</v>
      </c>
      <c r="G21" s="11">
        <f t="shared" si="4"/>
        <v>3968.5709999999999</v>
      </c>
      <c r="H21" s="11"/>
      <c r="I21" s="50">
        <f t="shared" si="2"/>
        <v>58465.167213113367</v>
      </c>
      <c r="L21" s="14"/>
      <c r="M21" s="14"/>
    </row>
    <row r="22" spans="1:13" x14ac:dyDescent="0.2">
      <c r="A22" s="49">
        <v>37073</v>
      </c>
      <c r="B22" s="30">
        <v>0</v>
      </c>
      <c r="C22" s="31">
        <v>880.76799999999992</v>
      </c>
      <c r="D22" s="32">
        <v>3917.9849999999997</v>
      </c>
      <c r="E22" s="16">
        <f t="shared" si="3"/>
        <v>4798.7529999999997</v>
      </c>
      <c r="F22" s="9">
        <v>47.202361684171322</v>
      </c>
      <c r="G22" s="11">
        <f t="shared" si="4"/>
        <v>4845.9553616841713</v>
      </c>
      <c r="H22" s="11"/>
      <c r="I22" s="50">
        <f t="shared" si="2"/>
        <v>53619.211851429194</v>
      </c>
      <c r="L22" s="14"/>
      <c r="M22" s="14"/>
    </row>
    <row r="23" spans="1:13" x14ac:dyDescent="0.2">
      <c r="A23" s="49">
        <v>37104</v>
      </c>
      <c r="B23" s="30">
        <v>0</v>
      </c>
      <c r="C23" s="31">
        <v>5835.7130000000006</v>
      </c>
      <c r="D23" s="32">
        <v>4248.7280000000001</v>
      </c>
      <c r="E23" s="16">
        <f t="shared" si="3"/>
        <v>10084.441000000001</v>
      </c>
      <c r="F23" s="9">
        <v>8.2572263190393862</v>
      </c>
      <c r="G23" s="11">
        <f t="shared" si="4"/>
        <v>10092.69822631904</v>
      </c>
      <c r="H23" s="11"/>
      <c r="I23" s="50">
        <f t="shared" si="2"/>
        <v>43526.51362511015</v>
      </c>
      <c r="L23" s="14"/>
      <c r="M23" s="14"/>
    </row>
    <row r="24" spans="1:13" x14ac:dyDescent="0.2">
      <c r="A24" s="49">
        <v>37135</v>
      </c>
      <c r="B24" s="30">
        <v>0.20800000000000002</v>
      </c>
      <c r="C24" s="31">
        <v>6074.49</v>
      </c>
      <c r="D24" s="32">
        <v>3547.549</v>
      </c>
      <c r="E24" s="16">
        <f t="shared" si="3"/>
        <v>9622.2469999999994</v>
      </c>
      <c r="F24" s="9">
        <v>0.20800000000000002</v>
      </c>
      <c r="G24" s="11">
        <f t="shared" si="4"/>
        <v>9622.4549999999999</v>
      </c>
      <c r="H24" s="11"/>
      <c r="I24" s="50">
        <f t="shared" si="2"/>
        <v>33904.058625110149</v>
      </c>
      <c r="L24" s="14"/>
      <c r="M24" s="14"/>
    </row>
    <row r="25" spans="1:13" ht="12" thickBot="1" x14ac:dyDescent="0.25">
      <c r="A25" s="51">
        <v>37165</v>
      </c>
      <c r="B25" s="52">
        <v>1021.953</v>
      </c>
      <c r="C25" s="53">
        <v>2806.7790000000009</v>
      </c>
      <c r="D25" s="54">
        <v>3275.2439999999997</v>
      </c>
      <c r="E25" s="55">
        <f t="shared" si="3"/>
        <v>7103.9760000000006</v>
      </c>
      <c r="F25" s="56">
        <v>19.661451854623014</v>
      </c>
      <c r="G25" s="57">
        <f t="shared" si="4"/>
        <v>7123.6374518546236</v>
      </c>
      <c r="H25" s="57"/>
      <c r="I25" s="58">
        <f t="shared" si="2"/>
        <v>26780.421173255527</v>
      </c>
    </row>
    <row r="28" spans="1:13" x14ac:dyDescent="0.2">
      <c r="A28" s="5" t="s">
        <v>3</v>
      </c>
      <c r="B28" s="19">
        <f t="shared" ref="B28:H28" si="5">SUM(B6:B12)</f>
        <v>9710.0010000000002</v>
      </c>
      <c r="C28" s="20">
        <f t="shared" si="5"/>
        <v>18080.828000000001</v>
      </c>
      <c r="D28" s="20">
        <f t="shared" si="5"/>
        <v>32224.995999999999</v>
      </c>
      <c r="E28" s="21">
        <f t="shared" si="5"/>
        <v>79816.904999999999</v>
      </c>
      <c r="F28" s="33">
        <f t="shared" si="5"/>
        <v>33675.712616829143</v>
      </c>
      <c r="G28" s="12">
        <f t="shared" si="5"/>
        <v>113492.61761682914</v>
      </c>
      <c r="H28" s="12">
        <f t="shared" si="5"/>
        <v>8000</v>
      </c>
    </row>
    <row r="29" spans="1:13" x14ac:dyDescent="0.2">
      <c r="A29" s="6" t="s">
        <v>4</v>
      </c>
      <c r="B29" s="25">
        <f t="shared" ref="B29:H29" si="6">SUM(B16:B25)</f>
        <v>1022.1609999999999</v>
      </c>
      <c r="C29" s="26">
        <f t="shared" si="6"/>
        <v>16169.564</v>
      </c>
      <c r="D29" s="26">
        <f t="shared" si="6"/>
        <v>46501.998</v>
      </c>
      <c r="E29" s="27">
        <f t="shared" si="6"/>
        <v>63693.723000000005</v>
      </c>
      <c r="F29" s="33">
        <f t="shared" si="6"/>
        <v>16344.85582674447</v>
      </c>
      <c r="G29" s="12">
        <f t="shared" si="6"/>
        <v>80038.578826744473</v>
      </c>
      <c r="H29" s="12">
        <f t="shared" si="6"/>
        <v>0</v>
      </c>
    </row>
  </sheetData>
  <phoneticPr fontId="4" type="noConversion"/>
  <printOptions horizontalCentered="1"/>
  <pageMargins left="0.75" right="0.75" top="1" bottom="0.59" header="0.5" footer="0.5"/>
  <pageSetup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Balance</vt:lpstr>
      <vt:lpstr>'Monthly Balance'!Print_Area</vt:lpstr>
    </vt:vector>
  </TitlesOfParts>
  <Company>Pasadena Water and Power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Carfrae</dc:creator>
  <cp:lastModifiedBy>Jan Havlíček</cp:lastModifiedBy>
  <cp:lastPrinted>2001-06-22T14:30:30Z</cp:lastPrinted>
  <dcterms:created xsi:type="dcterms:W3CDTF">2000-08-23T18:50:53Z</dcterms:created>
  <dcterms:modified xsi:type="dcterms:W3CDTF">2023-09-15T21:01:37Z</dcterms:modified>
</cp:coreProperties>
</file>