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3CAEED-5CE6-4E91-80D7-2C080A2C7507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calcChain.xml><?xml version="1.0" encoding="utf-8"?>
<calcChain xmlns="http://schemas.openxmlformats.org/spreadsheetml/2006/main">
  <c r="G3" i="1" l="1"/>
  <c r="D9" i="1"/>
  <c r="E9" i="1"/>
  <c r="E11" i="1"/>
  <c r="E13" i="1"/>
  <c r="E15" i="1"/>
  <c r="E17" i="1"/>
  <c r="E19" i="1"/>
  <c r="C24" i="1"/>
  <c r="D24" i="1"/>
  <c r="E24" i="1"/>
  <c r="E39" i="1"/>
  <c r="E41" i="1"/>
  <c r="C49" i="1"/>
  <c r="D49" i="1"/>
  <c r="E49" i="1"/>
  <c r="C52" i="1"/>
  <c r="D52" i="1"/>
  <c r="E52" i="1"/>
  <c r="C56" i="1"/>
  <c r="D56" i="1"/>
  <c r="E56" i="1"/>
</calcChain>
</file>

<file path=xl/sharedStrings.xml><?xml version="1.0" encoding="utf-8"?>
<sst xmlns="http://schemas.openxmlformats.org/spreadsheetml/2006/main" count="46" uniqueCount="34">
  <si>
    <t>Transwestern Pipeline Company</t>
  </si>
  <si>
    <t>($MM)</t>
  </si>
  <si>
    <t>June, 2000</t>
  </si>
  <si>
    <t>Plan</t>
  </si>
  <si>
    <t>Estmate</t>
  </si>
  <si>
    <t>Variance</t>
  </si>
  <si>
    <t>Comments</t>
  </si>
  <si>
    <t>West Demand Revenues</t>
  </si>
  <si>
    <t xml:space="preserve">Lower demand rates than in plan-($133k); </t>
  </si>
  <si>
    <t>West Commodity Revenues</t>
  </si>
  <si>
    <t>East Demand Revenues</t>
  </si>
  <si>
    <t>Burlington 24216--($53k)</t>
  </si>
  <si>
    <t>East Commodity Revenues</t>
  </si>
  <si>
    <t>Ignacio Demand Revenues</t>
  </si>
  <si>
    <t>Ignacio Commodity Revenues</t>
  </si>
  <si>
    <t>100/d IT Ignacio to Blanco vs. 0/day in plan</t>
  </si>
  <si>
    <t>-------------</t>
  </si>
  <si>
    <t xml:space="preserve">      Revenue Variance</t>
  </si>
  <si>
    <t>Fuel Variance due to Price</t>
  </si>
  <si>
    <t>Index price $4.15!!!</t>
  </si>
  <si>
    <t>Fuel Variance due to transport volumes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</si>
  <si>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</si>
  <si>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</si>
  <si>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</si>
  <si>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</si>
  <si>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</si>
  <si>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Variance:</t>
  </si>
  <si>
    <t>Year-to-Date</t>
  </si>
  <si>
    <t>Margin</t>
  </si>
  <si>
    <t>Fuel</t>
  </si>
  <si>
    <t>Total</t>
  </si>
  <si>
    <t>Plan (through May)</t>
  </si>
  <si>
    <t>Actuals through May, June est.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</si>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</sst>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topLeftCell="A20" workbookViewId="0">
      <selection activeCell="G19" sqref="G19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2" t="s">
        <v>1</v>
      </c>
      <c r="B2" s="22"/>
      <c r="C2" s="22"/>
      <c r="D2" s="22"/>
      <c r="E2" s="22"/>
      <c r="F2" s="22"/>
      <c r="G2" s="22"/>
    </row>
    <row r="3" spans="1:7" ht="15.75" x14ac:dyDescent="0.25">
      <c r="A3" s="17"/>
      <c r="G3" s="2">
        <f ca="1">NOW()</f>
        <v>36686.576009490738</v>
      </c>
    </row>
    <row r="4" spans="1:7" x14ac:dyDescent="0.2">
      <c r="A4" s="16"/>
    </row>
    <row r="5" spans="1:7" x14ac:dyDescent="0.2">
      <c r="C5" s="23" t="s">
        <v>2</v>
      </c>
      <c r="D5" s="23"/>
      <c r="E5" s="23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9" spans="1:7" x14ac:dyDescent="0.2">
      <c r="A9" s="1" t="s">
        <v>7</v>
      </c>
      <c r="C9" s="13">
        <v>9.5299999999999994</v>
      </c>
      <c r="D9" s="13">
        <f>9.41+0.001</f>
        <v>9.4109999999999996</v>
      </c>
      <c r="E9" s="13">
        <f>D9-C9</f>
        <v>-0.11899999999999977</v>
      </c>
      <c r="G9" s="18" t="s">
        <v>8</v>
      </c>
    </row>
    <row r="10" spans="1:7" ht="6" customHeight="1" x14ac:dyDescent="0.2">
      <c r="C10" s="6"/>
      <c r="D10" s="6"/>
      <c r="E10" s="13"/>
    </row>
    <row r="11" spans="1:7" x14ac:dyDescent="0.2">
      <c r="A11" s="1" t="s">
        <v>9</v>
      </c>
      <c r="C11" s="13">
        <v>0.72299999999999998</v>
      </c>
      <c r="D11" s="13">
        <v>0.71199999999999997</v>
      </c>
      <c r="E11" s="13">
        <f>D11-C11</f>
        <v>-1.100000000000001E-2</v>
      </c>
    </row>
    <row r="12" spans="1:7" ht="6" customHeight="1" x14ac:dyDescent="0.2">
      <c r="C12" s="6"/>
      <c r="D12" s="6"/>
      <c r="E12" s="13"/>
    </row>
    <row r="13" spans="1:7" x14ac:dyDescent="0.2">
      <c r="A13" s="1" t="s">
        <v>10</v>
      </c>
      <c r="C13" s="13">
        <v>1.089</v>
      </c>
      <c r="D13" s="13">
        <v>1.032</v>
      </c>
      <c r="E13" s="13">
        <f>D13-C13</f>
        <v>-5.699999999999994E-2</v>
      </c>
      <c r="G13" s="18" t="s">
        <v>11</v>
      </c>
    </row>
    <row r="14" spans="1:7" ht="6" customHeight="1" x14ac:dyDescent="0.2">
      <c r="C14" s="6"/>
      <c r="D14" s="6"/>
      <c r="E14" s="13"/>
    </row>
    <row r="15" spans="1:7" x14ac:dyDescent="0.2">
      <c r="A15" s="1" t="s">
        <v>12</v>
      </c>
      <c r="C15" s="13">
        <v>0.16600000000000001</v>
      </c>
      <c r="D15" s="13">
        <v>0.157</v>
      </c>
      <c r="E15" s="13">
        <f>D15-C15</f>
        <v>-9.000000000000008E-3</v>
      </c>
      <c r="G15" s="18"/>
    </row>
    <row r="16" spans="1:7" ht="6" customHeight="1" x14ac:dyDescent="0.2">
      <c r="C16" s="6"/>
      <c r="D16" s="6"/>
      <c r="E16" s="13"/>
    </row>
    <row r="17" spans="1:7" x14ac:dyDescent="0.2">
      <c r="A17" s="1" t="s">
        <v>13</v>
      </c>
      <c r="C17" s="13">
        <v>0.64400000000000002</v>
      </c>
      <c r="D17" s="13">
        <v>0.627</v>
      </c>
      <c r="E17" s="13">
        <f>D17-C17</f>
        <v>-1.7000000000000015E-2</v>
      </c>
    </row>
    <row r="18" spans="1:7" ht="6" customHeight="1" x14ac:dyDescent="0.2">
      <c r="C18" s="6"/>
      <c r="D18" s="6"/>
      <c r="E18" s="13"/>
    </row>
    <row r="19" spans="1:7" x14ac:dyDescent="0.2">
      <c r="A19" s="1" t="s">
        <v>14</v>
      </c>
      <c r="C19" s="13">
        <v>5.9400000000000001E-2</v>
      </c>
      <c r="D19" s="13">
        <v>0.189</v>
      </c>
      <c r="E19" s="13">
        <f>D19-C19</f>
        <v>0.12959999999999999</v>
      </c>
      <c r="G19" s="1" t="s">
        <v>15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3"/>
      <c r="E21" s="13"/>
    </row>
    <row r="22" spans="1:7" ht="12.75" customHeight="1" x14ac:dyDescent="0.2">
      <c r="C22" s="6"/>
      <c r="D22" s="6"/>
      <c r="E22" s="6"/>
    </row>
    <row r="23" spans="1:7" x14ac:dyDescent="0.2">
      <c r="C23" s="9" t="s">
        <v>16</v>
      </c>
      <c r="D23" s="9" t="s">
        <v>16</v>
      </c>
      <c r="E23" s="9" t="s">
        <v>16</v>
      </c>
    </row>
    <row r="24" spans="1:7" x14ac:dyDescent="0.2">
      <c r="A24" s="11" t="s">
        <v>17</v>
      </c>
      <c r="C24" s="13">
        <f>SUM(C9:C20)-0.003</f>
        <v>12.208400000000001</v>
      </c>
      <c r="D24" s="13">
        <f>SUM(D9:D21)</f>
        <v>12.128</v>
      </c>
      <c r="E24" s="14">
        <f>D24-C24</f>
        <v>-8.0400000000000915E-2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18</v>
      </c>
      <c r="C27" s="6"/>
      <c r="D27" s="6"/>
      <c r="E27" s="13">
        <v>0.62287999999999999</v>
      </c>
      <c r="G27" s="1" t="s">
        <v>19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20</v>
      </c>
      <c r="C31" s="6"/>
      <c r="D31" s="6"/>
      <c r="E31" s="13">
        <v>-0.19123000000000001</v>
      </c>
      <c r="G31" s="18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21</v>
      </c>
      <c r="C34" s="6"/>
      <c r="D34" s="6"/>
      <c r="E34" s="13">
        <v>2.2499999999999999E-2</v>
      </c>
    </row>
    <row r="35" spans="1:5" x14ac:dyDescent="0.2">
      <c r="C35" s="6"/>
      <c r="D35" s="6"/>
      <c r="E35" s="15"/>
    </row>
    <row r="36" spans="1:5" x14ac:dyDescent="0.2">
      <c r="A36" s="1" t="s">
        <v>22</v>
      </c>
      <c r="C36" s="6"/>
      <c r="D36" s="6"/>
      <c r="E36" s="13"/>
    </row>
    <row r="37" spans="1:5" x14ac:dyDescent="0.2">
      <c r="C37" s="6"/>
      <c r="D37" s="6"/>
      <c r="E37" s="15"/>
    </row>
    <row r="38" spans="1:5" x14ac:dyDescent="0.2">
      <c r="C38" s="9"/>
      <c r="D38" s="9"/>
      <c r="E38" s="9" t="s">
        <v>16</v>
      </c>
    </row>
    <row r="39" spans="1:5" x14ac:dyDescent="0.2">
      <c r="A39" s="11" t="s">
        <v>23</v>
      </c>
      <c r="C39" s="6"/>
      <c r="D39" s="6"/>
      <c r="E39" s="14">
        <f>SUM(E27:E38)</f>
        <v>0.45415</v>
      </c>
    </row>
    <row r="40" spans="1:5" x14ac:dyDescent="0.2">
      <c r="C40" s="9"/>
      <c r="D40" s="9"/>
      <c r="E40" s="10" t="s">
        <v>16</v>
      </c>
    </row>
    <row r="41" spans="1:5" x14ac:dyDescent="0.2">
      <c r="A41" s="11" t="s">
        <v>24</v>
      </c>
      <c r="C41" s="6"/>
      <c r="D41" s="6"/>
      <c r="E41" s="14">
        <f>E24+E39</f>
        <v>0.37374999999999908</v>
      </c>
    </row>
    <row r="42" spans="1:5" x14ac:dyDescent="0.2">
      <c r="C42" s="6"/>
      <c r="D42" s="6"/>
      <c r="E42" s="10" t="s">
        <v>25</v>
      </c>
    </row>
    <row r="43" spans="1:5" x14ac:dyDescent="0.2">
      <c r="C43" s="7"/>
      <c r="D43" s="7"/>
      <c r="E43" s="7"/>
    </row>
    <row r="44" spans="1:5" x14ac:dyDescent="0.2">
      <c r="A44" s="1" t="s">
        <v>26</v>
      </c>
      <c r="C44" s="7"/>
      <c r="D44" s="7"/>
      <c r="E44" s="7"/>
    </row>
    <row r="45" spans="1:5" x14ac:dyDescent="0.2">
      <c r="C45" s="7"/>
      <c r="D45" s="7"/>
      <c r="E45" s="7"/>
    </row>
    <row r="46" spans="1:5" x14ac:dyDescent="0.2">
      <c r="A46" s="16"/>
      <c r="C46" s="8" t="s">
        <v>27</v>
      </c>
      <c r="D46" s="8" t="s">
        <v>27</v>
      </c>
      <c r="E46" s="8" t="s">
        <v>27</v>
      </c>
    </row>
    <row r="47" spans="1:5" x14ac:dyDescent="0.2">
      <c r="C47" s="4" t="s">
        <v>28</v>
      </c>
      <c r="D47" s="4" t="s">
        <v>29</v>
      </c>
      <c r="E47" s="4" t="s">
        <v>30</v>
      </c>
    </row>
    <row r="48" spans="1:5" x14ac:dyDescent="0.2">
      <c r="C48" s="7"/>
      <c r="D48" s="7"/>
      <c r="E48" s="7"/>
    </row>
    <row r="49" spans="1:5" x14ac:dyDescent="0.2">
      <c r="A49" s="1" t="s">
        <v>31</v>
      </c>
      <c r="C49" s="7">
        <f>12.1974+11.4399+12.0484+11.6305+12.6132+12.208</f>
        <v>72.1374</v>
      </c>
      <c r="D49" s="20">
        <f>1.674+1.496+1.672+1.587+1.7424+1.7814</f>
        <v>9.9527999999999981</v>
      </c>
      <c r="E49" s="7">
        <f>SUM(C49:D49)</f>
        <v>82.090199999999996</v>
      </c>
    </row>
    <row r="50" spans="1:5" ht="7.5" customHeight="1" x14ac:dyDescent="0.2">
      <c r="C50" s="7"/>
      <c r="D50" s="7"/>
      <c r="E50" s="7"/>
    </row>
    <row r="51" spans="1:5" ht="6" customHeight="1" x14ac:dyDescent="0.2">
      <c r="C51" s="6"/>
      <c r="D51" s="7"/>
      <c r="E51" s="7"/>
    </row>
    <row r="52" spans="1:5" x14ac:dyDescent="0.2">
      <c r="A52" s="1" t="s">
        <v>32</v>
      </c>
      <c r="C52" s="6">
        <f>12.3463+11.4383+11.951+11.549+12.438+D24</f>
        <v>71.8506</v>
      </c>
      <c r="D52" s="20">
        <f>2.077+1.5798+1.801+1.924+2.347+2.69</f>
        <v>12.418799999999999</v>
      </c>
      <c r="E52" s="7">
        <f>SUM(C52:D52)</f>
        <v>84.269400000000005</v>
      </c>
    </row>
    <row r="53" spans="1:5" x14ac:dyDescent="0.2">
      <c r="C53" s="9" t="s">
        <v>16</v>
      </c>
      <c r="D53" s="9" t="s">
        <v>16</v>
      </c>
      <c r="E53" s="9" t="s">
        <v>16</v>
      </c>
    </row>
    <row r="54" spans="1:5" x14ac:dyDescent="0.2">
      <c r="C54" s="6"/>
      <c r="D54" s="6"/>
      <c r="E54" s="6"/>
    </row>
    <row r="55" spans="1:5" ht="6" customHeight="1" x14ac:dyDescent="0.2">
      <c r="C55" s="7"/>
      <c r="D55" s="7"/>
      <c r="E55" s="7"/>
    </row>
    <row r="56" spans="1:5" x14ac:dyDescent="0.2">
      <c r="A56" s="1" t="s">
        <v>33</v>
      </c>
      <c r="C56" s="6">
        <f>C52-C49</f>
        <v>-0.2867999999999995</v>
      </c>
      <c r="D56" s="19">
        <f>D52-D49</f>
        <v>2.4660000000000011</v>
      </c>
      <c r="E56" s="7">
        <f>SUM(C56:D56)</f>
        <v>2.1792000000000016</v>
      </c>
    </row>
    <row r="57" spans="1:5" x14ac:dyDescent="0.2">
      <c r="C57" s="9" t="s">
        <v>16</v>
      </c>
      <c r="D57" s="9" t="s">
        <v>16</v>
      </c>
      <c r="E57" s="9" t="s">
        <v>16</v>
      </c>
    </row>
    <row r="58" spans="1:5" x14ac:dyDescent="0.2">
      <c r="A58" s="11"/>
      <c r="C58" s="12"/>
      <c r="D58" s="12"/>
      <c r="E58" s="12"/>
    </row>
    <row r="59" spans="1:5" x14ac:dyDescent="0.2">
      <c r="C59" s="9"/>
      <c r="D59" s="9"/>
      <c r="E59" s="9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2000-06-08T15:56:46Z</cp:lastPrinted>
  <dcterms:created xsi:type="dcterms:W3CDTF">1999-10-11T14:59:11Z</dcterms:created>
  <dcterms:modified xsi:type="dcterms:W3CDTF">2023-09-16T17:35:44Z</dcterms:modified>
</cp:coreProperties>
</file>