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05407D-BE11-4874-A6BE-1B95EFCB9A8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ummary" sheetId="1" r:id="rId1"/>
    <sheet name="Reliant_27060(Jul)" sheetId="80" r:id="rId2"/>
    <sheet name="Duke 27191 (Jul)" sheetId="91" r:id="rId3"/>
    <sheet name="Duke 27266 (Jul)" sheetId="92" r:id="rId4"/>
    <sheet name="PNM 27267(Jul)" sheetId="90" r:id="rId5"/>
    <sheet name="USGT-500617 (Jul)" sheetId="89" r:id="rId6"/>
    <sheet name="USG-500622(Jul)" sheetId="93" r:id="rId7"/>
    <sheet name="Sempra 27255 (Jul)" sheetId="88" r:id="rId8"/>
  </sheets>
  <definedNames>
    <definedName name="_xlnm.Print_Area" localSheetId="2">'Duke 27191 (Jul)'!$A$1:$X$74</definedName>
    <definedName name="_xlnm.Print_Area" localSheetId="3">'Duke 27266 (Jul)'!$A$1:$W$75</definedName>
    <definedName name="_xlnm.Print_Area" localSheetId="1">'Reliant_27060(Jul)'!$A$1:$W$74</definedName>
    <definedName name="_xlnm.Print_Area" localSheetId="0">Summary!#REF!</definedName>
    <definedName name="_xlnm.Print_Area" localSheetId="6">'USG-500622(Jul)'!$A$1:$W$79</definedName>
    <definedName name="_xlnm.Print_Titles" localSheetId="0">Summary!$1:$7</definedName>
  </definedNames>
  <calcPr calcId="0" fullCalcOnLoad="1"/>
</workbook>
</file>

<file path=xl/calcChain.xml><?xml version="1.0" encoding="utf-8"?>
<calcChain xmlns="http://schemas.openxmlformats.org/spreadsheetml/2006/main">
  <c r="M11" i="91" l="1"/>
  <c r="M12" i="91"/>
  <c r="N12" i="91"/>
  <c r="O12" i="91"/>
  <c r="T12" i="91"/>
  <c r="U12" i="91"/>
  <c r="V12" i="91"/>
  <c r="M13" i="91"/>
  <c r="M14" i="91"/>
  <c r="N14" i="91"/>
  <c r="O14" i="91"/>
  <c r="T14" i="91"/>
  <c r="U14" i="91"/>
  <c r="V14" i="91"/>
  <c r="M15" i="91"/>
  <c r="M16" i="91"/>
  <c r="N16" i="91"/>
  <c r="O16" i="91"/>
  <c r="T16" i="91"/>
  <c r="U16" i="91"/>
  <c r="V16" i="91"/>
  <c r="M17" i="91"/>
  <c r="M18" i="91"/>
  <c r="N18" i="91"/>
  <c r="O18" i="91"/>
  <c r="T18" i="91"/>
  <c r="U18" i="91"/>
  <c r="V18" i="91"/>
  <c r="M19" i="91"/>
  <c r="M20" i="91"/>
  <c r="N20" i="91"/>
  <c r="O20" i="91"/>
  <c r="T20" i="91"/>
  <c r="U20" i="91"/>
  <c r="V20" i="91"/>
  <c r="M21" i="91"/>
  <c r="M22" i="91"/>
  <c r="N22" i="91"/>
  <c r="O22" i="91"/>
  <c r="T22" i="91"/>
  <c r="U22" i="91"/>
  <c r="V22" i="91"/>
  <c r="M23" i="91"/>
  <c r="M24" i="91"/>
  <c r="N24" i="91"/>
  <c r="O24" i="91"/>
  <c r="T24" i="91"/>
  <c r="U24" i="91"/>
  <c r="V24" i="91"/>
  <c r="M25" i="91"/>
  <c r="M26" i="91"/>
  <c r="N26" i="91"/>
  <c r="O26" i="91"/>
  <c r="T26" i="91"/>
  <c r="U26" i="91"/>
  <c r="V26" i="91"/>
  <c r="M27" i="91"/>
  <c r="M28" i="91"/>
  <c r="N28" i="91"/>
  <c r="O28" i="91"/>
  <c r="T28" i="91"/>
  <c r="U28" i="91"/>
  <c r="V28" i="91"/>
  <c r="M29" i="91"/>
  <c r="M30" i="91"/>
  <c r="N30" i="91"/>
  <c r="O30" i="91"/>
  <c r="T30" i="91"/>
  <c r="U30" i="91"/>
  <c r="V30" i="91"/>
  <c r="M31" i="91"/>
  <c r="M32" i="91"/>
  <c r="N32" i="91"/>
  <c r="O32" i="91"/>
  <c r="T32" i="91"/>
  <c r="U32" i="91"/>
  <c r="V32" i="91"/>
  <c r="M33" i="91"/>
  <c r="M34" i="91"/>
  <c r="N34" i="91"/>
  <c r="O34" i="91"/>
  <c r="T34" i="91"/>
  <c r="U34" i="91"/>
  <c r="V34" i="91"/>
  <c r="M35" i="91"/>
  <c r="M36" i="91"/>
  <c r="N36" i="91"/>
  <c r="O36" i="91"/>
  <c r="T36" i="91"/>
  <c r="U36" i="91"/>
  <c r="V36" i="91"/>
  <c r="M37" i="91"/>
  <c r="M38" i="91"/>
  <c r="N38" i="91"/>
  <c r="O38" i="91"/>
  <c r="T38" i="91"/>
  <c r="U38" i="91"/>
  <c r="V38" i="91"/>
  <c r="M39" i="91"/>
  <c r="M40" i="91"/>
  <c r="N40" i="91"/>
  <c r="O40" i="91"/>
  <c r="T40" i="91"/>
  <c r="U40" i="91"/>
  <c r="V40" i="91"/>
  <c r="M41" i="91"/>
  <c r="M42" i="91"/>
  <c r="N42" i="91"/>
  <c r="O42" i="91"/>
  <c r="T42" i="91"/>
  <c r="U42" i="91"/>
  <c r="V42" i="91"/>
  <c r="M43" i="91"/>
  <c r="M44" i="91"/>
  <c r="N44" i="91"/>
  <c r="O44" i="91"/>
  <c r="T44" i="91"/>
  <c r="U44" i="91"/>
  <c r="V44" i="91"/>
  <c r="M45" i="91"/>
  <c r="M46" i="91"/>
  <c r="N46" i="91"/>
  <c r="O46" i="91"/>
  <c r="T46" i="91"/>
  <c r="U46" i="91"/>
  <c r="V46" i="91"/>
  <c r="M47" i="91"/>
  <c r="M48" i="91"/>
  <c r="N48" i="91"/>
  <c r="O48" i="91"/>
  <c r="T48" i="91"/>
  <c r="U48" i="91"/>
  <c r="V48" i="91"/>
  <c r="M49" i="91"/>
  <c r="M50" i="91"/>
  <c r="N50" i="91"/>
  <c r="O50" i="91"/>
  <c r="T50" i="91"/>
  <c r="U50" i="91"/>
  <c r="V50" i="91"/>
  <c r="M51" i="91"/>
  <c r="M52" i="91"/>
  <c r="N52" i="91"/>
  <c r="O52" i="91"/>
  <c r="T52" i="91"/>
  <c r="U52" i="91"/>
  <c r="V52" i="91"/>
  <c r="M53" i="91"/>
  <c r="M54" i="91"/>
  <c r="N54" i="91"/>
  <c r="O54" i="91"/>
  <c r="T54" i="91"/>
  <c r="U54" i="91"/>
  <c r="V54" i="91"/>
  <c r="M55" i="91"/>
  <c r="M56" i="91"/>
  <c r="N56" i="91"/>
  <c r="O56" i="91"/>
  <c r="T56" i="91"/>
  <c r="U56" i="91"/>
  <c r="V56" i="91"/>
  <c r="M57" i="91"/>
  <c r="M58" i="91"/>
  <c r="N58" i="91"/>
  <c r="O58" i="91"/>
  <c r="T58" i="91"/>
  <c r="U58" i="91"/>
  <c r="V58" i="91"/>
  <c r="M59" i="91"/>
  <c r="M60" i="91"/>
  <c r="N60" i="91"/>
  <c r="O60" i="91"/>
  <c r="T60" i="91"/>
  <c r="U60" i="91"/>
  <c r="V60" i="91"/>
  <c r="M61" i="91"/>
  <c r="M62" i="91"/>
  <c r="N62" i="91"/>
  <c r="O62" i="91"/>
  <c r="T62" i="91"/>
  <c r="U62" i="91"/>
  <c r="V62" i="91"/>
  <c r="M63" i="91"/>
  <c r="M64" i="91"/>
  <c r="N64" i="91"/>
  <c r="O64" i="91"/>
  <c r="T64" i="91"/>
  <c r="U64" i="91"/>
  <c r="V64" i="91"/>
  <c r="M65" i="91"/>
  <c r="M66" i="91"/>
  <c r="N66" i="91"/>
  <c r="O66" i="91"/>
  <c r="T66" i="91"/>
  <c r="U66" i="91"/>
  <c r="V66" i="91"/>
  <c r="M67" i="91"/>
  <c r="M68" i="91"/>
  <c r="N68" i="91"/>
  <c r="O68" i="91"/>
  <c r="T68" i="91"/>
  <c r="U68" i="91"/>
  <c r="V68" i="91"/>
  <c r="M69" i="91"/>
  <c r="M70" i="91"/>
  <c r="N70" i="91"/>
  <c r="O70" i="91"/>
  <c r="T70" i="91"/>
  <c r="U70" i="91"/>
  <c r="V70" i="91"/>
  <c r="M71" i="91"/>
  <c r="M72" i="91"/>
  <c r="K74" i="91"/>
  <c r="L74" i="91"/>
  <c r="M74" i="91"/>
  <c r="T74" i="91"/>
  <c r="U74" i="91"/>
  <c r="V74" i="91"/>
  <c r="M11" i="92"/>
  <c r="M12" i="92"/>
  <c r="N12" i="92"/>
  <c r="O12" i="92"/>
  <c r="T12" i="92"/>
  <c r="U12" i="92"/>
  <c r="V12" i="92"/>
  <c r="M13" i="92"/>
  <c r="M14" i="92"/>
  <c r="N14" i="92"/>
  <c r="O14" i="92"/>
  <c r="T14" i="92"/>
  <c r="U14" i="92"/>
  <c r="V14" i="92"/>
  <c r="M15" i="92"/>
  <c r="M16" i="92"/>
  <c r="N16" i="92"/>
  <c r="O16" i="92"/>
  <c r="T16" i="92"/>
  <c r="U16" i="92"/>
  <c r="V16" i="92"/>
  <c r="M17" i="92"/>
  <c r="M18" i="92"/>
  <c r="N18" i="92"/>
  <c r="O18" i="92"/>
  <c r="T18" i="92"/>
  <c r="U18" i="92"/>
  <c r="V18" i="92"/>
  <c r="M19" i="92"/>
  <c r="M20" i="92"/>
  <c r="N20" i="92"/>
  <c r="O20" i="92"/>
  <c r="T20" i="92"/>
  <c r="U20" i="92"/>
  <c r="V20" i="92"/>
  <c r="M21" i="92"/>
  <c r="M22" i="92"/>
  <c r="N22" i="92"/>
  <c r="O22" i="92"/>
  <c r="T22" i="92"/>
  <c r="U22" i="92"/>
  <c r="V22" i="92"/>
  <c r="M23" i="92"/>
  <c r="M24" i="92"/>
  <c r="N24" i="92"/>
  <c r="O24" i="92"/>
  <c r="T24" i="92"/>
  <c r="U24" i="92"/>
  <c r="V24" i="92"/>
  <c r="M25" i="92"/>
  <c r="M26" i="92"/>
  <c r="N26" i="92"/>
  <c r="O26" i="92"/>
  <c r="T26" i="92"/>
  <c r="U26" i="92"/>
  <c r="V26" i="92"/>
  <c r="M27" i="92"/>
  <c r="M28" i="92"/>
  <c r="N28" i="92"/>
  <c r="O28" i="92"/>
  <c r="T28" i="92"/>
  <c r="U28" i="92"/>
  <c r="V28" i="92"/>
  <c r="M29" i="92"/>
  <c r="M30" i="92"/>
  <c r="N30" i="92"/>
  <c r="O30" i="92"/>
  <c r="T30" i="92"/>
  <c r="U30" i="92"/>
  <c r="V30" i="92"/>
  <c r="M31" i="92"/>
  <c r="M32" i="92"/>
  <c r="N32" i="92"/>
  <c r="O32" i="92"/>
  <c r="T32" i="92"/>
  <c r="U32" i="92"/>
  <c r="V32" i="92"/>
  <c r="M33" i="92"/>
  <c r="M34" i="92"/>
  <c r="N34" i="92"/>
  <c r="O34" i="92"/>
  <c r="T34" i="92"/>
  <c r="U34" i="92"/>
  <c r="V34" i="92"/>
  <c r="M35" i="92"/>
  <c r="M36" i="92"/>
  <c r="N36" i="92"/>
  <c r="O36" i="92"/>
  <c r="T36" i="92"/>
  <c r="U36" i="92"/>
  <c r="V36" i="92"/>
  <c r="M37" i="92"/>
  <c r="M38" i="92"/>
  <c r="N38" i="92"/>
  <c r="O38" i="92"/>
  <c r="T38" i="92"/>
  <c r="U38" i="92"/>
  <c r="V38" i="92"/>
  <c r="M39" i="92"/>
  <c r="M40" i="92"/>
  <c r="N40" i="92"/>
  <c r="O40" i="92"/>
  <c r="T40" i="92"/>
  <c r="U40" i="92"/>
  <c r="V40" i="92"/>
  <c r="M41" i="92"/>
  <c r="M42" i="92"/>
  <c r="N42" i="92"/>
  <c r="O42" i="92"/>
  <c r="T42" i="92"/>
  <c r="U42" i="92"/>
  <c r="V42" i="92"/>
  <c r="M43" i="92"/>
  <c r="M44" i="92"/>
  <c r="N44" i="92"/>
  <c r="O44" i="92"/>
  <c r="T44" i="92"/>
  <c r="U44" i="92"/>
  <c r="V44" i="92"/>
  <c r="M45" i="92"/>
  <c r="M46" i="92"/>
  <c r="N46" i="92"/>
  <c r="O46" i="92"/>
  <c r="T46" i="92"/>
  <c r="U46" i="92"/>
  <c r="V46" i="92"/>
  <c r="M47" i="92"/>
  <c r="M48" i="92"/>
  <c r="N48" i="92"/>
  <c r="O48" i="92"/>
  <c r="T48" i="92"/>
  <c r="U48" i="92"/>
  <c r="V48" i="92"/>
  <c r="M49" i="92"/>
  <c r="M50" i="92"/>
  <c r="N50" i="92"/>
  <c r="O50" i="92"/>
  <c r="T50" i="92"/>
  <c r="U50" i="92"/>
  <c r="V50" i="92"/>
  <c r="M51" i="92"/>
  <c r="M52" i="92"/>
  <c r="N52" i="92"/>
  <c r="O52" i="92"/>
  <c r="T52" i="92"/>
  <c r="U52" i="92"/>
  <c r="V52" i="92"/>
  <c r="M53" i="92"/>
  <c r="M54" i="92"/>
  <c r="N54" i="92"/>
  <c r="O54" i="92"/>
  <c r="T54" i="92"/>
  <c r="U54" i="92"/>
  <c r="V54" i="92"/>
  <c r="M55" i="92"/>
  <c r="M56" i="92"/>
  <c r="N56" i="92"/>
  <c r="O56" i="92"/>
  <c r="T56" i="92"/>
  <c r="U56" i="92"/>
  <c r="V56" i="92"/>
  <c r="M57" i="92"/>
  <c r="M58" i="92"/>
  <c r="N58" i="92"/>
  <c r="O58" i="92"/>
  <c r="T58" i="92"/>
  <c r="U58" i="92"/>
  <c r="V58" i="92"/>
  <c r="M59" i="92"/>
  <c r="M60" i="92"/>
  <c r="N60" i="92"/>
  <c r="O60" i="92"/>
  <c r="T60" i="92"/>
  <c r="U60" i="92"/>
  <c r="V60" i="92"/>
  <c r="M61" i="92"/>
  <c r="M62" i="92"/>
  <c r="N62" i="92"/>
  <c r="O62" i="92"/>
  <c r="T62" i="92"/>
  <c r="U62" i="92"/>
  <c r="V62" i="92"/>
  <c r="M63" i="92"/>
  <c r="M64" i="92"/>
  <c r="N64" i="92"/>
  <c r="O64" i="92"/>
  <c r="T64" i="92"/>
  <c r="U64" i="92"/>
  <c r="V64" i="92"/>
  <c r="M65" i="92"/>
  <c r="M66" i="92"/>
  <c r="N66" i="92"/>
  <c r="O66" i="92"/>
  <c r="T66" i="92"/>
  <c r="U66" i="92"/>
  <c r="V66" i="92"/>
  <c r="M67" i="92"/>
  <c r="M68" i="92"/>
  <c r="N68" i="92"/>
  <c r="O68" i="92"/>
  <c r="T68" i="92"/>
  <c r="U68" i="92"/>
  <c r="V68" i="92"/>
  <c r="M69" i="92"/>
  <c r="M70" i="92"/>
  <c r="N70" i="92"/>
  <c r="O70" i="92"/>
  <c r="T70" i="92"/>
  <c r="U70" i="92"/>
  <c r="V70" i="92"/>
  <c r="M71" i="92"/>
  <c r="M72" i="92"/>
  <c r="K74" i="92"/>
  <c r="L74" i="92"/>
  <c r="M74" i="92"/>
  <c r="T74" i="92"/>
  <c r="U74" i="92"/>
  <c r="V74" i="92"/>
  <c r="M11" i="90"/>
  <c r="M12" i="90"/>
  <c r="N12" i="90"/>
  <c r="O12" i="90"/>
  <c r="T12" i="90"/>
  <c r="U12" i="90"/>
  <c r="V12" i="90"/>
  <c r="M13" i="90"/>
  <c r="M14" i="90"/>
  <c r="N14" i="90"/>
  <c r="O14" i="90"/>
  <c r="T14" i="90"/>
  <c r="U14" i="90"/>
  <c r="V14" i="90"/>
  <c r="M15" i="90"/>
  <c r="M16" i="90"/>
  <c r="N16" i="90"/>
  <c r="O16" i="90"/>
  <c r="T16" i="90"/>
  <c r="U16" i="90"/>
  <c r="V16" i="90"/>
  <c r="M17" i="90"/>
  <c r="M18" i="90"/>
  <c r="N18" i="90"/>
  <c r="O18" i="90"/>
  <c r="T18" i="90"/>
  <c r="U18" i="90"/>
  <c r="V18" i="90"/>
  <c r="M19" i="90"/>
  <c r="M20" i="90"/>
  <c r="N20" i="90"/>
  <c r="O20" i="90"/>
  <c r="T20" i="90"/>
  <c r="U20" i="90"/>
  <c r="V20" i="90"/>
  <c r="M21" i="90"/>
  <c r="M22" i="90"/>
  <c r="N22" i="90"/>
  <c r="O22" i="90"/>
  <c r="T22" i="90"/>
  <c r="U22" i="90"/>
  <c r="V22" i="90"/>
  <c r="M23" i="90"/>
  <c r="M24" i="90"/>
  <c r="N24" i="90"/>
  <c r="O24" i="90"/>
  <c r="T24" i="90"/>
  <c r="U24" i="90"/>
  <c r="V24" i="90"/>
  <c r="M25" i="90"/>
  <c r="M26" i="90"/>
  <c r="N26" i="90"/>
  <c r="O26" i="90"/>
  <c r="T26" i="90"/>
  <c r="U26" i="90"/>
  <c r="V26" i="90"/>
  <c r="M27" i="90"/>
  <c r="M28" i="90"/>
  <c r="N28" i="90"/>
  <c r="O28" i="90"/>
  <c r="T28" i="90"/>
  <c r="U28" i="90"/>
  <c r="V28" i="90"/>
  <c r="M29" i="90"/>
  <c r="M30" i="90"/>
  <c r="N30" i="90"/>
  <c r="O30" i="90"/>
  <c r="T30" i="90"/>
  <c r="U30" i="90"/>
  <c r="V30" i="90"/>
  <c r="M31" i="90"/>
  <c r="M32" i="90"/>
  <c r="N32" i="90"/>
  <c r="O32" i="90"/>
  <c r="T32" i="90"/>
  <c r="U32" i="90"/>
  <c r="V32" i="90"/>
  <c r="M33" i="90"/>
  <c r="M34" i="90"/>
  <c r="N34" i="90"/>
  <c r="O34" i="90"/>
  <c r="T34" i="90"/>
  <c r="U34" i="90"/>
  <c r="V34" i="90"/>
  <c r="M35" i="90"/>
  <c r="M36" i="90"/>
  <c r="N36" i="90"/>
  <c r="O36" i="90"/>
  <c r="T36" i="90"/>
  <c r="U36" i="90"/>
  <c r="V36" i="90"/>
  <c r="M37" i="90"/>
  <c r="M38" i="90"/>
  <c r="N38" i="90"/>
  <c r="O38" i="90"/>
  <c r="T38" i="90"/>
  <c r="U38" i="90"/>
  <c r="V38" i="90"/>
  <c r="M39" i="90"/>
  <c r="M40" i="90"/>
  <c r="N40" i="90"/>
  <c r="O40" i="90"/>
  <c r="T40" i="90"/>
  <c r="U40" i="90"/>
  <c r="V40" i="90"/>
  <c r="M41" i="90"/>
  <c r="M42" i="90"/>
  <c r="N42" i="90"/>
  <c r="O42" i="90"/>
  <c r="T42" i="90"/>
  <c r="U42" i="90"/>
  <c r="V42" i="90"/>
  <c r="M43" i="90"/>
  <c r="M44" i="90"/>
  <c r="N44" i="90"/>
  <c r="O44" i="90"/>
  <c r="T44" i="90"/>
  <c r="U44" i="90"/>
  <c r="V44" i="90"/>
  <c r="M45" i="90"/>
  <c r="M46" i="90"/>
  <c r="N46" i="90"/>
  <c r="O46" i="90"/>
  <c r="T46" i="90"/>
  <c r="U46" i="90"/>
  <c r="V46" i="90"/>
  <c r="M47" i="90"/>
  <c r="M48" i="90"/>
  <c r="N48" i="90"/>
  <c r="O48" i="90"/>
  <c r="T48" i="90"/>
  <c r="U48" i="90"/>
  <c r="V48" i="90"/>
  <c r="M49" i="90"/>
  <c r="M50" i="90"/>
  <c r="N50" i="90"/>
  <c r="O50" i="90"/>
  <c r="T50" i="90"/>
  <c r="U50" i="90"/>
  <c r="V50" i="90"/>
  <c r="M51" i="90"/>
  <c r="M52" i="90"/>
  <c r="N52" i="90"/>
  <c r="O52" i="90"/>
  <c r="T52" i="90"/>
  <c r="U52" i="90"/>
  <c r="V52" i="90"/>
  <c r="M53" i="90"/>
  <c r="M54" i="90"/>
  <c r="N54" i="90"/>
  <c r="O54" i="90"/>
  <c r="T54" i="90"/>
  <c r="U54" i="90"/>
  <c r="V54" i="90"/>
  <c r="M55" i="90"/>
  <c r="M56" i="90"/>
  <c r="N56" i="90"/>
  <c r="O56" i="90"/>
  <c r="T56" i="90"/>
  <c r="U56" i="90"/>
  <c r="V56" i="90"/>
  <c r="M57" i="90"/>
  <c r="M58" i="90"/>
  <c r="N58" i="90"/>
  <c r="O58" i="90"/>
  <c r="T58" i="90"/>
  <c r="U58" i="90"/>
  <c r="V58" i="90"/>
  <c r="M59" i="90"/>
  <c r="M60" i="90"/>
  <c r="N60" i="90"/>
  <c r="O60" i="90"/>
  <c r="T60" i="90"/>
  <c r="U60" i="90"/>
  <c r="V60" i="90"/>
  <c r="M61" i="90"/>
  <c r="M62" i="90"/>
  <c r="N62" i="90"/>
  <c r="O62" i="90"/>
  <c r="T62" i="90"/>
  <c r="U62" i="90"/>
  <c r="V62" i="90"/>
  <c r="M63" i="90"/>
  <c r="M64" i="90"/>
  <c r="N64" i="90"/>
  <c r="O64" i="90"/>
  <c r="T64" i="90"/>
  <c r="U64" i="90"/>
  <c r="V64" i="90"/>
  <c r="M65" i="90"/>
  <c r="M66" i="90"/>
  <c r="N66" i="90"/>
  <c r="O66" i="90"/>
  <c r="T66" i="90"/>
  <c r="U66" i="90"/>
  <c r="V66" i="90"/>
  <c r="M67" i="90"/>
  <c r="M68" i="90"/>
  <c r="N68" i="90"/>
  <c r="O68" i="90"/>
  <c r="T68" i="90"/>
  <c r="U68" i="90"/>
  <c r="V68" i="90"/>
  <c r="M69" i="90"/>
  <c r="M70" i="90"/>
  <c r="N70" i="90"/>
  <c r="O70" i="90"/>
  <c r="T70" i="90"/>
  <c r="U70" i="90"/>
  <c r="V70" i="90"/>
  <c r="M71" i="90"/>
  <c r="M72" i="90"/>
  <c r="N72" i="90"/>
  <c r="O72" i="90"/>
  <c r="T72" i="90"/>
  <c r="U72" i="90"/>
  <c r="V72" i="90"/>
  <c r="K74" i="90"/>
  <c r="L74" i="90"/>
  <c r="M74" i="90"/>
  <c r="T74" i="90"/>
  <c r="U74" i="90"/>
  <c r="V74" i="90"/>
  <c r="M12" i="80"/>
  <c r="M13" i="80"/>
  <c r="N13" i="80"/>
  <c r="O13" i="80"/>
  <c r="T13" i="80"/>
  <c r="U13" i="80"/>
  <c r="V13" i="80"/>
  <c r="M14" i="80"/>
  <c r="M15" i="80"/>
  <c r="N15" i="80"/>
  <c r="O15" i="80"/>
  <c r="T15" i="80"/>
  <c r="U15" i="80"/>
  <c r="V15" i="80"/>
  <c r="M16" i="80"/>
  <c r="M17" i="80"/>
  <c r="N17" i="80"/>
  <c r="O17" i="80"/>
  <c r="T17" i="80"/>
  <c r="U17" i="80"/>
  <c r="V17" i="80"/>
  <c r="M18" i="80"/>
  <c r="M19" i="80"/>
  <c r="N19" i="80"/>
  <c r="O19" i="80"/>
  <c r="T19" i="80"/>
  <c r="U19" i="80"/>
  <c r="V19" i="80"/>
  <c r="M20" i="80"/>
  <c r="M21" i="80"/>
  <c r="N21" i="80"/>
  <c r="O21" i="80"/>
  <c r="T21" i="80"/>
  <c r="U21" i="80"/>
  <c r="V21" i="80"/>
  <c r="M22" i="80"/>
  <c r="M23" i="80"/>
  <c r="N23" i="80"/>
  <c r="O23" i="80"/>
  <c r="T23" i="80"/>
  <c r="U23" i="80"/>
  <c r="V23" i="80"/>
  <c r="M24" i="80"/>
  <c r="M25" i="80"/>
  <c r="N25" i="80"/>
  <c r="O25" i="80"/>
  <c r="T25" i="80"/>
  <c r="U25" i="80"/>
  <c r="V25" i="80"/>
  <c r="M26" i="80"/>
  <c r="M27" i="80"/>
  <c r="N27" i="80"/>
  <c r="O27" i="80"/>
  <c r="T27" i="80"/>
  <c r="U27" i="80"/>
  <c r="V27" i="80"/>
  <c r="M28" i="80"/>
  <c r="M29" i="80"/>
  <c r="N29" i="80"/>
  <c r="O29" i="80"/>
  <c r="T29" i="80"/>
  <c r="U29" i="80"/>
  <c r="V29" i="80"/>
  <c r="M30" i="80"/>
  <c r="M31" i="80"/>
  <c r="N31" i="80"/>
  <c r="O31" i="80"/>
  <c r="T31" i="80"/>
  <c r="U31" i="80"/>
  <c r="V31" i="80"/>
  <c r="M32" i="80"/>
  <c r="M33" i="80"/>
  <c r="N33" i="80"/>
  <c r="O33" i="80"/>
  <c r="T33" i="80"/>
  <c r="U33" i="80"/>
  <c r="V33" i="80"/>
  <c r="M34" i="80"/>
  <c r="M35" i="80"/>
  <c r="N35" i="80"/>
  <c r="O35" i="80"/>
  <c r="T35" i="80"/>
  <c r="U35" i="80"/>
  <c r="V35" i="80"/>
  <c r="M36" i="80"/>
  <c r="M37" i="80"/>
  <c r="N37" i="80"/>
  <c r="O37" i="80"/>
  <c r="T37" i="80"/>
  <c r="U37" i="80"/>
  <c r="V37" i="80"/>
  <c r="M38" i="80"/>
  <c r="M39" i="80"/>
  <c r="N39" i="80"/>
  <c r="O39" i="80"/>
  <c r="T39" i="80"/>
  <c r="U39" i="80"/>
  <c r="V39" i="80"/>
  <c r="M40" i="80"/>
  <c r="M41" i="80"/>
  <c r="N41" i="80"/>
  <c r="O41" i="80"/>
  <c r="T41" i="80"/>
  <c r="U41" i="80"/>
  <c r="V41" i="80"/>
  <c r="M42" i="80"/>
  <c r="M43" i="80"/>
  <c r="N43" i="80"/>
  <c r="O43" i="80"/>
  <c r="T43" i="80"/>
  <c r="U43" i="80"/>
  <c r="V43" i="80"/>
  <c r="M44" i="80"/>
  <c r="M45" i="80"/>
  <c r="N45" i="80"/>
  <c r="O45" i="80"/>
  <c r="T45" i="80"/>
  <c r="U45" i="80"/>
  <c r="V45" i="80"/>
  <c r="M46" i="80"/>
  <c r="M47" i="80"/>
  <c r="N47" i="80"/>
  <c r="O47" i="80"/>
  <c r="T47" i="80"/>
  <c r="U47" i="80"/>
  <c r="V47" i="80"/>
  <c r="M48" i="80"/>
  <c r="M49" i="80"/>
  <c r="N49" i="80"/>
  <c r="O49" i="80"/>
  <c r="T49" i="80"/>
  <c r="U49" i="80"/>
  <c r="V49" i="80"/>
  <c r="M50" i="80"/>
  <c r="M51" i="80"/>
  <c r="N51" i="80"/>
  <c r="O51" i="80"/>
  <c r="T51" i="80"/>
  <c r="U51" i="80"/>
  <c r="V51" i="80"/>
  <c r="M52" i="80"/>
  <c r="M53" i="80"/>
  <c r="N53" i="80"/>
  <c r="O53" i="80"/>
  <c r="T53" i="80"/>
  <c r="U53" i="80"/>
  <c r="V53" i="80"/>
  <c r="M54" i="80"/>
  <c r="M55" i="80"/>
  <c r="N55" i="80"/>
  <c r="O55" i="80"/>
  <c r="T55" i="80"/>
  <c r="U55" i="80"/>
  <c r="V55" i="80"/>
  <c r="M56" i="80"/>
  <c r="M57" i="80"/>
  <c r="N57" i="80"/>
  <c r="O57" i="80"/>
  <c r="T57" i="80"/>
  <c r="U57" i="80"/>
  <c r="V57" i="80"/>
  <c r="M58" i="80"/>
  <c r="M59" i="80"/>
  <c r="N59" i="80"/>
  <c r="O59" i="80"/>
  <c r="T59" i="80"/>
  <c r="U59" i="80"/>
  <c r="V59" i="80"/>
  <c r="M60" i="80"/>
  <c r="M61" i="80"/>
  <c r="N61" i="80"/>
  <c r="O61" i="80"/>
  <c r="T61" i="80"/>
  <c r="U61" i="80"/>
  <c r="V61" i="80"/>
  <c r="M62" i="80"/>
  <c r="M63" i="80"/>
  <c r="N63" i="80"/>
  <c r="O63" i="80"/>
  <c r="T63" i="80"/>
  <c r="U63" i="80"/>
  <c r="V63" i="80"/>
  <c r="M64" i="80"/>
  <c r="M65" i="80"/>
  <c r="N65" i="80"/>
  <c r="O65" i="80"/>
  <c r="T65" i="80"/>
  <c r="U65" i="80"/>
  <c r="V65" i="80"/>
  <c r="M66" i="80"/>
  <c r="M67" i="80"/>
  <c r="N67" i="80"/>
  <c r="O67" i="80"/>
  <c r="T67" i="80"/>
  <c r="U67" i="80"/>
  <c r="V67" i="80"/>
  <c r="M68" i="80"/>
  <c r="M69" i="80"/>
  <c r="N69" i="80"/>
  <c r="O69" i="80"/>
  <c r="T69" i="80"/>
  <c r="U69" i="80"/>
  <c r="V69" i="80"/>
  <c r="M70" i="80"/>
  <c r="M71" i="80"/>
  <c r="N71" i="80"/>
  <c r="O71" i="80"/>
  <c r="T71" i="80"/>
  <c r="U71" i="80"/>
  <c r="V71" i="80"/>
  <c r="K73" i="80"/>
  <c r="L73" i="80"/>
  <c r="M73" i="80"/>
  <c r="T73" i="80"/>
  <c r="U73" i="80"/>
  <c r="V73" i="80"/>
  <c r="M11" i="88"/>
  <c r="M12" i="88"/>
  <c r="N12" i="88"/>
  <c r="O12" i="88"/>
  <c r="T12" i="88"/>
  <c r="U12" i="88"/>
  <c r="V12" i="88"/>
  <c r="M13" i="88"/>
  <c r="M14" i="88"/>
  <c r="N14" i="88"/>
  <c r="O14" i="88"/>
  <c r="T14" i="88"/>
  <c r="U14" i="88"/>
  <c r="V14" i="88"/>
  <c r="M15" i="88"/>
  <c r="M16" i="88"/>
  <c r="N16" i="88"/>
  <c r="O16" i="88"/>
  <c r="T16" i="88"/>
  <c r="U16" i="88"/>
  <c r="V16" i="88"/>
  <c r="M17" i="88"/>
  <c r="M18" i="88"/>
  <c r="N18" i="88"/>
  <c r="O18" i="88"/>
  <c r="T18" i="88"/>
  <c r="U18" i="88"/>
  <c r="V18" i="88"/>
  <c r="M19" i="88"/>
  <c r="M20" i="88"/>
  <c r="N20" i="88"/>
  <c r="O20" i="88"/>
  <c r="T20" i="88"/>
  <c r="U20" i="88"/>
  <c r="V20" i="88"/>
  <c r="M21" i="88"/>
  <c r="M22" i="88"/>
  <c r="N22" i="88"/>
  <c r="O22" i="88"/>
  <c r="T22" i="88"/>
  <c r="U22" i="88"/>
  <c r="V22" i="88"/>
  <c r="M23" i="88"/>
  <c r="M24" i="88"/>
  <c r="N24" i="88"/>
  <c r="O24" i="88"/>
  <c r="T24" i="88"/>
  <c r="U24" i="88"/>
  <c r="V24" i="88"/>
  <c r="M25" i="88"/>
  <c r="M26" i="88"/>
  <c r="N26" i="88"/>
  <c r="O26" i="88"/>
  <c r="T26" i="88"/>
  <c r="U26" i="88"/>
  <c r="V26" i="88"/>
  <c r="M27" i="88"/>
  <c r="M28" i="88"/>
  <c r="N28" i="88"/>
  <c r="O28" i="88"/>
  <c r="T28" i="88"/>
  <c r="U28" i="88"/>
  <c r="V28" i="88"/>
  <c r="M29" i="88"/>
  <c r="M30" i="88"/>
  <c r="N30" i="88"/>
  <c r="O30" i="88"/>
  <c r="T30" i="88"/>
  <c r="U30" i="88"/>
  <c r="V30" i="88"/>
  <c r="M31" i="88"/>
  <c r="M32" i="88"/>
  <c r="N32" i="88"/>
  <c r="O32" i="88"/>
  <c r="T32" i="88"/>
  <c r="U32" i="88"/>
  <c r="V32" i="88"/>
  <c r="M33" i="88"/>
  <c r="M34" i="88"/>
  <c r="N34" i="88"/>
  <c r="O34" i="88"/>
  <c r="T34" i="88"/>
  <c r="U34" i="88"/>
  <c r="V34" i="88"/>
  <c r="M35" i="88"/>
  <c r="M36" i="88"/>
  <c r="N36" i="88"/>
  <c r="O36" i="88"/>
  <c r="T36" i="88"/>
  <c r="U36" i="88"/>
  <c r="V36" i="88"/>
  <c r="M37" i="88"/>
  <c r="M38" i="88"/>
  <c r="N38" i="88"/>
  <c r="O38" i="88"/>
  <c r="T38" i="88"/>
  <c r="U38" i="88"/>
  <c r="V38" i="88"/>
  <c r="M39" i="88"/>
  <c r="M40" i="88"/>
  <c r="N40" i="88"/>
  <c r="O40" i="88"/>
  <c r="T40" i="88"/>
  <c r="U40" i="88"/>
  <c r="V40" i="88"/>
  <c r="M41" i="88"/>
  <c r="M42" i="88"/>
  <c r="N42" i="88"/>
  <c r="O42" i="88"/>
  <c r="T42" i="88"/>
  <c r="U42" i="88"/>
  <c r="V42" i="88"/>
  <c r="M43" i="88"/>
  <c r="M44" i="88"/>
  <c r="N44" i="88"/>
  <c r="O44" i="88"/>
  <c r="T44" i="88"/>
  <c r="U44" i="88"/>
  <c r="V44" i="88"/>
  <c r="M45" i="88"/>
  <c r="M46" i="88"/>
  <c r="N46" i="88"/>
  <c r="O46" i="88"/>
  <c r="T46" i="88"/>
  <c r="U46" i="88"/>
  <c r="V46" i="88"/>
  <c r="M47" i="88"/>
  <c r="M48" i="88"/>
  <c r="N48" i="88"/>
  <c r="O48" i="88"/>
  <c r="T48" i="88"/>
  <c r="U48" i="88"/>
  <c r="V48" i="88"/>
  <c r="M49" i="88"/>
  <c r="M50" i="88"/>
  <c r="N50" i="88"/>
  <c r="O50" i="88"/>
  <c r="T50" i="88"/>
  <c r="U50" i="88"/>
  <c r="V50" i="88"/>
  <c r="M51" i="88"/>
  <c r="M52" i="88"/>
  <c r="N52" i="88"/>
  <c r="O52" i="88"/>
  <c r="T52" i="88"/>
  <c r="U52" i="88"/>
  <c r="V52" i="88"/>
  <c r="M53" i="88"/>
  <c r="M54" i="88"/>
  <c r="N54" i="88"/>
  <c r="O54" i="88"/>
  <c r="T54" i="88"/>
  <c r="U54" i="88"/>
  <c r="V54" i="88"/>
  <c r="M55" i="88"/>
  <c r="M56" i="88"/>
  <c r="N56" i="88"/>
  <c r="O56" i="88"/>
  <c r="T56" i="88"/>
  <c r="U56" i="88"/>
  <c r="V56" i="88"/>
  <c r="M57" i="88"/>
  <c r="M58" i="88"/>
  <c r="N58" i="88"/>
  <c r="O58" i="88"/>
  <c r="T58" i="88"/>
  <c r="U58" i="88"/>
  <c r="V58" i="88"/>
  <c r="M59" i="88"/>
  <c r="M60" i="88"/>
  <c r="N60" i="88"/>
  <c r="O60" i="88"/>
  <c r="T60" i="88"/>
  <c r="U60" i="88"/>
  <c r="V60" i="88"/>
  <c r="M61" i="88"/>
  <c r="M62" i="88"/>
  <c r="N62" i="88"/>
  <c r="O62" i="88"/>
  <c r="T62" i="88"/>
  <c r="U62" i="88"/>
  <c r="V62" i="88"/>
  <c r="M63" i="88"/>
  <c r="M64" i="88"/>
  <c r="N64" i="88"/>
  <c r="O64" i="88"/>
  <c r="T64" i="88"/>
  <c r="U64" i="88"/>
  <c r="V64" i="88"/>
  <c r="M65" i="88"/>
  <c r="M66" i="88"/>
  <c r="N66" i="88"/>
  <c r="O66" i="88"/>
  <c r="T66" i="88"/>
  <c r="U66" i="88"/>
  <c r="V66" i="88"/>
  <c r="M67" i="88"/>
  <c r="M68" i="88"/>
  <c r="N68" i="88"/>
  <c r="O68" i="88"/>
  <c r="T68" i="88"/>
  <c r="U68" i="88"/>
  <c r="V68" i="88"/>
  <c r="M69" i="88"/>
  <c r="M70" i="88"/>
  <c r="N70" i="88"/>
  <c r="O70" i="88"/>
  <c r="T70" i="88"/>
  <c r="U70" i="88"/>
  <c r="V70" i="88"/>
  <c r="M71" i="88"/>
  <c r="M72" i="88"/>
  <c r="N72" i="88"/>
  <c r="O72" i="88"/>
  <c r="T72" i="88"/>
  <c r="U72" i="88"/>
  <c r="V72" i="88"/>
  <c r="K74" i="88"/>
  <c r="L74" i="88"/>
  <c r="M74" i="88"/>
  <c r="T74" i="88"/>
  <c r="U74" i="88"/>
  <c r="V74" i="88"/>
  <c r="H8" i="1"/>
  <c r="H9" i="1"/>
  <c r="H10" i="1"/>
  <c r="H11" i="1"/>
  <c r="H12" i="1"/>
  <c r="H13" i="1"/>
  <c r="H14" i="1"/>
  <c r="F15" i="1"/>
  <c r="J15" i="1"/>
  <c r="M11" i="93"/>
  <c r="M12" i="93"/>
  <c r="N12" i="93"/>
  <c r="O12" i="93"/>
  <c r="T12" i="93"/>
  <c r="U12" i="93"/>
  <c r="V12" i="93"/>
  <c r="M13" i="93"/>
  <c r="M14" i="93"/>
  <c r="N14" i="93"/>
  <c r="O14" i="93"/>
  <c r="T14" i="93"/>
  <c r="U14" i="93"/>
  <c r="V14" i="93"/>
  <c r="M15" i="93"/>
  <c r="M16" i="93"/>
  <c r="N16" i="93"/>
  <c r="O16" i="93"/>
  <c r="T16" i="93"/>
  <c r="U16" i="93"/>
  <c r="V16" i="93"/>
  <c r="M17" i="93"/>
  <c r="M18" i="93"/>
  <c r="N18" i="93"/>
  <c r="O18" i="93"/>
  <c r="T18" i="93"/>
  <c r="U18" i="93"/>
  <c r="V18" i="93"/>
  <c r="M19" i="93"/>
  <c r="M20" i="93"/>
  <c r="N20" i="93"/>
  <c r="O20" i="93"/>
  <c r="T20" i="93"/>
  <c r="U20" i="93"/>
  <c r="V20" i="93"/>
  <c r="M21" i="93"/>
  <c r="M22" i="93"/>
  <c r="N22" i="93"/>
  <c r="O22" i="93"/>
  <c r="T22" i="93"/>
  <c r="U22" i="93"/>
  <c r="V22" i="93"/>
  <c r="M23" i="93"/>
  <c r="M24" i="93"/>
  <c r="N24" i="93"/>
  <c r="O24" i="93"/>
  <c r="T24" i="93"/>
  <c r="U24" i="93"/>
  <c r="V24" i="93"/>
  <c r="M25" i="93"/>
  <c r="M26" i="93"/>
  <c r="N26" i="93"/>
  <c r="O26" i="93"/>
  <c r="T26" i="93"/>
  <c r="U26" i="93"/>
  <c r="V26" i="93"/>
  <c r="M27" i="93"/>
  <c r="M28" i="93"/>
  <c r="N28" i="93"/>
  <c r="O28" i="93"/>
  <c r="T28" i="93"/>
  <c r="U28" i="93"/>
  <c r="V28" i="93"/>
  <c r="M29" i="93"/>
  <c r="M30" i="93"/>
  <c r="N30" i="93"/>
  <c r="O30" i="93"/>
  <c r="T30" i="93"/>
  <c r="U30" i="93"/>
  <c r="V30" i="93"/>
  <c r="M31" i="93"/>
  <c r="M32" i="93"/>
  <c r="N32" i="93"/>
  <c r="O32" i="93"/>
  <c r="T32" i="93"/>
  <c r="U32" i="93"/>
  <c r="V32" i="93"/>
  <c r="M33" i="93"/>
  <c r="M34" i="93"/>
  <c r="N34" i="93"/>
  <c r="O34" i="93"/>
  <c r="T34" i="93"/>
  <c r="U34" i="93"/>
  <c r="V34" i="93"/>
  <c r="M35" i="93"/>
  <c r="M36" i="93"/>
  <c r="N36" i="93"/>
  <c r="O36" i="93"/>
  <c r="T36" i="93"/>
  <c r="U36" i="93"/>
  <c r="V36" i="93"/>
  <c r="M37" i="93"/>
  <c r="M38" i="93"/>
  <c r="N38" i="93"/>
  <c r="O38" i="93"/>
  <c r="T38" i="93"/>
  <c r="U38" i="93"/>
  <c r="V38" i="93"/>
  <c r="M39" i="93"/>
  <c r="M40" i="93"/>
  <c r="N40" i="93"/>
  <c r="O40" i="93"/>
  <c r="T40" i="93"/>
  <c r="U40" i="93"/>
  <c r="V40" i="93"/>
  <c r="M41" i="93"/>
  <c r="M42" i="93"/>
  <c r="N42" i="93"/>
  <c r="O42" i="93"/>
  <c r="T42" i="93"/>
  <c r="U42" i="93"/>
  <c r="V42" i="93"/>
  <c r="M43" i="93"/>
  <c r="M44" i="93"/>
  <c r="N44" i="93"/>
  <c r="O44" i="93"/>
  <c r="T44" i="93"/>
  <c r="U44" i="93"/>
  <c r="V44" i="93"/>
  <c r="M45" i="93"/>
  <c r="M46" i="93"/>
  <c r="N46" i="93"/>
  <c r="O46" i="93"/>
  <c r="T46" i="93"/>
  <c r="U46" i="93"/>
  <c r="V46" i="93"/>
  <c r="M47" i="93"/>
  <c r="M48" i="93"/>
  <c r="N48" i="93"/>
  <c r="O48" i="93"/>
  <c r="T48" i="93"/>
  <c r="U48" i="93"/>
  <c r="V48" i="93"/>
  <c r="M49" i="93"/>
  <c r="M50" i="93"/>
  <c r="N50" i="93"/>
  <c r="O50" i="93"/>
  <c r="T50" i="93"/>
  <c r="U50" i="93"/>
  <c r="V50" i="93"/>
  <c r="M51" i="93"/>
  <c r="M52" i="93"/>
  <c r="N52" i="93"/>
  <c r="O52" i="93"/>
  <c r="T52" i="93"/>
  <c r="U52" i="93"/>
  <c r="V52" i="93"/>
  <c r="M53" i="93"/>
  <c r="M54" i="93"/>
  <c r="N54" i="93"/>
  <c r="O54" i="93"/>
  <c r="T54" i="93"/>
  <c r="U54" i="93"/>
  <c r="V54" i="93"/>
  <c r="M55" i="93"/>
  <c r="M56" i="93"/>
  <c r="N56" i="93"/>
  <c r="O56" i="93"/>
  <c r="T56" i="93"/>
  <c r="U56" i="93"/>
  <c r="V56" i="93"/>
  <c r="M57" i="93"/>
  <c r="M58" i="93"/>
  <c r="N58" i="93"/>
  <c r="O58" i="93"/>
  <c r="T58" i="93"/>
  <c r="U58" i="93"/>
  <c r="V58" i="93"/>
  <c r="M59" i="93"/>
  <c r="M60" i="93"/>
  <c r="N60" i="93"/>
  <c r="O60" i="93"/>
  <c r="T60" i="93"/>
  <c r="U60" i="93"/>
  <c r="V60" i="93"/>
  <c r="M61" i="93"/>
  <c r="M62" i="93"/>
  <c r="N62" i="93"/>
  <c r="O62" i="93"/>
  <c r="T62" i="93"/>
  <c r="U62" i="93"/>
  <c r="V62" i="93"/>
  <c r="M63" i="93"/>
  <c r="M64" i="93"/>
  <c r="N64" i="93"/>
  <c r="O64" i="93"/>
  <c r="T64" i="93"/>
  <c r="U64" i="93"/>
  <c r="V64" i="93"/>
  <c r="M65" i="93"/>
  <c r="M66" i="93"/>
  <c r="N66" i="93"/>
  <c r="O66" i="93"/>
  <c r="T66" i="93"/>
  <c r="U66" i="93"/>
  <c r="V66" i="93"/>
  <c r="M67" i="93"/>
  <c r="M68" i="93"/>
  <c r="N68" i="93"/>
  <c r="O68" i="93"/>
  <c r="T68" i="93"/>
  <c r="U68" i="93"/>
  <c r="V68" i="93"/>
  <c r="M69" i="93"/>
  <c r="M70" i="93"/>
  <c r="N70" i="93"/>
  <c r="O70" i="93"/>
  <c r="T70" i="93"/>
  <c r="U70" i="93"/>
  <c r="V70" i="93"/>
  <c r="M71" i="93"/>
  <c r="N71" i="93"/>
  <c r="T71" i="93"/>
  <c r="U71" i="93"/>
  <c r="V71" i="93"/>
  <c r="M72" i="93"/>
  <c r="N72" i="93"/>
  <c r="O72" i="93"/>
  <c r="T72" i="93"/>
  <c r="U72" i="93"/>
  <c r="V72" i="93"/>
  <c r="K74" i="93"/>
  <c r="L74" i="93"/>
  <c r="M74" i="93"/>
  <c r="T74" i="93"/>
  <c r="U74" i="93"/>
  <c r="V74" i="93"/>
  <c r="M11" i="89"/>
  <c r="M12" i="89"/>
  <c r="N12" i="89"/>
  <c r="O12" i="89"/>
  <c r="T12" i="89"/>
  <c r="U12" i="89"/>
  <c r="V12" i="89"/>
  <c r="M13" i="89"/>
  <c r="M14" i="89"/>
  <c r="N14" i="89"/>
  <c r="O14" i="89"/>
  <c r="T14" i="89"/>
  <c r="U14" i="89"/>
  <c r="V14" i="89"/>
  <c r="M15" i="89"/>
  <c r="M16" i="89"/>
  <c r="N16" i="89"/>
  <c r="O16" i="89"/>
  <c r="T16" i="89"/>
  <c r="U16" i="89"/>
  <c r="V16" i="89"/>
  <c r="M17" i="89"/>
  <c r="M18" i="89"/>
  <c r="N18" i="89"/>
  <c r="O18" i="89"/>
  <c r="T18" i="89"/>
  <c r="U18" i="89"/>
  <c r="V18" i="89"/>
  <c r="M19" i="89"/>
  <c r="M20" i="89"/>
  <c r="N20" i="89"/>
  <c r="O20" i="89"/>
  <c r="T20" i="89"/>
  <c r="U20" i="89"/>
  <c r="V20" i="89"/>
  <c r="M21" i="89"/>
  <c r="M22" i="89"/>
  <c r="N22" i="89"/>
  <c r="O22" i="89"/>
  <c r="T22" i="89"/>
  <c r="U22" i="89"/>
  <c r="V22" i="89"/>
  <c r="M23" i="89"/>
  <c r="M24" i="89"/>
  <c r="N24" i="89"/>
  <c r="O24" i="89"/>
  <c r="T24" i="89"/>
  <c r="U24" i="89"/>
  <c r="V24" i="89"/>
  <c r="M25" i="89"/>
  <c r="M26" i="89"/>
  <c r="N26" i="89"/>
  <c r="O26" i="89"/>
  <c r="T26" i="89"/>
  <c r="U26" i="89"/>
  <c r="V26" i="89"/>
  <c r="M27" i="89"/>
  <c r="M28" i="89"/>
  <c r="N28" i="89"/>
  <c r="O28" i="89"/>
  <c r="T28" i="89"/>
  <c r="U28" i="89"/>
  <c r="V28" i="89"/>
  <c r="M29" i="89"/>
  <c r="M30" i="89"/>
  <c r="N30" i="89"/>
  <c r="O30" i="89"/>
  <c r="T30" i="89"/>
  <c r="U30" i="89"/>
  <c r="V30" i="89"/>
  <c r="M31" i="89"/>
  <c r="M32" i="89"/>
  <c r="N32" i="89"/>
  <c r="O32" i="89"/>
  <c r="T32" i="89"/>
  <c r="U32" i="89"/>
  <c r="V32" i="89"/>
  <c r="M33" i="89"/>
  <c r="M34" i="89"/>
  <c r="N34" i="89"/>
  <c r="O34" i="89"/>
  <c r="T34" i="89"/>
  <c r="U34" i="89"/>
  <c r="V34" i="89"/>
  <c r="M35" i="89"/>
  <c r="M36" i="89"/>
  <c r="N36" i="89"/>
  <c r="O36" i="89"/>
  <c r="T36" i="89"/>
  <c r="U36" i="89"/>
  <c r="V36" i="89"/>
  <c r="M37" i="89"/>
  <c r="M38" i="89"/>
  <c r="N38" i="89"/>
  <c r="O38" i="89"/>
  <c r="T38" i="89"/>
  <c r="U38" i="89"/>
  <c r="V38" i="89"/>
  <c r="M39" i="89"/>
  <c r="M40" i="89"/>
  <c r="N40" i="89"/>
  <c r="O40" i="89"/>
  <c r="T40" i="89"/>
  <c r="U40" i="89"/>
  <c r="V40" i="89"/>
  <c r="M41" i="89"/>
  <c r="M42" i="89"/>
  <c r="N42" i="89"/>
  <c r="O42" i="89"/>
  <c r="T42" i="89"/>
  <c r="U42" i="89"/>
  <c r="V42" i="89"/>
  <c r="M43" i="89"/>
  <c r="M44" i="89"/>
  <c r="N44" i="89"/>
  <c r="O44" i="89"/>
  <c r="T44" i="89"/>
  <c r="U44" i="89"/>
  <c r="V44" i="89"/>
  <c r="M45" i="89"/>
  <c r="M46" i="89"/>
  <c r="N46" i="89"/>
  <c r="O46" i="89"/>
  <c r="T46" i="89"/>
  <c r="U46" i="89"/>
  <c r="V46" i="89"/>
  <c r="M47" i="89"/>
  <c r="M48" i="89"/>
  <c r="N48" i="89"/>
  <c r="O48" i="89"/>
  <c r="T48" i="89"/>
  <c r="U48" i="89"/>
  <c r="V48" i="89"/>
  <c r="M49" i="89"/>
  <c r="M50" i="89"/>
  <c r="N50" i="89"/>
  <c r="O50" i="89"/>
  <c r="T50" i="89"/>
  <c r="U50" i="89"/>
  <c r="V50" i="89"/>
  <c r="M51" i="89"/>
  <c r="M52" i="89"/>
  <c r="N52" i="89"/>
  <c r="O52" i="89"/>
  <c r="T52" i="89"/>
  <c r="U52" i="89"/>
  <c r="V52" i="89"/>
  <c r="M53" i="89"/>
  <c r="M54" i="89"/>
  <c r="N54" i="89"/>
  <c r="O54" i="89"/>
  <c r="T54" i="89"/>
  <c r="U54" i="89"/>
  <c r="V54" i="89"/>
  <c r="M55" i="89"/>
  <c r="M56" i="89"/>
  <c r="N56" i="89"/>
  <c r="O56" i="89"/>
  <c r="T56" i="89"/>
  <c r="U56" i="89"/>
  <c r="V56" i="89"/>
  <c r="M57" i="89"/>
  <c r="M58" i="89"/>
  <c r="N58" i="89"/>
  <c r="O58" i="89"/>
  <c r="T58" i="89"/>
  <c r="U58" i="89"/>
  <c r="V58" i="89"/>
  <c r="M59" i="89"/>
  <c r="M60" i="89"/>
  <c r="N60" i="89"/>
  <c r="O60" i="89"/>
  <c r="T60" i="89"/>
  <c r="U60" i="89"/>
  <c r="V60" i="89"/>
  <c r="M61" i="89"/>
  <c r="M62" i="89"/>
  <c r="N62" i="89"/>
  <c r="O62" i="89"/>
  <c r="T62" i="89"/>
  <c r="U62" i="89"/>
  <c r="V62" i="89"/>
  <c r="M63" i="89"/>
  <c r="M64" i="89"/>
  <c r="N64" i="89"/>
  <c r="O64" i="89"/>
  <c r="T64" i="89"/>
  <c r="U64" i="89"/>
  <c r="V64" i="89"/>
  <c r="M65" i="89"/>
  <c r="M66" i="89"/>
  <c r="N66" i="89"/>
  <c r="O66" i="89"/>
  <c r="T66" i="89"/>
  <c r="U66" i="89"/>
  <c r="V66" i="89"/>
  <c r="M67" i="89"/>
  <c r="M68" i="89"/>
  <c r="N68" i="89"/>
  <c r="O68" i="89"/>
  <c r="T68" i="89"/>
  <c r="U68" i="89"/>
  <c r="V68" i="89"/>
  <c r="M69" i="89"/>
  <c r="M70" i="89"/>
  <c r="N70" i="89"/>
  <c r="O70" i="89"/>
  <c r="T70" i="89"/>
  <c r="U70" i="89"/>
  <c r="V70" i="89"/>
  <c r="M71" i="89"/>
  <c r="N71" i="89"/>
  <c r="O71" i="89"/>
  <c r="T71" i="89"/>
  <c r="U71" i="89"/>
  <c r="V71" i="89"/>
  <c r="M72" i="89"/>
  <c r="N72" i="89"/>
  <c r="O72" i="89"/>
  <c r="T72" i="89"/>
  <c r="U72" i="89"/>
  <c r="V72" i="89"/>
  <c r="K74" i="89"/>
  <c r="L74" i="89"/>
  <c r="M74" i="89"/>
  <c r="T74" i="89"/>
  <c r="U74" i="89"/>
  <c r="V74" i="89"/>
</calcChain>
</file>

<file path=xl/sharedStrings.xml><?xml version="1.0" encoding="utf-8"?>
<sst xmlns="http://schemas.openxmlformats.org/spreadsheetml/2006/main" count="1965" uniqueCount="53">
  <si>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</si>
  <si>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</si>
  <si>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</si>
  <si>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</si>
  <si>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</si>
  <si>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</si>
  <si>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</si>
  <si>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</si>
  <si>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</si>
  <si>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</si>
  <si>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</si>
  <si>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</si>
  <si>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</si>
  <si>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</si>
  <si>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</si>
  <si>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</si>
  <si>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</si>
  <si>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</si>
  <si>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</si>
  <si>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</si>
  <si>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</si>
  <si>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</si>
  <si>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</si>
  <si>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</si>
  <si>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</si>
  <si>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</si>
  <si>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</si>
  <si>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</si>
  <si>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</si>
  <si>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</si>
  <si>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</si>
  <si>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</si>
  <si>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</si>
  <si>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</si>
  <si>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</si>
  <si>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</si>
  <si>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</si>
  <si>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</si>
  <si>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PNM Gas Services</t>
  </si>
  <si>
    <t>Imputed Rate</t>
  </si>
  <si>
    <t>Duke Energy Trading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</si>
  <si>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</si>
  <si>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</si>
  <si>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</si>
  <si>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</si>
  <si>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</si>
  <si>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</si>
  <si>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</si>
  <si>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Station 4 compressor down - waive daily rate</t>
  </si>
  <si>
    <t>From July 1st thru July 9th</t>
  </si>
  <si>
    <t>Park N Ride Carried over from Previous Month</t>
  </si>
  <si>
    <t>(Carryover June bal of 6,000)</t>
  </si>
  <si>
    <t>(Carryover April eom bal. of 1,514)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</si>
</sst>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0" fontId="4" fillId="0" borderId="0" xfId="0" applyFont="1"/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7" fontId="4" fillId="0" borderId="0" xfId="0" applyNumberFormat="1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pane ySplit="6" topLeftCell="A7" activePane="bottomLeft" state="frozen"/>
      <selection pane="bottomLeft" activeCell="D18" sqref="D18"/>
    </sheetView>
  </sheetViews>
  <sheetFormatPr defaultRowHeight="12.75" x14ac:dyDescent="0.2"/>
  <cols>
    <col min="1" max="1" width="7.5703125" style="2" customWidth="1"/>
    <col min="2" max="2" width="19.85546875" customWidth="1"/>
    <col min="3" max="3" width="9.7109375" customWidth="1"/>
    <col min="6" max="6" width="11" style="10" customWidth="1"/>
    <col min="7" max="7" width="9.5703125" style="23" bestFit="1" customWidth="1"/>
    <col min="8" max="8" width="9.85546875" style="23" customWidth="1"/>
    <col min="9" max="9" width="11.140625" style="5" customWidth="1"/>
    <col min="10" max="10" width="12.28515625" style="15" customWidth="1"/>
  </cols>
  <sheetData>
    <row r="1" spans="1:11" x14ac:dyDescent="0.2">
      <c r="A1" s="2" t="s">
        <v>0</v>
      </c>
      <c r="H1" s="29"/>
    </row>
    <row r="2" spans="1:11" x14ac:dyDescent="0.2">
      <c r="A2" s="2" t="s">
        <v>1</v>
      </c>
      <c r="H2" s="29"/>
    </row>
    <row r="3" spans="1:11" x14ac:dyDescent="0.2">
      <c r="A3" s="2" t="s">
        <v>47</v>
      </c>
      <c r="H3" s="29"/>
    </row>
    <row r="6" spans="1:11" ht="25.5" x14ac:dyDescent="0.2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30" t="s">
        <v>39</v>
      </c>
      <c r="I6" s="16" t="s">
        <v>9</v>
      </c>
      <c r="J6" s="19" t="s">
        <v>10</v>
      </c>
    </row>
    <row r="7" spans="1:11" x14ac:dyDescent="0.2">
      <c r="H7" s="31"/>
    </row>
    <row r="8" spans="1:11" x14ac:dyDescent="0.2">
      <c r="A8" s="17">
        <v>36708</v>
      </c>
      <c r="B8" s="33" t="s">
        <v>37</v>
      </c>
      <c r="C8" s="33">
        <v>27060</v>
      </c>
      <c r="D8" s="25">
        <v>26188</v>
      </c>
      <c r="E8" s="25">
        <v>500621</v>
      </c>
      <c r="F8" s="26">
        <v>1514</v>
      </c>
      <c r="G8" s="23">
        <v>0.03</v>
      </c>
      <c r="H8" s="31">
        <f t="shared" ref="H8:H14" si="0">J8/F8</f>
        <v>0.89999999999999991</v>
      </c>
      <c r="I8" s="27" t="s">
        <v>12</v>
      </c>
      <c r="J8" s="22">
        <v>1362.6</v>
      </c>
      <c r="K8" s="25" t="s">
        <v>52</v>
      </c>
    </row>
    <row r="9" spans="1:11" s="25" customFormat="1" x14ac:dyDescent="0.2">
      <c r="A9" s="35"/>
      <c r="B9" s="33" t="s">
        <v>40</v>
      </c>
      <c r="C9" s="33">
        <v>27191</v>
      </c>
      <c r="D9" s="25">
        <v>27108</v>
      </c>
      <c r="E9" s="25">
        <v>500616</v>
      </c>
      <c r="F9" s="26">
        <v>52136</v>
      </c>
      <c r="G9" s="23">
        <v>0.03</v>
      </c>
      <c r="H9" s="31">
        <f t="shared" si="0"/>
        <v>4.493670400491024E-2</v>
      </c>
      <c r="I9" s="27" t="s">
        <v>12</v>
      </c>
      <c r="J9" s="22">
        <v>2342.8200000000002</v>
      </c>
    </row>
    <row r="10" spans="1:11" s="25" customFormat="1" x14ac:dyDescent="0.2">
      <c r="A10" s="35"/>
      <c r="B10" s="33" t="s">
        <v>40</v>
      </c>
      <c r="C10" s="33">
        <v>27266</v>
      </c>
      <c r="D10" s="25">
        <v>27108</v>
      </c>
      <c r="E10" s="25">
        <v>500616</v>
      </c>
      <c r="F10" s="26">
        <v>2755</v>
      </c>
      <c r="G10" s="23">
        <v>0.03</v>
      </c>
      <c r="H10" s="31">
        <f t="shared" si="0"/>
        <v>6.0000000000000005E-2</v>
      </c>
      <c r="I10" s="27" t="s">
        <v>12</v>
      </c>
      <c r="J10" s="22">
        <v>165.3</v>
      </c>
    </row>
    <row r="11" spans="1:11" x14ac:dyDescent="0.2">
      <c r="A11" s="17"/>
      <c r="B11" s="33" t="s">
        <v>38</v>
      </c>
      <c r="C11" s="33">
        <v>27267</v>
      </c>
      <c r="D11">
        <v>26572</v>
      </c>
      <c r="E11">
        <v>500617</v>
      </c>
      <c r="F11" s="26">
        <v>15000</v>
      </c>
      <c r="G11" s="23">
        <v>0.03</v>
      </c>
      <c r="H11" s="31">
        <f t="shared" si="0"/>
        <v>7.0000000000000007E-2</v>
      </c>
      <c r="I11" s="27" t="s">
        <v>12</v>
      </c>
      <c r="J11" s="22">
        <v>1050</v>
      </c>
    </row>
    <row r="12" spans="1:11" x14ac:dyDescent="0.2">
      <c r="A12" s="17"/>
      <c r="B12" s="33" t="s">
        <v>11</v>
      </c>
      <c r="C12" s="33">
        <v>27268</v>
      </c>
      <c r="D12">
        <v>25556</v>
      </c>
      <c r="E12">
        <v>500617</v>
      </c>
      <c r="F12" s="26">
        <v>12218</v>
      </c>
      <c r="G12" s="23">
        <v>0.03</v>
      </c>
      <c r="H12" s="31">
        <f t="shared" si="0"/>
        <v>6.0000000000000005E-2</v>
      </c>
      <c r="I12" s="27" t="s">
        <v>12</v>
      </c>
      <c r="J12" s="22">
        <v>733.08</v>
      </c>
    </row>
    <row r="13" spans="1:11" x14ac:dyDescent="0.2">
      <c r="A13" s="17"/>
      <c r="B13" s="33" t="s">
        <v>11</v>
      </c>
      <c r="C13" s="33">
        <v>27268</v>
      </c>
      <c r="D13">
        <v>25556</v>
      </c>
      <c r="E13">
        <v>500622</v>
      </c>
      <c r="F13" s="26">
        <v>30892</v>
      </c>
      <c r="G13" s="23">
        <v>0.03</v>
      </c>
      <c r="H13" s="31">
        <f t="shared" si="0"/>
        <v>4.9913893564676938E-2</v>
      </c>
      <c r="I13" s="27" t="s">
        <v>12</v>
      </c>
      <c r="J13" s="22">
        <v>1541.94</v>
      </c>
    </row>
    <row r="14" spans="1:11" x14ac:dyDescent="0.2">
      <c r="A14" s="17"/>
      <c r="B14" s="33" t="s">
        <v>44</v>
      </c>
      <c r="C14" s="33">
        <v>27255</v>
      </c>
      <c r="D14">
        <v>26221</v>
      </c>
      <c r="E14">
        <v>500615</v>
      </c>
      <c r="F14" s="26">
        <v>6000</v>
      </c>
      <c r="G14" s="23">
        <v>0.03</v>
      </c>
      <c r="H14" s="31">
        <f t="shared" si="0"/>
        <v>0.63</v>
      </c>
      <c r="I14" s="27" t="s">
        <v>12</v>
      </c>
      <c r="J14" s="22">
        <v>3780</v>
      </c>
      <c r="K14" t="s">
        <v>51</v>
      </c>
    </row>
    <row r="15" spans="1:11" x14ac:dyDescent="0.2">
      <c r="A15" s="17"/>
      <c r="B15" s="33"/>
      <c r="C15" s="32"/>
      <c r="E15" t="s">
        <v>42</v>
      </c>
      <c r="F15" s="28">
        <f>SUM(F8:F14)</f>
        <v>120515</v>
      </c>
      <c r="G15"/>
      <c r="H15"/>
      <c r="I15"/>
      <c r="J15" s="21">
        <f>SUM(J8:J14)</f>
        <v>10975.74</v>
      </c>
    </row>
    <row r="16" spans="1:11" x14ac:dyDescent="0.2">
      <c r="A16" s="17"/>
      <c r="B16" s="33"/>
      <c r="C16" s="32"/>
      <c r="F16" s="26"/>
      <c r="H16" s="31"/>
      <c r="J16" s="22"/>
    </row>
    <row r="17" spans="1:10" x14ac:dyDescent="0.2">
      <c r="A17" s="17"/>
      <c r="B17" s="33"/>
      <c r="C17" s="32"/>
      <c r="F17" s="26"/>
      <c r="H17" s="31"/>
      <c r="J17" s="22"/>
    </row>
  </sheetData>
  <printOptions horizontalCentered="1" gridLines="1"/>
  <pageMargins left="0" right="0" top="0" bottom="0.5" header="0" footer="0.25"/>
  <pageSetup scale="93" orientation="landscape" r:id="rId1"/>
  <headerFooter alignWithMargins="0"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workbookViewId="0">
      <pane xSplit="5" ySplit="10" topLeftCell="I20" activePane="bottomRight" state="frozen"/>
      <selection pane="topRight"/>
      <selection pane="bottomLeft"/>
      <selection pane="bottomRight" activeCell="I11" sqref="I1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27060</v>
      </c>
    </row>
    <row r="3" spans="1:23" x14ac:dyDescent="0.2">
      <c r="A3" s="1" t="s">
        <v>3</v>
      </c>
      <c r="C3" s="3" t="s">
        <v>37</v>
      </c>
    </row>
    <row r="4" spans="1:23" x14ac:dyDescent="0.2">
      <c r="A4" s="1" t="s">
        <v>15</v>
      </c>
      <c r="C4" s="4">
        <v>36626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4" t="s">
        <v>46</v>
      </c>
      <c r="O11" s="10">
        <v>1514</v>
      </c>
    </row>
    <row r="12" spans="1:23" x14ac:dyDescent="0.2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36678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36678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1514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45.42</v>
      </c>
      <c r="V13" s="14">
        <f>T13-U13</f>
        <v>-45.42</v>
      </c>
    </row>
    <row r="14" spans="1:23" x14ac:dyDescent="0.2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36679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36679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1514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45.42</v>
      </c>
      <c r="V15" s="14">
        <f>T15-U15</f>
        <v>-45.42</v>
      </c>
    </row>
    <row r="16" spans="1:23" x14ac:dyDescent="0.2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36680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36680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1514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45.42</v>
      </c>
      <c r="V17" s="14">
        <f>T17-U17</f>
        <v>-45.42</v>
      </c>
    </row>
    <row r="18" spans="1:22" x14ac:dyDescent="0.2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36681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36681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1514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45.42</v>
      </c>
      <c r="V19" s="14">
        <f t="shared" ref="V19:V29" si="3">T19-U19</f>
        <v>-45.42</v>
      </c>
    </row>
    <row r="20" spans="1:22" x14ac:dyDescent="0.2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36682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36682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1514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45.42</v>
      </c>
      <c r="V21" s="14">
        <f t="shared" si="3"/>
        <v>-45.42</v>
      </c>
    </row>
    <row r="22" spans="1:22" x14ac:dyDescent="0.2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36683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36683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1514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45.42</v>
      </c>
      <c r="V23" s="14">
        <f t="shared" si="3"/>
        <v>-45.42</v>
      </c>
    </row>
    <row r="24" spans="1:22" x14ac:dyDescent="0.2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36684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36684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1514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45.42</v>
      </c>
      <c r="V25" s="14">
        <f t="shared" si="3"/>
        <v>-45.42</v>
      </c>
    </row>
    <row r="26" spans="1:22" x14ac:dyDescent="0.2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36685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36685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1514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45.42</v>
      </c>
      <c r="V27" s="14">
        <f t="shared" si="3"/>
        <v>-45.42</v>
      </c>
    </row>
    <row r="28" spans="1:22" x14ac:dyDescent="0.2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36686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36686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1514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45.42</v>
      </c>
      <c r="V29" s="14">
        <f t="shared" si="3"/>
        <v>-45.42</v>
      </c>
    </row>
    <row r="30" spans="1:22" x14ac:dyDescent="0.2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36687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36687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1514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45.42</v>
      </c>
      <c r="V31" s="14">
        <f>T31-U31</f>
        <v>-45.42</v>
      </c>
    </row>
    <row r="32" spans="1:22" x14ac:dyDescent="0.2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36688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36688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1514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45.42</v>
      </c>
      <c r="V33" s="14">
        <f>T33-U33</f>
        <v>-45.42</v>
      </c>
    </row>
    <row r="34" spans="1:22" x14ac:dyDescent="0.2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36689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36689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1514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45.42</v>
      </c>
      <c r="V35" s="14">
        <f>T35-U35</f>
        <v>-45.42</v>
      </c>
    </row>
    <row r="36" spans="1:22" x14ac:dyDescent="0.2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36690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36690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1514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45.42</v>
      </c>
      <c r="V37" s="14">
        <f>T37-U37</f>
        <v>-45.42</v>
      </c>
    </row>
    <row r="38" spans="1:22" x14ac:dyDescent="0.2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36691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36691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1514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45.42</v>
      </c>
      <c r="V39" s="14">
        <f>T39-U39</f>
        <v>-45.42</v>
      </c>
    </row>
    <row r="40" spans="1:22" x14ac:dyDescent="0.2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36692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36692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1514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45.42</v>
      </c>
      <c r="V41" s="14">
        <f>T41-U41</f>
        <v>-45.42</v>
      </c>
    </row>
    <row r="42" spans="1:22" x14ac:dyDescent="0.2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36693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36693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1514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45.42</v>
      </c>
      <c r="V43" s="14">
        <f>T43-U43</f>
        <v>-45.42</v>
      </c>
    </row>
    <row r="44" spans="1:22" x14ac:dyDescent="0.2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36694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36694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1514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45.42</v>
      </c>
      <c r="V45" s="14">
        <f t="shared" ref="V45:V53" si="6">T45-U45</f>
        <v>-45.42</v>
      </c>
    </row>
    <row r="46" spans="1:22" x14ac:dyDescent="0.2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36695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36695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1514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45.42</v>
      </c>
      <c r="V47" s="14">
        <f t="shared" si="6"/>
        <v>-45.42</v>
      </c>
    </row>
    <row r="48" spans="1:22" x14ac:dyDescent="0.2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36696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36696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1514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45.42</v>
      </c>
      <c r="V49" s="14">
        <f t="shared" si="6"/>
        <v>-45.42</v>
      </c>
    </row>
    <row r="50" spans="1:22" x14ac:dyDescent="0.2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36697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36697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1514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45.42</v>
      </c>
      <c r="V51" s="14">
        <f t="shared" si="6"/>
        <v>-45.42</v>
      </c>
    </row>
    <row r="52" spans="1:22" x14ac:dyDescent="0.2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36698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36698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1514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45.42</v>
      </c>
      <c r="V53" s="14">
        <f t="shared" si="6"/>
        <v>-45.42</v>
      </c>
    </row>
    <row r="54" spans="1:22" x14ac:dyDescent="0.2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36699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36699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1514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45.42</v>
      </c>
      <c r="V55" s="14">
        <f>T55-U55</f>
        <v>-45.42</v>
      </c>
    </row>
    <row r="56" spans="1:22" x14ac:dyDescent="0.2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36700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36700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1514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45.42</v>
      </c>
      <c r="V57" s="14">
        <f>T57-U57</f>
        <v>-45.42</v>
      </c>
    </row>
    <row r="58" spans="1:22" x14ac:dyDescent="0.2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36701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36701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1514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45.42</v>
      </c>
      <c r="V59" s="14">
        <f>T59-U59</f>
        <v>-45.42</v>
      </c>
    </row>
    <row r="60" spans="1:22" x14ac:dyDescent="0.2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36702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36702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1514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45.42</v>
      </c>
      <c r="V61" s="14">
        <f>T61-U61</f>
        <v>-45.42</v>
      </c>
    </row>
    <row r="62" spans="1:22" x14ac:dyDescent="0.2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36703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36703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1514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45.42</v>
      </c>
      <c r="V63" s="14">
        <f>T63-U63</f>
        <v>-45.42</v>
      </c>
    </row>
    <row r="64" spans="1:22" x14ac:dyDescent="0.2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36704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36704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1514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45.42</v>
      </c>
      <c r="V65" s="14">
        <f>T65-U65</f>
        <v>-45.42</v>
      </c>
    </row>
    <row r="66" spans="1:22" x14ac:dyDescent="0.2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36705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36705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1514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45.42</v>
      </c>
      <c r="V67" s="14">
        <f>T67-U67</f>
        <v>-45.42</v>
      </c>
    </row>
    <row r="68" spans="1:22" x14ac:dyDescent="0.2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36706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36706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1514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45.42</v>
      </c>
      <c r="V69" s="14">
        <f>T69-U69</f>
        <v>-45.42</v>
      </c>
    </row>
    <row r="70" spans="1:22" x14ac:dyDescent="0.2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36707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36707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1514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45.42</v>
      </c>
      <c r="V71" s="14">
        <f>T71-U71</f>
        <v>-45.42</v>
      </c>
    </row>
    <row r="72" spans="1:22" x14ac:dyDescent="0.2">
      <c r="I72"/>
      <c r="J72"/>
      <c r="K72"/>
      <c r="L72"/>
      <c r="M72"/>
      <c r="N72"/>
      <c r="O72"/>
      <c r="P72"/>
      <c r="Q72"/>
      <c r="R72"/>
      <c r="S72"/>
      <c r="T72"/>
    </row>
    <row r="73" spans="1:22" x14ac:dyDescent="0.2">
      <c r="K73" s="20">
        <f>SUM(K12:K71)</f>
        <v>0</v>
      </c>
      <c r="L73" s="20">
        <f>SUM(L12:L71)</f>
        <v>0</v>
      </c>
      <c r="M73" s="20">
        <f>SUM(M12:M71)</f>
        <v>0</v>
      </c>
      <c r="T73" s="21">
        <f>SUM(T12:T71)</f>
        <v>0</v>
      </c>
      <c r="U73" s="21">
        <f>SUM(U12:U71)</f>
        <v>1362.6000000000001</v>
      </c>
      <c r="V73" s="21">
        <f>SUM(V12:V71)</f>
        <v>-1362.6000000000001</v>
      </c>
    </row>
  </sheetData>
  <printOptions horizontalCentered="1" gridLines="1"/>
  <pageMargins left="0" right="0" top="0" bottom="0.75" header="0.5" footer="0.5"/>
  <pageSetup paperSize="5" scale="56" orientation="landscape" horizontalDpi="300" verticalDpi="300" r:id="rId1"/>
  <headerFooter alignWithMargins="0">
    <oddFooter>&amp;L&amp;D&amp;R&amp;A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P46" workbookViewId="0">
      <selection activeCell="W10" sqref="W10:W1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27191</v>
      </c>
    </row>
    <row r="3" spans="1:23" x14ac:dyDescent="0.2">
      <c r="A3" s="1" t="s">
        <v>3</v>
      </c>
      <c r="C3" s="3" t="s">
        <v>43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52136</v>
      </c>
      <c r="W10" t="s">
        <v>48</v>
      </c>
    </row>
    <row r="11" spans="1:23" x14ac:dyDescent="0.2">
      <c r="A11" s="1">
        <v>27191</v>
      </c>
      <c r="C11" t="s">
        <v>41</v>
      </c>
      <c r="D11">
        <v>500616</v>
      </c>
      <c r="E11">
        <v>27108</v>
      </c>
      <c r="F11" t="s">
        <v>33</v>
      </c>
      <c r="G11" s="7">
        <v>36678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</v>
      </c>
      <c r="U11" s="12"/>
      <c r="V11" s="14"/>
      <c r="W11" t="s">
        <v>49</v>
      </c>
    </row>
    <row r="12" spans="1:23" x14ac:dyDescent="0.2">
      <c r="A12" s="1">
        <v>27191</v>
      </c>
      <c r="C12" t="s">
        <v>41</v>
      </c>
      <c r="D12">
        <v>500616</v>
      </c>
      <c r="E12">
        <v>27108</v>
      </c>
      <c r="F12" t="s">
        <v>33</v>
      </c>
      <c r="G12" s="7">
        <v>36678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52136</v>
      </c>
      <c r="P12" s="10">
        <v>0</v>
      </c>
      <c r="Q12" s="10">
        <v>-10000</v>
      </c>
      <c r="R12" s="5" t="s">
        <v>12</v>
      </c>
      <c r="S12" s="12">
        <v>0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27191</v>
      </c>
      <c r="C13" t="s">
        <v>41</v>
      </c>
      <c r="D13">
        <v>500616</v>
      </c>
      <c r="E13">
        <v>27108</v>
      </c>
      <c r="F13" t="s">
        <v>33</v>
      </c>
      <c r="G13" s="7">
        <v>36678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</v>
      </c>
      <c r="U13" s="12"/>
      <c r="V13" s="14"/>
    </row>
    <row r="14" spans="1:23" x14ac:dyDescent="0.2">
      <c r="A14" s="1">
        <v>27191</v>
      </c>
      <c r="C14" t="s">
        <v>41</v>
      </c>
      <c r="D14">
        <v>500616</v>
      </c>
      <c r="E14">
        <v>27108</v>
      </c>
      <c r="F14" t="s">
        <v>33</v>
      </c>
      <c r="G14" s="7">
        <v>36678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52136</v>
      </c>
      <c r="P14" s="10">
        <v>0</v>
      </c>
      <c r="Q14" s="10">
        <v>-10000</v>
      </c>
      <c r="R14" s="5" t="s">
        <v>12</v>
      </c>
      <c r="S14" s="12">
        <v>0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27191</v>
      </c>
      <c r="C15" t="s">
        <v>41</v>
      </c>
      <c r="D15">
        <v>500616</v>
      </c>
      <c r="E15">
        <v>27108</v>
      </c>
      <c r="F15" t="s">
        <v>33</v>
      </c>
      <c r="G15" s="7">
        <v>36678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</v>
      </c>
      <c r="U15" s="12"/>
      <c r="V15" s="14"/>
    </row>
    <row r="16" spans="1:23" x14ac:dyDescent="0.2">
      <c r="A16" s="1">
        <v>27191</v>
      </c>
      <c r="C16" t="s">
        <v>41</v>
      </c>
      <c r="D16">
        <v>500616</v>
      </c>
      <c r="E16">
        <v>27108</v>
      </c>
      <c r="F16" t="s">
        <v>33</v>
      </c>
      <c r="G16" s="7">
        <v>36678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52136</v>
      </c>
      <c r="P16" s="10">
        <v>0</v>
      </c>
      <c r="Q16" s="10">
        <v>-10000</v>
      </c>
      <c r="R16" s="5" t="s">
        <v>12</v>
      </c>
      <c r="S16" s="12">
        <v>0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27191</v>
      </c>
      <c r="C17" t="s">
        <v>41</v>
      </c>
      <c r="D17">
        <v>500616</v>
      </c>
      <c r="E17">
        <v>27108</v>
      </c>
      <c r="F17" t="s">
        <v>33</v>
      </c>
      <c r="G17" s="7">
        <v>36678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</v>
      </c>
      <c r="U17" s="12"/>
      <c r="V17" s="14"/>
    </row>
    <row r="18" spans="1:22" x14ac:dyDescent="0.2">
      <c r="A18" s="1">
        <v>27191</v>
      </c>
      <c r="C18" t="s">
        <v>41</v>
      </c>
      <c r="D18">
        <v>500616</v>
      </c>
      <c r="E18">
        <v>27108</v>
      </c>
      <c r="F18" t="s">
        <v>33</v>
      </c>
      <c r="G18" s="7">
        <v>36678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52136</v>
      </c>
      <c r="P18" s="10">
        <v>0</v>
      </c>
      <c r="Q18" s="10">
        <v>-10000</v>
      </c>
      <c r="R18" s="5" t="s">
        <v>12</v>
      </c>
      <c r="S18" s="12">
        <v>0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27191</v>
      </c>
      <c r="C19" t="s">
        <v>41</v>
      </c>
      <c r="D19">
        <v>500616</v>
      </c>
      <c r="E19">
        <v>27108</v>
      </c>
      <c r="F19" t="s">
        <v>33</v>
      </c>
      <c r="G19" s="7">
        <v>36678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</v>
      </c>
      <c r="U19" s="12"/>
      <c r="V19" s="14"/>
    </row>
    <row r="20" spans="1:22" x14ac:dyDescent="0.2">
      <c r="A20" s="1">
        <v>27191</v>
      </c>
      <c r="C20" t="s">
        <v>41</v>
      </c>
      <c r="D20">
        <v>500616</v>
      </c>
      <c r="E20">
        <v>27108</v>
      </c>
      <c r="F20" t="s">
        <v>33</v>
      </c>
      <c r="G20" s="7">
        <v>36678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52136</v>
      </c>
      <c r="P20" s="10">
        <v>0</v>
      </c>
      <c r="Q20" s="10">
        <v>-10000</v>
      </c>
      <c r="R20" s="5" t="s">
        <v>12</v>
      </c>
      <c r="S20" s="12">
        <v>0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27191</v>
      </c>
      <c r="C21" t="s">
        <v>41</v>
      </c>
      <c r="D21">
        <v>500616</v>
      </c>
      <c r="E21">
        <v>27108</v>
      </c>
      <c r="F21" t="s">
        <v>33</v>
      </c>
      <c r="G21" s="7">
        <v>36678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</v>
      </c>
      <c r="U21" s="12"/>
      <c r="V21" s="14"/>
    </row>
    <row r="22" spans="1:22" x14ac:dyDescent="0.2">
      <c r="A22" s="1">
        <v>27191</v>
      </c>
      <c r="C22" t="s">
        <v>41</v>
      </c>
      <c r="D22">
        <v>500616</v>
      </c>
      <c r="E22">
        <v>27108</v>
      </c>
      <c r="F22" t="s">
        <v>33</v>
      </c>
      <c r="G22" s="7">
        <v>36678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52136</v>
      </c>
      <c r="P22" s="10">
        <v>0</v>
      </c>
      <c r="Q22" s="10">
        <v>-10000</v>
      </c>
      <c r="R22" s="5" t="s">
        <v>12</v>
      </c>
      <c r="S22" s="12">
        <v>0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27191</v>
      </c>
      <c r="C23" t="s">
        <v>41</v>
      </c>
      <c r="D23">
        <v>500616</v>
      </c>
      <c r="E23">
        <v>27108</v>
      </c>
      <c r="F23" t="s">
        <v>33</v>
      </c>
      <c r="G23" s="7">
        <v>36678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</v>
      </c>
      <c r="U23" s="12"/>
      <c r="V23" s="14"/>
    </row>
    <row r="24" spans="1:22" x14ac:dyDescent="0.2">
      <c r="A24" s="1">
        <v>27191</v>
      </c>
      <c r="C24" t="s">
        <v>41</v>
      </c>
      <c r="D24">
        <v>500616</v>
      </c>
      <c r="E24">
        <v>27108</v>
      </c>
      <c r="F24" t="s">
        <v>33</v>
      </c>
      <c r="G24" s="7">
        <v>36678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52136</v>
      </c>
      <c r="P24" s="10">
        <v>0</v>
      </c>
      <c r="Q24" s="10">
        <v>-10000</v>
      </c>
      <c r="R24" s="5" t="s">
        <v>12</v>
      </c>
      <c r="S24" s="12">
        <v>0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27191</v>
      </c>
      <c r="C25" t="s">
        <v>41</v>
      </c>
      <c r="D25">
        <v>500616</v>
      </c>
      <c r="E25">
        <v>27108</v>
      </c>
      <c r="F25" t="s">
        <v>33</v>
      </c>
      <c r="G25" s="7">
        <v>36678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</v>
      </c>
      <c r="U25" s="12"/>
      <c r="V25" s="14"/>
    </row>
    <row r="26" spans="1:22" x14ac:dyDescent="0.2">
      <c r="A26" s="1">
        <v>27191</v>
      </c>
      <c r="C26" t="s">
        <v>41</v>
      </c>
      <c r="D26">
        <v>500616</v>
      </c>
      <c r="E26">
        <v>27108</v>
      </c>
      <c r="F26" t="s">
        <v>33</v>
      </c>
      <c r="G26" s="7">
        <v>36678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52136</v>
      </c>
      <c r="P26" s="10">
        <v>0</v>
      </c>
      <c r="Q26" s="10">
        <v>-10000</v>
      </c>
      <c r="R26" s="5" t="s">
        <v>12</v>
      </c>
      <c r="S26" s="12">
        <v>0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27191</v>
      </c>
      <c r="C27" t="s">
        <v>41</v>
      </c>
      <c r="D27">
        <v>500616</v>
      </c>
      <c r="E27">
        <v>27108</v>
      </c>
      <c r="F27" t="s">
        <v>33</v>
      </c>
      <c r="G27" s="7">
        <v>36678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</v>
      </c>
      <c r="U27" s="12"/>
      <c r="V27" s="14"/>
    </row>
    <row r="28" spans="1:22" x14ac:dyDescent="0.2">
      <c r="A28" s="1">
        <v>27191</v>
      </c>
      <c r="C28" t="s">
        <v>41</v>
      </c>
      <c r="D28">
        <v>500616</v>
      </c>
      <c r="E28">
        <v>27108</v>
      </c>
      <c r="F28" t="s">
        <v>33</v>
      </c>
      <c r="G28" s="7">
        <v>36678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52136</v>
      </c>
      <c r="P28" s="10">
        <v>0</v>
      </c>
      <c r="Q28" s="10">
        <v>-10000</v>
      </c>
      <c r="R28" s="5" t="s">
        <v>12</v>
      </c>
      <c r="S28" s="12">
        <v>0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27191</v>
      </c>
      <c r="C29" t="s">
        <v>41</v>
      </c>
      <c r="D29">
        <v>500616</v>
      </c>
      <c r="E29">
        <v>27108</v>
      </c>
      <c r="F29" t="s">
        <v>33</v>
      </c>
      <c r="G29" s="7">
        <v>36678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27191</v>
      </c>
      <c r="C30" t="s">
        <v>41</v>
      </c>
      <c r="D30">
        <v>500616</v>
      </c>
      <c r="E30">
        <v>27108</v>
      </c>
      <c r="F30" t="s">
        <v>33</v>
      </c>
      <c r="G30" s="7">
        <v>36678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52136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1564.08</v>
      </c>
      <c r="V30" s="14">
        <f>T30-U30</f>
        <v>-1564.08</v>
      </c>
    </row>
    <row r="31" spans="1:22" x14ac:dyDescent="0.2">
      <c r="A31" s="1">
        <v>27191</v>
      </c>
      <c r="C31" t="s">
        <v>41</v>
      </c>
      <c r="D31">
        <v>500616</v>
      </c>
      <c r="E31">
        <v>27108</v>
      </c>
      <c r="F31" t="s">
        <v>33</v>
      </c>
      <c r="G31" s="7">
        <v>36678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27191</v>
      </c>
      <c r="C32" t="s">
        <v>41</v>
      </c>
      <c r="D32">
        <v>500616</v>
      </c>
      <c r="E32">
        <v>27108</v>
      </c>
      <c r="F32" t="s">
        <v>33</v>
      </c>
      <c r="G32" s="7">
        <v>36678</v>
      </c>
      <c r="H32" s="8">
        <v>36708</v>
      </c>
      <c r="I32" s="5" t="s">
        <v>34</v>
      </c>
      <c r="J32" s="8">
        <v>36718</v>
      </c>
      <c r="K32" s="10">
        <v>-10000</v>
      </c>
      <c r="L32" s="10">
        <v>-26178</v>
      </c>
      <c r="M32" s="10">
        <f t="shared" si="0"/>
        <v>16178</v>
      </c>
      <c r="N32" s="10">
        <f>+N30+K31+K32</f>
        <v>0</v>
      </c>
      <c r="O32" s="10">
        <f>+O30+L31+L32</f>
        <v>25958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778.74</v>
      </c>
      <c r="V32" s="14">
        <f>T32-U32</f>
        <v>-778.74</v>
      </c>
    </row>
    <row r="33" spans="1:22" x14ac:dyDescent="0.2">
      <c r="A33" s="1">
        <v>27191</v>
      </c>
      <c r="C33" t="s">
        <v>41</v>
      </c>
      <c r="D33">
        <v>500616</v>
      </c>
      <c r="E33">
        <v>27108</v>
      </c>
      <c r="F33" t="s">
        <v>33</v>
      </c>
      <c r="G33" s="7">
        <v>36678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27191</v>
      </c>
      <c r="C34" t="s">
        <v>41</v>
      </c>
      <c r="D34">
        <v>500616</v>
      </c>
      <c r="E34">
        <v>27108</v>
      </c>
      <c r="F34" t="s">
        <v>33</v>
      </c>
      <c r="G34" s="7">
        <v>36678</v>
      </c>
      <c r="H34" s="8">
        <v>36708</v>
      </c>
      <c r="I34" s="5" t="s">
        <v>34</v>
      </c>
      <c r="J34" s="8">
        <v>36719</v>
      </c>
      <c r="K34" s="10">
        <v>-10000</v>
      </c>
      <c r="L34" s="10">
        <v>-25958</v>
      </c>
      <c r="M34" s="10">
        <f t="shared" si="0"/>
        <v>15958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27191</v>
      </c>
      <c r="C35" t="s">
        <v>41</v>
      </c>
      <c r="D35">
        <v>500616</v>
      </c>
      <c r="E35">
        <v>27108</v>
      </c>
      <c r="F35" t="s">
        <v>33</v>
      </c>
      <c r="G35" s="7">
        <v>36678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27191</v>
      </c>
      <c r="C36" t="s">
        <v>41</v>
      </c>
      <c r="D36">
        <v>500616</v>
      </c>
      <c r="E36">
        <v>27108</v>
      </c>
      <c r="F36" t="s">
        <v>33</v>
      </c>
      <c r="G36" s="7">
        <v>36678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27191</v>
      </c>
      <c r="C37" t="s">
        <v>41</v>
      </c>
      <c r="D37">
        <v>500616</v>
      </c>
      <c r="E37">
        <v>27108</v>
      </c>
      <c r="F37" t="s">
        <v>33</v>
      </c>
      <c r="G37" s="7">
        <v>36678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27191</v>
      </c>
      <c r="C38" t="s">
        <v>41</v>
      </c>
      <c r="D38">
        <v>500616</v>
      </c>
      <c r="E38">
        <v>27108</v>
      </c>
      <c r="F38" t="s">
        <v>33</v>
      </c>
      <c r="G38" s="7">
        <v>36678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27191</v>
      </c>
      <c r="C39" t="s">
        <v>41</v>
      </c>
      <c r="D39">
        <v>500616</v>
      </c>
      <c r="E39">
        <v>27108</v>
      </c>
      <c r="F39" t="s">
        <v>33</v>
      </c>
      <c r="G39" s="7">
        <v>36678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27191</v>
      </c>
      <c r="C40" t="s">
        <v>41</v>
      </c>
      <c r="D40">
        <v>500616</v>
      </c>
      <c r="E40">
        <v>27108</v>
      </c>
      <c r="F40" t="s">
        <v>33</v>
      </c>
      <c r="G40" s="7">
        <v>36678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27191</v>
      </c>
      <c r="C41" t="s">
        <v>41</v>
      </c>
      <c r="D41">
        <v>500616</v>
      </c>
      <c r="E41">
        <v>27108</v>
      </c>
      <c r="F41" t="s">
        <v>33</v>
      </c>
      <c r="G41" s="7">
        <v>36678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27191</v>
      </c>
      <c r="C42" t="s">
        <v>41</v>
      </c>
      <c r="D42">
        <v>500616</v>
      </c>
      <c r="E42">
        <v>27108</v>
      </c>
      <c r="F42" t="s">
        <v>33</v>
      </c>
      <c r="G42" s="7">
        <v>36678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27191</v>
      </c>
      <c r="C43" t="s">
        <v>41</v>
      </c>
      <c r="D43">
        <v>500616</v>
      </c>
      <c r="E43">
        <v>27108</v>
      </c>
      <c r="F43" t="s">
        <v>33</v>
      </c>
      <c r="G43" s="7">
        <v>36678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27191</v>
      </c>
      <c r="C44" t="s">
        <v>41</v>
      </c>
      <c r="D44">
        <v>500616</v>
      </c>
      <c r="E44">
        <v>27108</v>
      </c>
      <c r="F44" t="s">
        <v>33</v>
      </c>
      <c r="G44" s="7">
        <v>36678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27191</v>
      </c>
      <c r="C45" t="s">
        <v>41</v>
      </c>
      <c r="D45">
        <v>500616</v>
      </c>
      <c r="E45">
        <v>27108</v>
      </c>
      <c r="F45" t="s">
        <v>33</v>
      </c>
      <c r="G45" s="7">
        <v>36678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27191</v>
      </c>
      <c r="C46" t="s">
        <v>41</v>
      </c>
      <c r="D46">
        <v>500616</v>
      </c>
      <c r="E46">
        <v>27108</v>
      </c>
      <c r="F46" t="s">
        <v>33</v>
      </c>
      <c r="G46" s="7">
        <v>36678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27191</v>
      </c>
      <c r="C47" t="s">
        <v>41</v>
      </c>
      <c r="D47">
        <v>500616</v>
      </c>
      <c r="E47">
        <v>27108</v>
      </c>
      <c r="F47" t="s">
        <v>33</v>
      </c>
      <c r="G47" s="7">
        <v>36678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27191</v>
      </c>
      <c r="C48" t="s">
        <v>41</v>
      </c>
      <c r="D48">
        <v>500616</v>
      </c>
      <c r="E48">
        <v>27108</v>
      </c>
      <c r="F48" t="s">
        <v>33</v>
      </c>
      <c r="G48" s="7">
        <v>36678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27191</v>
      </c>
      <c r="C49" t="s">
        <v>41</v>
      </c>
      <c r="D49">
        <v>500616</v>
      </c>
      <c r="E49">
        <v>27108</v>
      </c>
      <c r="F49" t="s">
        <v>33</v>
      </c>
      <c r="G49" s="7">
        <v>36678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27191</v>
      </c>
      <c r="C50" t="s">
        <v>41</v>
      </c>
      <c r="D50">
        <v>500616</v>
      </c>
      <c r="E50">
        <v>27108</v>
      </c>
      <c r="F50" t="s">
        <v>33</v>
      </c>
      <c r="G50" s="7">
        <v>36678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27191</v>
      </c>
      <c r="C51" t="s">
        <v>41</v>
      </c>
      <c r="D51">
        <v>500616</v>
      </c>
      <c r="E51">
        <v>27108</v>
      </c>
      <c r="F51" t="s">
        <v>33</v>
      </c>
      <c r="G51" s="7">
        <v>36678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27191</v>
      </c>
      <c r="C52" t="s">
        <v>41</v>
      </c>
      <c r="D52">
        <v>500616</v>
      </c>
      <c r="E52">
        <v>27108</v>
      </c>
      <c r="F52" t="s">
        <v>33</v>
      </c>
      <c r="G52" s="7">
        <v>36678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27191</v>
      </c>
      <c r="C53" t="s">
        <v>41</v>
      </c>
      <c r="D53">
        <v>500616</v>
      </c>
      <c r="E53">
        <v>27108</v>
      </c>
      <c r="F53" t="s">
        <v>33</v>
      </c>
      <c r="G53" s="7">
        <v>36678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27191</v>
      </c>
      <c r="C54" t="s">
        <v>41</v>
      </c>
      <c r="D54">
        <v>500616</v>
      </c>
      <c r="E54">
        <v>27108</v>
      </c>
      <c r="F54" t="s">
        <v>33</v>
      </c>
      <c r="G54" s="7">
        <v>36678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27191</v>
      </c>
      <c r="C55" t="s">
        <v>41</v>
      </c>
      <c r="D55">
        <v>500616</v>
      </c>
      <c r="E55">
        <v>27108</v>
      </c>
      <c r="F55" t="s">
        <v>33</v>
      </c>
      <c r="G55" s="7">
        <v>36678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27191</v>
      </c>
      <c r="C56" t="s">
        <v>41</v>
      </c>
      <c r="D56">
        <v>500616</v>
      </c>
      <c r="E56">
        <v>27108</v>
      </c>
      <c r="F56" t="s">
        <v>33</v>
      </c>
      <c r="G56" s="7">
        <v>36678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27191</v>
      </c>
      <c r="C57" t="s">
        <v>41</v>
      </c>
      <c r="D57">
        <v>500616</v>
      </c>
      <c r="E57">
        <v>27108</v>
      </c>
      <c r="F57" t="s">
        <v>33</v>
      </c>
      <c r="G57" s="7">
        <v>36678</v>
      </c>
      <c r="H57" s="8">
        <v>36708</v>
      </c>
      <c r="I57" s="5" t="s">
        <v>35</v>
      </c>
      <c r="J57" s="8">
        <v>36731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27191</v>
      </c>
      <c r="C58" t="s">
        <v>41</v>
      </c>
      <c r="D58">
        <v>500616</v>
      </c>
      <c r="E58">
        <v>27108</v>
      </c>
      <c r="F58" t="s">
        <v>33</v>
      </c>
      <c r="G58" s="7">
        <v>36678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27191</v>
      </c>
      <c r="C59" t="s">
        <v>41</v>
      </c>
      <c r="D59">
        <v>500616</v>
      </c>
      <c r="E59">
        <v>27108</v>
      </c>
      <c r="F59" t="s">
        <v>33</v>
      </c>
      <c r="G59" s="7">
        <v>36678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27191</v>
      </c>
      <c r="C60" t="s">
        <v>41</v>
      </c>
      <c r="D60">
        <v>500616</v>
      </c>
      <c r="E60">
        <v>27108</v>
      </c>
      <c r="F60" t="s">
        <v>33</v>
      </c>
      <c r="G60" s="7">
        <v>36678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27191</v>
      </c>
      <c r="C61" t="s">
        <v>41</v>
      </c>
      <c r="D61">
        <v>500616</v>
      </c>
      <c r="E61">
        <v>27108</v>
      </c>
      <c r="F61" t="s">
        <v>33</v>
      </c>
      <c r="G61" s="7">
        <v>36678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27191</v>
      </c>
      <c r="C62" t="s">
        <v>41</v>
      </c>
      <c r="D62">
        <v>500616</v>
      </c>
      <c r="E62">
        <v>27108</v>
      </c>
      <c r="F62" t="s">
        <v>33</v>
      </c>
      <c r="G62" s="7">
        <v>36678</v>
      </c>
      <c r="H62" s="8">
        <v>36708</v>
      </c>
      <c r="I62" s="5" t="s">
        <v>34</v>
      </c>
      <c r="J62" s="8">
        <v>36733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27191</v>
      </c>
      <c r="C63" t="s">
        <v>41</v>
      </c>
      <c r="D63">
        <v>500616</v>
      </c>
      <c r="E63">
        <v>27108</v>
      </c>
      <c r="F63" t="s">
        <v>33</v>
      </c>
      <c r="G63" s="7">
        <v>36678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27191</v>
      </c>
      <c r="C64" t="s">
        <v>41</v>
      </c>
      <c r="D64">
        <v>500616</v>
      </c>
      <c r="E64">
        <v>27108</v>
      </c>
      <c r="F64" t="s">
        <v>33</v>
      </c>
      <c r="G64" s="7">
        <v>36678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27191</v>
      </c>
      <c r="C65" t="s">
        <v>41</v>
      </c>
      <c r="D65">
        <v>500616</v>
      </c>
      <c r="E65">
        <v>27108</v>
      </c>
      <c r="F65" t="s">
        <v>33</v>
      </c>
      <c r="G65" s="7">
        <v>36678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27191</v>
      </c>
      <c r="C66" t="s">
        <v>41</v>
      </c>
      <c r="D66">
        <v>500616</v>
      </c>
      <c r="E66">
        <v>27108</v>
      </c>
      <c r="F66" t="s">
        <v>33</v>
      </c>
      <c r="G66" s="7">
        <v>36678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27191</v>
      </c>
      <c r="C67" t="s">
        <v>41</v>
      </c>
      <c r="D67">
        <v>500616</v>
      </c>
      <c r="E67">
        <v>27108</v>
      </c>
      <c r="F67" t="s">
        <v>33</v>
      </c>
      <c r="G67" s="7">
        <v>36678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27191</v>
      </c>
      <c r="C68" t="s">
        <v>41</v>
      </c>
      <c r="D68">
        <v>500616</v>
      </c>
      <c r="E68">
        <v>27108</v>
      </c>
      <c r="F68" t="s">
        <v>33</v>
      </c>
      <c r="G68" s="7">
        <v>36678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27191</v>
      </c>
      <c r="C69" t="s">
        <v>41</v>
      </c>
      <c r="D69">
        <v>500616</v>
      </c>
      <c r="E69">
        <v>27108</v>
      </c>
      <c r="F69" t="s">
        <v>33</v>
      </c>
      <c r="G69" s="7">
        <v>36678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27191</v>
      </c>
      <c r="C70" t="s">
        <v>41</v>
      </c>
      <c r="D70">
        <v>500616</v>
      </c>
      <c r="E70">
        <v>27108</v>
      </c>
      <c r="F70" t="s">
        <v>33</v>
      </c>
      <c r="G70" s="7">
        <v>36678</v>
      </c>
      <c r="H70" s="8">
        <v>36708</v>
      </c>
      <c r="I70" s="5" t="s">
        <v>34</v>
      </c>
      <c r="J70" s="8">
        <v>36737</v>
      </c>
      <c r="K70" s="10">
        <v>-10000</v>
      </c>
      <c r="L70" s="10">
        <v>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27191</v>
      </c>
      <c r="C71" t="s">
        <v>41</v>
      </c>
      <c r="D71">
        <v>500616</v>
      </c>
      <c r="E71">
        <v>27108</v>
      </c>
      <c r="F71" t="s">
        <v>33</v>
      </c>
      <c r="G71" s="7">
        <v>36678</v>
      </c>
      <c r="H71" s="8">
        <v>36708</v>
      </c>
      <c r="I71" s="5" t="s">
        <v>35</v>
      </c>
      <c r="J71" s="8">
        <v>36738</v>
      </c>
      <c r="K71" s="10">
        <v>-10000</v>
      </c>
      <c r="L71" s="10">
        <v>0</v>
      </c>
      <c r="M71" s="10">
        <f>K71-L71</f>
        <v>-10000</v>
      </c>
      <c r="U71" s="12"/>
      <c r="V71" s="14"/>
    </row>
    <row r="72" spans="1:22" x14ac:dyDescent="0.2">
      <c r="A72" s="1">
        <v>27191</v>
      </c>
      <c r="C72" t="s">
        <v>41</v>
      </c>
      <c r="D72">
        <v>500616</v>
      </c>
      <c r="E72">
        <v>27108</v>
      </c>
      <c r="F72" t="s">
        <v>33</v>
      </c>
      <c r="G72" s="7">
        <v>36678</v>
      </c>
      <c r="H72" s="8">
        <v>36708</v>
      </c>
      <c r="I72" s="5" t="s">
        <v>34</v>
      </c>
      <c r="J72" s="8">
        <v>36738</v>
      </c>
      <c r="K72" s="10">
        <v>-10000</v>
      </c>
      <c r="L72" s="10">
        <v>0</v>
      </c>
      <c r="M72" s="10">
        <f>K72-L72</f>
        <v>-10000</v>
      </c>
      <c r="U72" s="12"/>
      <c r="V72" s="14"/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-52136</v>
      </c>
      <c r="M74" s="20">
        <f>SUM(M11:M70)</f>
        <v>52136</v>
      </c>
      <c r="T74" s="21">
        <f>SUM(T11:T70)</f>
        <v>0</v>
      </c>
      <c r="U74" s="21">
        <f>SUM(U11:U70)</f>
        <v>2342.8199999999997</v>
      </c>
      <c r="V74" s="21">
        <f>SUM(V11:V70)</f>
        <v>-2342.8199999999997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J47" workbookViewId="0">
      <selection activeCell="P56" sqref="P5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43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41</v>
      </c>
      <c r="D11">
        <v>500616</v>
      </c>
      <c r="E11">
        <v>27108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27266</v>
      </c>
      <c r="C12" t="s">
        <v>41</v>
      </c>
      <c r="D12">
        <v>500616</v>
      </c>
      <c r="E12">
        <v>27108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41</v>
      </c>
      <c r="D13">
        <v>500616</v>
      </c>
      <c r="E13">
        <v>27108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27266</v>
      </c>
      <c r="C14" t="s">
        <v>41</v>
      </c>
      <c r="D14">
        <v>500616</v>
      </c>
      <c r="E14">
        <v>27108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41</v>
      </c>
      <c r="D15">
        <v>500616</v>
      </c>
      <c r="E15">
        <v>27108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27266</v>
      </c>
      <c r="C16" t="s">
        <v>41</v>
      </c>
      <c r="D16">
        <v>500616</v>
      </c>
      <c r="E16">
        <v>27108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41</v>
      </c>
      <c r="D17">
        <v>500616</v>
      </c>
      <c r="E17">
        <v>27108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27266</v>
      </c>
      <c r="C18" t="s">
        <v>41</v>
      </c>
      <c r="D18">
        <v>500616</v>
      </c>
      <c r="E18">
        <v>27108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41</v>
      </c>
      <c r="D19">
        <v>500616</v>
      </c>
      <c r="E19">
        <v>27108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27266</v>
      </c>
      <c r="C20" t="s">
        <v>41</v>
      </c>
      <c r="D20">
        <v>500616</v>
      </c>
      <c r="E20">
        <v>27108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41</v>
      </c>
      <c r="D21">
        <v>500616</v>
      </c>
      <c r="E21">
        <v>27108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27266</v>
      </c>
      <c r="C22" t="s">
        <v>41</v>
      </c>
      <c r="D22">
        <v>500616</v>
      </c>
      <c r="E22">
        <v>27108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41</v>
      </c>
      <c r="D23">
        <v>500616</v>
      </c>
      <c r="E23">
        <v>27108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27266</v>
      </c>
      <c r="C24" t="s">
        <v>41</v>
      </c>
      <c r="D24">
        <v>500616</v>
      </c>
      <c r="E24">
        <v>27108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41</v>
      </c>
      <c r="D25">
        <v>500616</v>
      </c>
      <c r="E25">
        <v>27108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27266</v>
      </c>
      <c r="C26" t="s">
        <v>41</v>
      </c>
      <c r="D26">
        <v>500616</v>
      </c>
      <c r="E26">
        <v>27108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41</v>
      </c>
      <c r="D27">
        <v>500616</v>
      </c>
      <c r="E27">
        <v>27108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27266</v>
      </c>
      <c r="C28" t="s">
        <v>41</v>
      </c>
      <c r="D28">
        <v>500616</v>
      </c>
      <c r="E28">
        <v>27108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41</v>
      </c>
      <c r="D29">
        <v>500616</v>
      </c>
      <c r="E29">
        <v>27108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27266</v>
      </c>
      <c r="C30" t="s">
        <v>41</v>
      </c>
      <c r="D30">
        <v>500616</v>
      </c>
      <c r="E30">
        <v>27108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41</v>
      </c>
      <c r="D31">
        <v>500616</v>
      </c>
      <c r="E31">
        <v>27108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27266</v>
      </c>
      <c r="C32" t="s">
        <v>41</v>
      </c>
      <c r="D32">
        <v>500616</v>
      </c>
      <c r="E32">
        <v>27108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41</v>
      </c>
      <c r="D33">
        <v>500616</v>
      </c>
      <c r="E33">
        <v>27108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27266</v>
      </c>
      <c r="C34" t="s">
        <v>41</v>
      </c>
      <c r="D34">
        <v>500616</v>
      </c>
      <c r="E34">
        <v>27108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41</v>
      </c>
      <c r="D35">
        <v>500616</v>
      </c>
      <c r="E35">
        <v>27108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27266</v>
      </c>
      <c r="C36" t="s">
        <v>41</v>
      </c>
      <c r="D36">
        <v>500616</v>
      </c>
      <c r="E36">
        <v>27108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41</v>
      </c>
      <c r="D37">
        <v>500616</v>
      </c>
      <c r="E37">
        <v>27108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27266</v>
      </c>
      <c r="C38" t="s">
        <v>41</v>
      </c>
      <c r="D38">
        <v>500616</v>
      </c>
      <c r="E38">
        <v>27108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41</v>
      </c>
      <c r="D39">
        <v>500616</v>
      </c>
      <c r="E39">
        <v>27108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27266</v>
      </c>
      <c r="C40" t="s">
        <v>41</v>
      </c>
      <c r="D40">
        <v>500616</v>
      </c>
      <c r="E40">
        <v>27108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41</v>
      </c>
      <c r="D41">
        <v>500616</v>
      </c>
      <c r="E41">
        <v>27108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27266</v>
      </c>
      <c r="C42" t="s">
        <v>41</v>
      </c>
      <c r="D42">
        <v>500616</v>
      </c>
      <c r="E42">
        <v>27108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41</v>
      </c>
      <c r="D43">
        <v>500616</v>
      </c>
      <c r="E43">
        <v>27108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27266</v>
      </c>
      <c r="C44" t="s">
        <v>41</v>
      </c>
      <c r="D44">
        <v>500616</v>
      </c>
      <c r="E44">
        <v>27108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41</v>
      </c>
      <c r="D45">
        <v>500616</v>
      </c>
      <c r="E45">
        <v>27108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27266</v>
      </c>
      <c r="C46" t="s">
        <v>41</v>
      </c>
      <c r="D46">
        <v>500616</v>
      </c>
      <c r="E46">
        <v>27108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41</v>
      </c>
      <c r="D47">
        <v>500616</v>
      </c>
      <c r="E47">
        <v>27108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27266</v>
      </c>
      <c r="C48" t="s">
        <v>41</v>
      </c>
      <c r="D48">
        <v>500616</v>
      </c>
      <c r="E48">
        <v>27108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41</v>
      </c>
      <c r="D49">
        <v>500616</v>
      </c>
      <c r="E49">
        <v>27108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27266</v>
      </c>
      <c r="C50" t="s">
        <v>41</v>
      </c>
      <c r="D50">
        <v>500616</v>
      </c>
      <c r="E50">
        <v>27108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41</v>
      </c>
      <c r="D51">
        <v>500616</v>
      </c>
      <c r="E51">
        <v>27108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27266</v>
      </c>
      <c r="C52" t="s">
        <v>41</v>
      </c>
      <c r="D52">
        <v>500616</v>
      </c>
      <c r="E52">
        <v>27108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41</v>
      </c>
      <c r="D53">
        <v>500616</v>
      </c>
      <c r="E53">
        <v>27108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27266</v>
      </c>
      <c r="C54" t="s">
        <v>41</v>
      </c>
      <c r="D54">
        <v>500616</v>
      </c>
      <c r="E54">
        <v>27108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41</v>
      </c>
      <c r="D55">
        <v>500616</v>
      </c>
      <c r="E55">
        <v>27108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27266</v>
      </c>
      <c r="C56" t="s">
        <v>41</v>
      </c>
      <c r="D56">
        <v>500616</v>
      </c>
      <c r="E56">
        <v>27108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41</v>
      </c>
      <c r="D57">
        <v>500616</v>
      </c>
      <c r="E57">
        <v>27108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L57" s="10">
        <v>2755</v>
      </c>
      <c r="M57" s="10">
        <f t="shared" si="0"/>
        <v>7245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27266</v>
      </c>
      <c r="C58" t="s">
        <v>41</v>
      </c>
      <c r="D58">
        <v>500616</v>
      </c>
      <c r="E58">
        <v>27108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2755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82.649999999999991</v>
      </c>
      <c r="V58" s="14">
        <f>T58-U58</f>
        <v>-82.649999999999991</v>
      </c>
    </row>
    <row r="59" spans="1:22" x14ac:dyDescent="0.2">
      <c r="A59" s="1">
        <v>27266</v>
      </c>
      <c r="C59" t="s">
        <v>41</v>
      </c>
      <c r="D59">
        <v>500616</v>
      </c>
      <c r="E59">
        <v>27108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27266</v>
      </c>
      <c r="C60" t="s">
        <v>41</v>
      </c>
      <c r="D60">
        <v>500616</v>
      </c>
      <c r="E60">
        <v>27108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2755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82.649999999999991</v>
      </c>
      <c r="V60" s="14">
        <f>T60-U60</f>
        <v>-82.649999999999991</v>
      </c>
    </row>
    <row r="61" spans="1:22" x14ac:dyDescent="0.2">
      <c r="A61" s="1">
        <v>27266</v>
      </c>
      <c r="C61" t="s">
        <v>41</v>
      </c>
      <c r="D61">
        <v>500616</v>
      </c>
      <c r="E61">
        <v>27108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27266</v>
      </c>
      <c r="C62" t="s">
        <v>41</v>
      </c>
      <c r="D62">
        <v>500616</v>
      </c>
      <c r="E62">
        <v>27108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L62" s="10">
        <v>-2755</v>
      </c>
      <c r="M62" s="10">
        <f t="shared" si="0"/>
        <v>-7245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41</v>
      </c>
      <c r="D63">
        <v>500616</v>
      </c>
      <c r="E63">
        <v>27108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27266</v>
      </c>
      <c r="C64" t="s">
        <v>41</v>
      </c>
      <c r="D64">
        <v>500616</v>
      </c>
      <c r="E64">
        <v>27108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41</v>
      </c>
      <c r="D65">
        <v>500616</v>
      </c>
      <c r="E65">
        <v>27108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27266</v>
      </c>
      <c r="C66" t="s">
        <v>41</v>
      </c>
      <c r="D66">
        <v>500616</v>
      </c>
      <c r="E66">
        <v>27108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41</v>
      </c>
      <c r="D67">
        <v>500616</v>
      </c>
      <c r="E67">
        <v>27108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27266</v>
      </c>
      <c r="C68" t="s">
        <v>41</v>
      </c>
      <c r="D68">
        <v>500616</v>
      </c>
      <c r="E68">
        <v>27108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41</v>
      </c>
      <c r="D69">
        <v>500616</v>
      </c>
      <c r="E69">
        <v>27108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27266</v>
      </c>
      <c r="C70" t="s">
        <v>41</v>
      </c>
      <c r="D70">
        <v>500616</v>
      </c>
      <c r="E70">
        <v>27108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L70" s="10">
        <v>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41</v>
      </c>
      <c r="D71">
        <v>500616</v>
      </c>
      <c r="E71">
        <v>27108</v>
      </c>
      <c r="F71" t="s">
        <v>33</v>
      </c>
      <c r="G71" s="7">
        <v>36708</v>
      </c>
      <c r="H71" s="8">
        <v>36708</v>
      </c>
      <c r="I71" s="5" t="s">
        <v>35</v>
      </c>
      <c r="J71" s="8">
        <v>36738</v>
      </c>
      <c r="K71" s="10">
        <v>-10000</v>
      </c>
      <c r="L71" s="10">
        <v>0</v>
      </c>
      <c r="M71" s="10">
        <f t="shared" si="0"/>
        <v>-10000</v>
      </c>
      <c r="U71" s="12"/>
      <c r="V71" s="14"/>
    </row>
    <row r="72" spans="1:22" x14ac:dyDescent="0.2">
      <c r="A72" s="1">
        <v>27266</v>
      </c>
      <c r="C72" t="s">
        <v>41</v>
      </c>
      <c r="D72">
        <v>500616</v>
      </c>
      <c r="E72">
        <v>27108</v>
      </c>
      <c r="F72" t="s">
        <v>33</v>
      </c>
      <c r="G72" s="7">
        <v>36708</v>
      </c>
      <c r="H72" s="8">
        <v>36708</v>
      </c>
      <c r="I72" s="5" t="s">
        <v>34</v>
      </c>
      <c r="J72" s="8">
        <v>36738</v>
      </c>
      <c r="K72" s="10">
        <v>-10000</v>
      </c>
      <c r="L72" s="10">
        <v>0</v>
      </c>
      <c r="M72" s="10">
        <f t="shared" si="0"/>
        <v>-10000</v>
      </c>
      <c r="U72" s="12"/>
      <c r="V72" s="14"/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165.29999999999998</v>
      </c>
      <c r="V74" s="21">
        <f>SUM(V11:V70)</f>
        <v>-165.29999999999998</v>
      </c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6" workbookViewId="0">
      <selection activeCell="Q78" sqref="Q78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27267</v>
      </c>
    </row>
    <row r="3" spans="1:23" x14ac:dyDescent="0.2">
      <c r="A3" s="1" t="s">
        <v>3</v>
      </c>
      <c r="C3" s="3" t="s">
        <v>38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27267</v>
      </c>
      <c r="C11" t="s">
        <v>38</v>
      </c>
      <c r="D11">
        <v>500617</v>
      </c>
      <c r="E11">
        <v>26572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27267</v>
      </c>
      <c r="C12" t="s">
        <v>38</v>
      </c>
      <c r="D12">
        <v>500617</v>
      </c>
      <c r="E12">
        <v>26572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27267</v>
      </c>
      <c r="C13" t="s">
        <v>38</v>
      </c>
      <c r="D13">
        <v>500617</v>
      </c>
      <c r="E13">
        <v>26572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27267</v>
      </c>
      <c r="C14" t="s">
        <v>38</v>
      </c>
      <c r="D14">
        <v>500617</v>
      </c>
      <c r="E14">
        <v>26572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27267</v>
      </c>
      <c r="C15" t="s">
        <v>38</v>
      </c>
      <c r="D15">
        <v>500617</v>
      </c>
      <c r="E15">
        <v>26572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27267</v>
      </c>
      <c r="C16" t="s">
        <v>38</v>
      </c>
      <c r="D16">
        <v>500617</v>
      </c>
      <c r="E16">
        <v>26572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27267</v>
      </c>
      <c r="C17" t="s">
        <v>38</v>
      </c>
      <c r="D17">
        <v>500617</v>
      </c>
      <c r="E17">
        <v>26572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27267</v>
      </c>
      <c r="C18" t="s">
        <v>38</v>
      </c>
      <c r="D18">
        <v>500617</v>
      </c>
      <c r="E18">
        <v>26572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27267</v>
      </c>
      <c r="C19" t="s">
        <v>38</v>
      </c>
      <c r="D19">
        <v>500617</v>
      </c>
      <c r="E19">
        <v>26572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27267</v>
      </c>
      <c r="C20" t="s">
        <v>38</v>
      </c>
      <c r="D20">
        <v>500617</v>
      </c>
      <c r="E20">
        <v>26572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27267</v>
      </c>
      <c r="C21" t="s">
        <v>38</v>
      </c>
      <c r="D21">
        <v>500617</v>
      </c>
      <c r="E21">
        <v>26572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27267</v>
      </c>
      <c r="C22" t="s">
        <v>38</v>
      </c>
      <c r="D22">
        <v>500617</v>
      </c>
      <c r="E22">
        <v>26572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27267</v>
      </c>
      <c r="C23" t="s">
        <v>38</v>
      </c>
      <c r="D23">
        <v>500617</v>
      </c>
      <c r="E23">
        <v>26572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27267</v>
      </c>
      <c r="C24" t="s">
        <v>38</v>
      </c>
      <c r="D24">
        <v>500617</v>
      </c>
      <c r="E24">
        <v>26572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27267</v>
      </c>
      <c r="C25" t="s">
        <v>38</v>
      </c>
      <c r="D25">
        <v>500617</v>
      </c>
      <c r="E25">
        <v>26572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27267</v>
      </c>
      <c r="C26" t="s">
        <v>38</v>
      </c>
      <c r="D26">
        <v>500617</v>
      </c>
      <c r="E26">
        <v>26572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27267</v>
      </c>
      <c r="C27" t="s">
        <v>38</v>
      </c>
      <c r="D27">
        <v>500617</v>
      </c>
      <c r="E27">
        <v>26572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27267</v>
      </c>
      <c r="C28" t="s">
        <v>38</v>
      </c>
      <c r="D28">
        <v>500617</v>
      </c>
      <c r="E28">
        <v>26572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27267</v>
      </c>
      <c r="C29" t="s">
        <v>38</v>
      </c>
      <c r="D29">
        <v>500617</v>
      </c>
      <c r="E29">
        <v>26572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27267</v>
      </c>
      <c r="C30" t="s">
        <v>38</v>
      </c>
      <c r="D30">
        <v>500617</v>
      </c>
      <c r="E30">
        <v>26572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27267</v>
      </c>
      <c r="C31" t="s">
        <v>38</v>
      </c>
      <c r="D31">
        <v>500617</v>
      </c>
      <c r="E31">
        <v>26572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27267</v>
      </c>
      <c r="C32" t="s">
        <v>38</v>
      </c>
      <c r="D32">
        <v>500617</v>
      </c>
      <c r="E32">
        <v>26572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27267</v>
      </c>
      <c r="C33" t="s">
        <v>38</v>
      </c>
      <c r="D33">
        <v>500617</v>
      </c>
      <c r="E33">
        <v>26572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27267</v>
      </c>
      <c r="C34" t="s">
        <v>38</v>
      </c>
      <c r="D34">
        <v>500617</v>
      </c>
      <c r="E34">
        <v>26572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27267</v>
      </c>
      <c r="C35" t="s">
        <v>38</v>
      </c>
      <c r="D35">
        <v>500617</v>
      </c>
      <c r="E35">
        <v>26572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27267</v>
      </c>
      <c r="C36" t="s">
        <v>38</v>
      </c>
      <c r="D36">
        <v>500617</v>
      </c>
      <c r="E36">
        <v>26572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27267</v>
      </c>
      <c r="C37" t="s">
        <v>38</v>
      </c>
      <c r="D37">
        <v>500617</v>
      </c>
      <c r="E37">
        <v>26572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27267</v>
      </c>
      <c r="C38" t="s">
        <v>38</v>
      </c>
      <c r="D38">
        <v>500617</v>
      </c>
      <c r="E38">
        <v>26572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27267</v>
      </c>
      <c r="C39" t="s">
        <v>38</v>
      </c>
      <c r="D39">
        <v>500617</v>
      </c>
      <c r="E39">
        <v>26572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27267</v>
      </c>
      <c r="C40" t="s">
        <v>38</v>
      </c>
      <c r="D40">
        <v>500617</v>
      </c>
      <c r="E40">
        <v>26572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27267</v>
      </c>
      <c r="C41" t="s">
        <v>38</v>
      </c>
      <c r="D41">
        <v>500617</v>
      </c>
      <c r="E41">
        <v>26572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27267</v>
      </c>
      <c r="C42" t="s">
        <v>38</v>
      </c>
      <c r="D42">
        <v>500617</v>
      </c>
      <c r="E42">
        <v>26572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27267</v>
      </c>
      <c r="C43" t="s">
        <v>38</v>
      </c>
      <c r="D43">
        <v>500617</v>
      </c>
      <c r="E43">
        <v>26572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L43" s="10">
        <v>-15000</v>
      </c>
      <c r="M43" s="10">
        <f t="shared" si="0"/>
        <v>25000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27267</v>
      </c>
      <c r="C44" t="s">
        <v>38</v>
      </c>
      <c r="D44">
        <v>500617</v>
      </c>
      <c r="E44">
        <v>26572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-15000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450</v>
      </c>
      <c r="V44" s="14">
        <f t="shared" ref="V44:V52" si="6">T44-U44</f>
        <v>-450</v>
      </c>
    </row>
    <row r="45" spans="1:22" x14ac:dyDescent="0.2">
      <c r="A45" s="1">
        <v>27267</v>
      </c>
      <c r="C45" t="s">
        <v>38</v>
      </c>
      <c r="D45">
        <v>500617</v>
      </c>
      <c r="E45">
        <v>26572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27267</v>
      </c>
      <c r="C46" t="s">
        <v>38</v>
      </c>
      <c r="D46">
        <v>500617</v>
      </c>
      <c r="E46">
        <v>26572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-15000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450</v>
      </c>
      <c r="V46" s="14">
        <f t="shared" si="6"/>
        <v>-450</v>
      </c>
    </row>
    <row r="47" spans="1:22" x14ac:dyDescent="0.2">
      <c r="A47" s="1">
        <v>27267</v>
      </c>
      <c r="C47" t="s">
        <v>38</v>
      </c>
      <c r="D47">
        <v>500617</v>
      </c>
      <c r="E47">
        <v>26572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27267</v>
      </c>
      <c r="C48" t="s">
        <v>38</v>
      </c>
      <c r="D48">
        <v>500617</v>
      </c>
      <c r="E48">
        <v>26572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L48" s="10">
        <v>10000</v>
      </c>
      <c r="M48" s="10">
        <f t="shared" si="0"/>
        <v>-20000</v>
      </c>
      <c r="N48" s="10">
        <f>+N46+K47+K48</f>
        <v>0</v>
      </c>
      <c r="O48" s="10">
        <f>+O46+L47+L48</f>
        <v>-5000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150</v>
      </c>
      <c r="V48" s="14">
        <f t="shared" si="6"/>
        <v>-150</v>
      </c>
    </row>
    <row r="49" spans="1:22" x14ac:dyDescent="0.2">
      <c r="A49" s="1">
        <v>27267</v>
      </c>
      <c r="C49" t="s">
        <v>38</v>
      </c>
      <c r="D49">
        <v>500617</v>
      </c>
      <c r="E49">
        <v>26572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27267</v>
      </c>
      <c r="C50" t="s">
        <v>38</v>
      </c>
      <c r="D50">
        <v>500617</v>
      </c>
      <c r="E50">
        <v>26572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L50" s="10">
        <v>5000</v>
      </c>
      <c r="M50" s="10">
        <f t="shared" si="0"/>
        <v>-15000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27267</v>
      </c>
      <c r="C51" t="s">
        <v>38</v>
      </c>
      <c r="D51">
        <v>500617</v>
      </c>
      <c r="E51">
        <v>26572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27267</v>
      </c>
      <c r="C52" t="s">
        <v>38</v>
      </c>
      <c r="D52">
        <v>500617</v>
      </c>
      <c r="E52">
        <v>26572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27267</v>
      </c>
      <c r="C53" t="s">
        <v>38</v>
      </c>
      <c r="D53">
        <v>500617</v>
      </c>
      <c r="E53">
        <v>26572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27267</v>
      </c>
      <c r="C54" t="s">
        <v>38</v>
      </c>
      <c r="D54">
        <v>500617</v>
      </c>
      <c r="E54">
        <v>26572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27267</v>
      </c>
      <c r="C55" t="s">
        <v>38</v>
      </c>
      <c r="D55">
        <v>500617</v>
      </c>
      <c r="E55">
        <v>26572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27267</v>
      </c>
      <c r="C56" t="s">
        <v>38</v>
      </c>
      <c r="D56">
        <v>500617</v>
      </c>
      <c r="E56">
        <v>26572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27267</v>
      </c>
      <c r="C57" t="s">
        <v>38</v>
      </c>
      <c r="D57">
        <v>500617</v>
      </c>
      <c r="E57">
        <v>26572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27267</v>
      </c>
      <c r="C58" t="s">
        <v>38</v>
      </c>
      <c r="D58">
        <v>500617</v>
      </c>
      <c r="E58">
        <v>26572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27267</v>
      </c>
      <c r="C59" t="s">
        <v>38</v>
      </c>
      <c r="D59">
        <v>500617</v>
      </c>
      <c r="E59">
        <v>26572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27267</v>
      </c>
      <c r="C60" t="s">
        <v>38</v>
      </c>
      <c r="D60">
        <v>500617</v>
      </c>
      <c r="E60">
        <v>26572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27267</v>
      </c>
      <c r="C61" t="s">
        <v>38</v>
      </c>
      <c r="D61">
        <v>500617</v>
      </c>
      <c r="E61">
        <v>26572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27267</v>
      </c>
      <c r="C62" t="s">
        <v>38</v>
      </c>
      <c r="D62">
        <v>500617</v>
      </c>
      <c r="E62">
        <v>26572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27267</v>
      </c>
      <c r="C63" t="s">
        <v>38</v>
      </c>
      <c r="D63">
        <v>500617</v>
      </c>
      <c r="E63">
        <v>26572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27267</v>
      </c>
      <c r="C64" t="s">
        <v>38</v>
      </c>
      <c r="D64">
        <v>500617</v>
      </c>
      <c r="E64">
        <v>26572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27267</v>
      </c>
      <c r="C65" t="s">
        <v>38</v>
      </c>
      <c r="D65">
        <v>500617</v>
      </c>
      <c r="E65">
        <v>26572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27267</v>
      </c>
      <c r="C66" t="s">
        <v>38</v>
      </c>
      <c r="D66">
        <v>500617</v>
      </c>
      <c r="E66">
        <v>26572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27267</v>
      </c>
      <c r="C67" t="s">
        <v>38</v>
      </c>
      <c r="D67">
        <v>500617</v>
      </c>
      <c r="E67">
        <v>26572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27267</v>
      </c>
      <c r="C68" t="s">
        <v>38</v>
      </c>
      <c r="D68">
        <v>500617</v>
      </c>
      <c r="E68">
        <v>26572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27267</v>
      </c>
      <c r="C69" t="s">
        <v>38</v>
      </c>
      <c r="D69">
        <v>500617</v>
      </c>
      <c r="E69">
        <v>26572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27267</v>
      </c>
      <c r="C70" t="s">
        <v>38</v>
      </c>
      <c r="D70">
        <v>500617</v>
      </c>
      <c r="E70">
        <v>26572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27267</v>
      </c>
      <c r="C71" t="s">
        <v>38</v>
      </c>
      <c r="D71">
        <v>500617</v>
      </c>
      <c r="E71">
        <v>26572</v>
      </c>
      <c r="F71" t="s">
        <v>33</v>
      </c>
      <c r="G71" s="7">
        <v>36708</v>
      </c>
      <c r="H71" s="8">
        <v>36708</v>
      </c>
      <c r="I71" s="5" t="s">
        <v>35</v>
      </c>
      <c r="J71" s="8">
        <v>36738</v>
      </c>
      <c r="K71" s="10">
        <v>10000</v>
      </c>
      <c r="M71" s="10">
        <f>K71-L71</f>
        <v>10000</v>
      </c>
      <c r="P71" s="10">
        <v>0</v>
      </c>
      <c r="Q71" s="10">
        <v>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27267</v>
      </c>
      <c r="C72" t="s">
        <v>38</v>
      </c>
      <c r="D72">
        <v>500617</v>
      </c>
      <c r="E72">
        <v>26572</v>
      </c>
      <c r="F72" t="s">
        <v>33</v>
      </c>
      <c r="G72" s="7">
        <v>36708</v>
      </c>
      <c r="H72" s="8">
        <v>36708</v>
      </c>
      <c r="I72" s="5" t="s">
        <v>34</v>
      </c>
      <c r="J72" s="8">
        <v>36738</v>
      </c>
      <c r="K72" s="10">
        <v>-10000</v>
      </c>
      <c r="M72" s="10">
        <f>K72-L72</f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1050</v>
      </c>
      <c r="V74" s="21">
        <f>SUM(V11:V70)</f>
        <v>-1050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7" workbookViewId="0">
      <selection sqref="A1:IV6553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500617</v>
      </c>
      <c r="E11">
        <v>25556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500617</v>
      </c>
      <c r="E12">
        <v>25556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500617</v>
      </c>
      <c r="E13">
        <v>25556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500617</v>
      </c>
      <c r="E14">
        <v>25556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500617</v>
      </c>
      <c r="E15">
        <v>25556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500617</v>
      </c>
      <c r="E16">
        <v>25556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500617</v>
      </c>
      <c r="E17">
        <v>25556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500617</v>
      </c>
      <c r="E18">
        <v>25556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500617</v>
      </c>
      <c r="E19">
        <v>25556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500617</v>
      </c>
      <c r="E20">
        <v>25556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500617</v>
      </c>
      <c r="E21">
        <v>25556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500617</v>
      </c>
      <c r="E22">
        <v>25556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500617</v>
      </c>
      <c r="E23">
        <v>25556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500617</v>
      </c>
      <c r="E24">
        <v>25556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500617</v>
      </c>
      <c r="E25">
        <v>25556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500617</v>
      </c>
      <c r="E26">
        <v>25556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500617</v>
      </c>
      <c r="E27">
        <v>25556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500617</v>
      </c>
      <c r="E28">
        <v>25556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500617</v>
      </c>
      <c r="E29">
        <v>25556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500617</v>
      </c>
      <c r="E30">
        <v>25556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500617</v>
      </c>
      <c r="E31">
        <v>25556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500617</v>
      </c>
      <c r="E32">
        <v>25556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500617</v>
      </c>
      <c r="E33">
        <v>25556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500617</v>
      </c>
      <c r="E34">
        <v>25556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500617</v>
      </c>
      <c r="E35">
        <v>25556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500617</v>
      </c>
      <c r="E36">
        <v>25556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500617</v>
      </c>
      <c r="E37">
        <v>25556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500617</v>
      </c>
      <c r="E38">
        <v>25556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500617</v>
      </c>
      <c r="E39">
        <v>25556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500617</v>
      </c>
      <c r="E40">
        <v>25556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500617</v>
      </c>
      <c r="E41">
        <v>25556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500617</v>
      </c>
      <c r="E42">
        <v>25556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500617</v>
      </c>
      <c r="E43">
        <v>25556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500617</v>
      </c>
      <c r="E44">
        <v>25556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500617</v>
      </c>
      <c r="E45">
        <v>25556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500617</v>
      </c>
      <c r="E46">
        <v>25556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500617</v>
      </c>
      <c r="E47">
        <v>25556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500617</v>
      </c>
      <c r="E48">
        <v>25556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500617</v>
      </c>
      <c r="E49">
        <v>25556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500617</v>
      </c>
      <c r="E50">
        <v>25556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500617</v>
      </c>
      <c r="E51">
        <v>25556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500617</v>
      </c>
      <c r="E52">
        <v>25556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500617</v>
      </c>
      <c r="E53">
        <v>25556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500617</v>
      </c>
      <c r="E54">
        <v>25556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500617</v>
      </c>
      <c r="E55">
        <v>25556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500617</v>
      </c>
      <c r="E56">
        <v>25556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500617</v>
      </c>
      <c r="E57">
        <v>25556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L57" s="10">
        <v>12218</v>
      </c>
      <c r="M57" s="10">
        <f t="shared" si="0"/>
        <v>-2218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500617</v>
      </c>
      <c r="E58">
        <v>25556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12218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366.53999999999996</v>
      </c>
      <c r="V58" s="14">
        <f>T58-U58</f>
        <v>-366.53999999999996</v>
      </c>
    </row>
    <row r="59" spans="1:22" x14ac:dyDescent="0.2">
      <c r="A59" s="1">
        <v>27268</v>
      </c>
      <c r="C59" t="s">
        <v>11</v>
      </c>
      <c r="D59">
        <v>500617</v>
      </c>
      <c r="E59">
        <v>25556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500617</v>
      </c>
      <c r="E60">
        <v>25556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12218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366.53999999999996</v>
      </c>
      <c r="V60" s="14">
        <f>T60-U60</f>
        <v>-366.53999999999996</v>
      </c>
    </row>
    <row r="61" spans="1:22" x14ac:dyDescent="0.2">
      <c r="A61" s="1">
        <v>27268</v>
      </c>
      <c r="C61" t="s">
        <v>11</v>
      </c>
      <c r="D61">
        <v>500617</v>
      </c>
      <c r="E61">
        <v>25556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500617</v>
      </c>
      <c r="E62">
        <v>25556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L62" s="10">
        <v>-12218</v>
      </c>
      <c r="M62" s="10">
        <f t="shared" si="0"/>
        <v>2218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500617</v>
      </c>
      <c r="E63">
        <v>25556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500617</v>
      </c>
      <c r="E64">
        <v>25556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500617</v>
      </c>
      <c r="E65">
        <v>25556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500617</v>
      </c>
      <c r="E66">
        <v>25556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500617</v>
      </c>
      <c r="E67">
        <v>25556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500617</v>
      </c>
      <c r="E68">
        <v>25556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500617</v>
      </c>
      <c r="E69">
        <v>25556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500617</v>
      </c>
      <c r="E70">
        <v>25556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500617</v>
      </c>
      <c r="E71">
        <v>25556</v>
      </c>
      <c r="F71" t="s">
        <v>33</v>
      </c>
      <c r="G71" s="7">
        <v>36708</v>
      </c>
      <c r="H71" s="8">
        <v>36708</v>
      </c>
      <c r="I71" s="5" t="s">
        <v>35</v>
      </c>
      <c r="J71" s="8">
        <v>36737</v>
      </c>
      <c r="K71" s="10">
        <v>10000</v>
      </c>
      <c r="M71" s="10">
        <f>K71-L71</f>
        <v>10000</v>
      </c>
      <c r="N71" s="10">
        <f>+N69+K70+K71</f>
        <v>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1.03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A72" s="1">
        <v>27268</v>
      </c>
      <c r="C72" t="s">
        <v>11</v>
      </c>
      <c r="D72">
        <v>500617</v>
      </c>
      <c r="E72">
        <v>25556</v>
      </c>
      <c r="F72" t="s">
        <v>33</v>
      </c>
      <c r="G72" s="7">
        <v>36708</v>
      </c>
      <c r="H72" s="8">
        <v>36708</v>
      </c>
      <c r="I72" s="5" t="s">
        <v>34</v>
      </c>
      <c r="J72" s="8">
        <v>36737</v>
      </c>
      <c r="K72" s="10">
        <v>-10000</v>
      </c>
      <c r="M72" s="10">
        <f>K72-L72</f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2.0299999999999998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733.07999999999993</v>
      </c>
      <c r="V74" s="21">
        <f>SUM(V11:V70)</f>
        <v>-733.07999999999993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L51" workbookViewId="0">
      <selection activeCell="O75" sqref="O75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500622</v>
      </c>
      <c r="E11">
        <v>25556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500622</v>
      </c>
      <c r="E12">
        <v>25556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500622</v>
      </c>
      <c r="E13">
        <v>25556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500622</v>
      </c>
      <c r="E14">
        <v>25556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500622</v>
      </c>
      <c r="E15">
        <v>25556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500622</v>
      </c>
      <c r="E16">
        <v>25556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500622</v>
      </c>
      <c r="E17">
        <v>25556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500622</v>
      </c>
      <c r="E18">
        <v>25556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500622</v>
      </c>
      <c r="E19">
        <v>25556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500622</v>
      </c>
      <c r="E20">
        <v>25556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500622</v>
      </c>
      <c r="E21">
        <v>25556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500622</v>
      </c>
      <c r="E22">
        <v>25556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500622</v>
      </c>
      <c r="E23">
        <v>25556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500622</v>
      </c>
      <c r="E24">
        <v>25556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500622</v>
      </c>
      <c r="E25">
        <v>25556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500622</v>
      </c>
      <c r="E26">
        <v>25556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500622</v>
      </c>
      <c r="E27">
        <v>25556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500622</v>
      </c>
      <c r="E28">
        <v>25556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500622</v>
      </c>
      <c r="E29">
        <v>25556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500622</v>
      </c>
      <c r="E30">
        <v>25556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500622</v>
      </c>
      <c r="E31">
        <v>25556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500622</v>
      </c>
      <c r="E32">
        <v>25556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500622</v>
      </c>
      <c r="E33">
        <v>25556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500622</v>
      </c>
      <c r="E34">
        <v>25556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500622</v>
      </c>
      <c r="E35">
        <v>25556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500622</v>
      </c>
      <c r="E36">
        <v>25556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500622</v>
      </c>
      <c r="E37">
        <v>25556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500622</v>
      </c>
      <c r="E38">
        <v>25556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500622</v>
      </c>
      <c r="E39">
        <v>25556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500622</v>
      </c>
      <c r="E40">
        <v>25556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500622</v>
      </c>
      <c r="E41">
        <v>25556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500622</v>
      </c>
      <c r="E42">
        <v>25556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500622</v>
      </c>
      <c r="E43">
        <v>25556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500622</v>
      </c>
      <c r="E44">
        <v>25556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500622</v>
      </c>
      <c r="E45">
        <v>25556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500622</v>
      </c>
      <c r="E46">
        <v>25556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500622</v>
      </c>
      <c r="E47">
        <v>25556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500622</v>
      </c>
      <c r="E48">
        <v>25556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500622</v>
      </c>
      <c r="E49">
        <v>25556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500622</v>
      </c>
      <c r="E50">
        <v>25556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500622</v>
      </c>
      <c r="E51">
        <v>25556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500622</v>
      </c>
      <c r="E52">
        <v>25556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500622</v>
      </c>
      <c r="E53">
        <v>25556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500622</v>
      </c>
      <c r="E54">
        <v>25556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500622</v>
      </c>
      <c r="E55">
        <v>25556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500622</v>
      </c>
      <c r="E56">
        <v>25556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500622</v>
      </c>
      <c r="E57">
        <v>25556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L57" s="10">
        <v>30892</v>
      </c>
      <c r="M57" s="10">
        <f t="shared" si="0"/>
        <v>-20892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500622</v>
      </c>
      <c r="E58">
        <v>25556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30892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926.76</v>
      </c>
      <c r="V58" s="14">
        <f>T58-U58</f>
        <v>-926.76</v>
      </c>
    </row>
    <row r="59" spans="1:22" x14ac:dyDescent="0.2">
      <c r="A59" s="1">
        <v>27268</v>
      </c>
      <c r="C59" t="s">
        <v>11</v>
      </c>
      <c r="D59">
        <v>500622</v>
      </c>
      <c r="E59">
        <v>25556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500622</v>
      </c>
      <c r="E60">
        <v>25556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L60" s="10">
        <v>-10386</v>
      </c>
      <c r="M60" s="10">
        <f t="shared" si="0"/>
        <v>386</v>
      </c>
      <c r="N60" s="10">
        <f>+N58+K59+K60</f>
        <v>0</v>
      </c>
      <c r="O60" s="10">
        <f>+O58+L59+L60</f>
        <v>20506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615.17999999999995</v>
      </c>
      <c r="V60" s="14">
        <f>T60-U60</f>
        <v>-615.17999999999995</v>
      </c>
    </row>
    <row r="61" spans="1:22" x14ac:dyDescent="0.2">
      <c r="A61" s="1">
        <v>27268</v>
      </c>
      <c r="C61" t="s">
        <v>11</v>
      </c>
      <c r="D61">
        <v>500622</v>
      </c>
      <c r="E61">
        <v>25556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500622</v>
      </c>
      <c r="E62">
        <v>25556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L62" s="10">
        <v>-20506</v>
      </c>
      <c r="M62" s="10">
        <f t="shared" si="0"/>
        <v>10506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500622</v>
      </c>
      <c r="E63">
        <v>25556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500622</v>
      </c>
      <c r="E64">
        <v>25556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500622</v>
      </c>
      <c r="E65">
        <v>25556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500622</v>
      </c>
      <c r="E66">
        <v>25556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500622</v>
      </c>
      <c r="E67">
        <v>25556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500622</v>
      </c>
      <c r="E68">
        <v>25556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500622</v>
      </c>
      <c r="E69">
        <v>25556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500622</v>
      </c>
      <c r="E70">
        <v>25556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500622</v>
      </c>
      <c r="E71">
        <v>25556</v>
      </c>
      <c r="F71" t="s">
        <v>33</v>
      </c>
      <c r="G71" s="7">
        <v>36708</v>
      </c>
      <c r="H71" s="8">
        <v>36708</v>
      </c>
      <c r="I71" s="5" t="s">
        <v>35</v>
      </c>
      <c r="J71" s="8">
        <v>36737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1.03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A72" s="1">
        <v>27268</v>
      </c>
      <c r="C72" t="s">
        <v>11</v>
      </c>
      <c r="D72">
        <v>500622</v>
      </c>
      <c r="E72">
        <v>25556</v>
      </c>
      <c r="F72" t="s">
        <v>33</v>
      </c>
      <c r="G72" s="7">
        <v>36708</v>
      </c>
      <c r="H72" s="8">
        <v>36708</v>
      </c>
      <c r="I72" s="5" t="s">
        <v>34</v>
      </c>
      <c r="J72" s="8">
        <v>36737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2.0299999999999998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1541.94</v>
      </c>
      <c r="V74" s="21">
        <f>SUM(V11:V70)</f>
        <v>-1541.94</v>
      </c>
    </row>
    <row r="75" spans="1:22" x14ac:dyDescent="0.2">
      <c r="O75" s="36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.25"/>
  <pageSetup scale="52" orientation="landscape" horizontalDpi="300" verticalDpi="300" r:id="rId1"/>
  <headerFooter alignWithMargins="0"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A6" workbookViewId="0">
      <selection activeCell="O70" sqref="O70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27255</v>
      </c>
    </row>
    <row r="3" spans="1:23" x14ac:dyDescent="0.2">
      <c r="A3" s="1" t="s">
        <v>3</v>
      </c>
      <c r="C3" s="3" t="s">
        <v>44</v>
      </c>
    </row>
    <row r="4" spans="1:23" x14ac:dyDescent="0.2">
      <c r="A4" s="1" t="s">
        <v>15</v>
      </c>
      <c r="C4" s="4">
        <v>36678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7" t="s">
        <v>50</v>
      </c>
      <c r="L10" s="38">
        <v>6000</v>
      </c>
    </row>
    <row r="11" spans="1:23" x14ac:dyDescent="0.2">
      <c r="A11" s="1">
        <v>27255</v>
      </c>
      <c r="C11" t="s">
        <v>45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</v>
      </c>
      <c r="U11" s="12"/>
      <c r="V11" s="14"/>
      <c r="W11" t="s">
        <v>48</v>
      </c>
    </row>
    <row r="12" spans="1:23" x14ac:dyDescent="0.2">
      <c r="A12" s="1">
        <v>27255</v>
      </c>
      <c r="C12" t="s">
        <v>45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L10+K11+K12</f>
        <v>6000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</v>
      </c>
      <c r="T12" s="12">
        <f>ABS(N12)*S12</f>
        <v>0</v>
      </c>
      <c r="U12" s="12">
        <f>ABS(O12)*S12</f>
        <v>0</v>
      </c>
      <c r="V12" s="14">
        <f>T12-U12</f>
        <v>0</v>
      </c>
      <c r="W12" t="s">
        <v>49</v>
      </c>
    </row>
    <row r="13" spans="1:23" x14ac:dyDescent="0.2">
      <c r="A13" s="1">
        <v>27255</v>
      </c>
      <c r="C13" t="s">
        <v>45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</v>
      </c>
      <c r="U13" s="12"/>
      <c r="V13" s="14"/>
    </row>
    <row r="14" spans="1:23" x14ac:dyDescent="0.2">
      <c r="A14" s="1">
        <v>27255</v>
      </c>
      <c r="C14" t="s">
        <v>45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6000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27255</v>
      </c>
      <c r="C15" t="s">
        <v>45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</v>
      </c>
      <c r="U15" s="12"/>
      <c r="V15" s="14"/>
    </row>
    <row r="16" spans="1:23" x14ac:dyDescent="0.2">
      <c r="A16" s="1">
        <v>27255</v>
      </c>
      <c r="C16" t="s">
        <v>45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6000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27255</v>
      </c>
      <c r="C17" t="s">
        <v>45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</v>
      </c>
      <c r="U17" s="12"/>
      <c r="V17" s="14"/>
    </row>
    <row r="18" spans="1:22" x14ac:dyDescent="0.2">
      <c r="A18" s="1">
        <v>27255</v>
      </c>
      <c r="C18" t="s">
        <v>45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6000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27255</v>
      </c>
      <c r="C19" t="s">
        <v>45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</v>
      </c>
      <c r="U19" s="12"/>
      <c r="V19" s="14"/>
    </row>
    <row r="20" spans="1:22" x14ac:dyDescent="0.2">
      <c r="A20" s="1">
        <v>27255</v>
      </c>
      <c r="C20" t="s">
        <v>45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6000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27255</v>
      </c>
      <c r="C21" t="s">
        <v>45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</v>
      </c>
      <c r="U21" s="12"/>
      <c r="V21" s="14"/>
    </row>
    <row r="22" spans="1:22" x14ac:dyDescent="0.2">
      <c r="A22" s="1">
        <v>27255</v>
      </c>
      <c r="C22" t="s">
        <v>45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6000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27255</v>
      </c>
      <c r="C23" t="s">
        <v>45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</v>
      </c>
      <c r="U23" s="12"/>
      <c r="V23" s="14"/>
    </row>
    <row r="24" spans="1:22" x14ac:dyDescent="0.2">
      <c r="A24" s="1">
        <v>27255</v>
      </c>
      <c r="C24" t="s">
        <v>45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6000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27255</v>
      </c>
      <c r="C25" t="s">
        <v>45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</v>
      </c>
      <c r="U25" s="12"/>
      <c r="V25" s="14"/>
    </row>
    <row r="26" spans="1:22" x14ac:dyDescent="0.2">
      <c r="A26" s="1">
        <v>27255</v>
      </c>
      <c r="C26" t="s">
        <v>45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6000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27255</v>
      </c>
      <c r="C27" t="s">
        <v>45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</v>
      </c>
      <c r="U27" s="12"/>
      <c r="V27" s="14"/>
    </row>
    <row r="28" spans="1:22" x14ac:dyDescent="0.2">
      <c r="A28" s="1">
        <v>27255</v>
      </c>
      <c r="C28" t="s">
        <v>45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6000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27255</v>
      </c>
      <c r="C29" t="s">
        <v>45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27255</v>
      </c>
      <c r="C30" t="s">
        <v>45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6000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180</v>
      </c>
      <c r="U30" s="12">
        <f>ABS(O30)*S30</f>
        <v>0</v>
      </c>
      <c r="V30" s="14">
        <f>T30-U30</f>
        <v>180</v>
      </c>
    </row>
    <row r="31" spans="1:22" x14ac:dyDescent="0.2">
      <c r="A31" s="1">
        <v>27255</v>
      </c>
      <c r="C31" t="s">
        <v>45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27255</v>
      </c>
      <c r="C32" t="s">
        <v>45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6000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180</v>
      </c>
      <c r="U32" s="12">
        <f>ABS(O32)*S32</f>
        <v>0</v>
      </c>
      <c r="V32" s="14">
        <f>T32-U32</f>
        <v>180</v>
      </c>
    </row>
    <row r="33" spans="1:22" x14ac:dyDescent="0.2">
      <c r="A33" s="1">
        <v>27255</v>
      </c>
      <c r="C33" t="s">
        <v>45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27255</v>
      </c>
      <c r="C34" t="s">
        <v>45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6000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180</v>
      </c>
      <c r="U34" s="12">
        <f>ABS(O34)*S34</f>
        <v>0</v>
      </c>
      <c r="V34" s="14">
        <f>T34-U34</f>
        <v>180</v>
      </c>
    </row>
    <row r="35" spans="1:22" x14ac:dyDescent="0.2">
      <c r="A35" s="1">
        <v>27255</v>
      </c>
      <c r="C35" t="s">
        <v>45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27255</v>
      </c>
      <c r="C36" t="s">
        <v>45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6000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180</v>
      </c>
      <c r="U36" s="12">
        <f>ABS(O36)*S36</f>
        <v>0</v>
      </c>
      <c r="V36" s="14">
        <f>T36-U36</f>
        <v>180</v>
      </c>
    </row>
    <row r="37" spans="1:22" x14ac:dyDescent="0.2">
      <c r="A37" s="1">
        <v>27255</v>
      </c>
      <c r="C37" t="s">
        <v>45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27255</v>
      </c>
      <c r="C38" t="s">
        <v>45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6000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180</v>
      </c>
      <c r="U38" s="12">
        <f>ABS(O38)*S38</f>
        <v>0</v>
      </c>
      <c r="V38" s="14">
        <f>T38-U38</f>
        <v>180</v>
      </c>
    </row>
    <row r="39" spans="1:22" x14ac:dyDescent="0.2">
      <c r="A39" s="1">
        <v>27255</v>
      </c>
      <c r="C39" t="s">
        <v>45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27255</v>
      </c>
      <c r="C40" t="s">
        <v>45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6000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180</v>
      </c>
      <c r="U40" s="12">
        <f>ABS(O40)*S40</f>
        <v>0</v>
      </c>
      <c r="V40" s="14">
        <f>T40-U40</f>
        <v>180</v>
      </c>
    </row>
    <row r="41" spans="1:22" x14ac:dyDescent="0.2">
      <c r="A41" s="1">
        <v>27255</v>
      </c>
      <c r="C41" t="s">
        <v>45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27255</v>
      </c>
      <c r="C42" t="s">
        <v>45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6000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180</v>
      </c>
      <c r="U42" s="12">
        <f>ABS(O42)*S42</f>
        <v>0</v>
      </c>
      <c r="V42" s="14">
        <f>T42-U42</f>
        <v>180</v>
      </c>
    </row>
    <row r="43" spans="1:22" x14ac:dyDescent="0.2">
      <c r="A43" s="1">
        <v>27255</v>
      </c>
      <c r="C43" t="s">
        <v>45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27255</v>
      </c>
      <c r="C44" t="s">
        <v>45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6000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180</v>
      </c>
      <c r="U44" s="12">
        <f t="shared" ref="U44:U52" si="5">ABS(O44)*S44</f>
        <v>0</v>
      </c>
      <c r="V44" s="14">
        <f t="shared" ref="V44:V52" si="6">T44-U44</f>
        <v>180</v>
      </c>
    </row>
    <row r="45" spans="1:22" x14ac:dyDescent="0.2">
      <c r="A45" s="1">
        <v>27255</v>
      </c>
      <c r="C45" t="s">
        <v>45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27255</v>
      </c>
      <c r="C46" t="s">
        <v>45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6000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180</v>
      </c>
      <c r="U46" s="12">
        <f t="shared" si="5"/>
        <v>0</v>
      </c>
      <c r="V46" s="14">
        <f t="shared" si="6"/>
        <v>180</v>
      </c>
    </row>
    <row r="47" spans="1:22" x14ac:dyDescent="0.2">
      <c r="A47" s="1">
        <v>27255</v>
      </c>
      <c r="C47" t="s">
        <v>45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27255</v>
      </c>
      <c r="C48" t="s">
        <v>45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6000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180</v>
      </c>
      <c r="U48" s="12">
        <f t="shared" si="5"/>
        <v>0</v>
      </c>
      <c r="V48" s="14">
        <f t="shared" si="6"/>
        <v>180</v>
      </c>
    </row>
    <row r="49" spans="1:22" x14ac:dyDescent="0.2">
      <c r="A49" s="1">
        <v>27255</v>
      </c>
      <c r="C49" t="s">
        <v>45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27255</v>
      </c>
      <c r="C50" t="s">
        <v>45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6000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180</v>
      </c>
      <c r="U50" s="12">
        <f t="shared" si="5"/>
        <v>0</v>
      </c>
      <c r="V50" s="14">
        <f t="shared" si="6"/>
        <v>180</v>
      </c>
    </row>
    <row r="51" spans="1:22" x14ac:dyDescent="0.2">
      <c r="A51" s="1">
        <v>27255</v>
      </c>
      <c r="C51" t="s">
        <v>45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27255</v>
      </c>
      <c r="C52" t="s">
        <v>45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6000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180</v>
      </c>
      <c r="U52" s="12">
        <f t="shared" si="5"/>
        <v>0</v>
      </c>
      <c r="V52" s="14">
        <f t="shared" si="6"/>
        <v>180</v>
      </c>
    </row>
    <row r="53" spans="1:22" x14ac:dyDescent="0.2">
      <c r="A53" s="1">
        <v>27255</v>
      </c>
      <c r="C53" t="s">
        <v>45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27255</v>
      </c>
      <c r="C54" t="s">
        <v>45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6000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180</v>
      </c>
      <c r="U54" s="12">
        <f>ABS(O54)*S54</f>
        <v>0</v>
      </c>
      <c r="V54" s="14">
        <f>T54-U54</f>
        <v>180</v>
      </c>
    </row>
    <row r="55" spans="1:22" x14ac:dyDescent="0.2">
      <c r="A55" s="1">
        <v>27255</v>
      </c>
      <c r="C55" t="s">
        <v>45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27255</v>
      </c>
      <c r="C56" t="s">
        <v>45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6000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180</v>
      </c>
      <c r="U56" s="12">
        <f>ABS(O56)*S56</f>
        <v>0</v>
      </c>
      <c r="V56" s="14">
        <f>T56-U56</f>
        <v>180</v>
      </c>
    </row>
    <row r="57" spans="1:22" x14ac:dyDescent="0.2">
      <c r="A57" s="1">
        <v>27255</v>
      </c>
      <c r="C57" t="s">
        <v>45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36731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27255</v>
      </c>
      <c r="C58" t="s">
        <v>45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6000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180</v>
      </c>
      <c r="U58" s="12">
        <f>ABS(O58)*S58</f>
        <v>0</v>
      </c>
      <c r="V58" s="14">
        <f>T58-U58</f>
        <v>180</v>
      </c>
    </row>
    <row r="59" spans="1:22" x14ac:dyDescent="0.2">
      <c r="A59" s="1">
        <v>27255</v>
      </c>
      <c r="C59" t="s">
        <v>45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27255</v>
      </c>
      <c r="C60" t="s">
        <v>45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6000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180</v>
      </c>
      <c r="U60" s="12">
        <f>ABS(O60)*S60</f>
        <v>0</v>
      </c>
      <c r="V60" s="14">
        <f>T60-U60</f>
        <v>180</v>
      </c>
    </row>
    <row r="61" spans="1:22" x14ac:dyDescent="0.2">
      <c r="A61" s="1">
        <v>27255</v>
      </c>
      <c r="C61" t="s">
        <v>45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27255</v>
      </c>
      <c r="C62" t="s">
        <v>45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36733</v>
      </c>
      <c r="K62" s="10">
        <v>-10000</v>
      </c>
      <c r="M62" s="10">
        <f t="shared" si="0"/>
        <v>-10000</v>
      </c>
      <c r="N62" s="10">
        <f>+N60+K61+K62</f>
        <v>6000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180</v>
      </c>
      <c r="U62" s="12">
        <f>ABS(O62)*S62</f>
        <v>0</v>
      </c>
      <c r="V62" s="14">
        <f>T62-U62</f>
        <v>180</v>
      </c>
    </row>
    <row r="63" spans="1:22" x14ac:dyDescent="0.2">
      <c r="A63" s="1">
        <v>27255</v>
      </c>
      <c r="C63" t="s">
        <v>45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27255</v>
      </c>
      <c r="C64" t="s">
        <v>45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6000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180</v>
      </c>
      <c r="U64" s="12">
        <f>ABS(O64)*S64</f>
        <v>0</v>
      </c>
      <c r="V64" s="14">
        <f>T64-U64</f>
        <v>180</v>
      </c>
    </row>
    <row r="65" spans="1:22" x14ac:dyDescent="0.2">
      <c r="A65" s="1">
        <v>27255</v>
      </c>
      <c r="C65" t="s">
        <v>45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27255</v>
      </c>
      <c r="C66" t="s">
        <v>45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6000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180</v>
      </c>
      <c r="U66" s="12">
        <f>ABS(O66)*S66</f>
        <v>0</v>
      </c>
      <c r="V66" s="14">
        <f>T66-U66</f>
        <v>180</v>
      </c>
    </row>
    <row r="67" spans="1:22" x14ac:dyDescent="0.2">
      <c r="A67" s="1">
        <v>27255</v>
      </c>
      <c r="C67" t="s">
        <v>45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27255</v>
      </c>
      <c r="C68" t="s">
        <v>45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6000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180</v>
      </c>
      <c r="U68" s="12">
        <f>ABS(O68)*S68</f>
        <v>0</v>
      </c>
      <c r="V68" s="14">
        <f>T68-U68</f>
        <v>180</v>
      </c>
    </row>
    <row r="69" spans="1:22" x14ac:dyDescent="0.2">
      <c r="A69" s="1">
        <v>27255</v>
      </c>
      <c r="C69" t="s">
        <v>45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27255</v>
      </c>
      <c r="C70" t="s">
        <v>45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 t="shared" si="7"/>
        <v>6000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180</v>
      </c>
      <c r="U70" s="12">
        <f>ABS(O70)*S70</f>
        <v>0</v>
      </c>
      <c r="V70" s="14">
        <f>T70-U70</f>
        <v>180</v>
      </c>
    </row>
    <row r="71" spans="1:22" x14ac:dyDescent="0.2">
      <c r="A71" s="1">
        <v>27255</v>
      </c>
      <c r="C71" t="s">
        <v>45</v>
      </c>
      <c r="D71">
        <v>500616</v>
      </c>
      <c r="E71">
        <v>26221</v>
      </c>
      <c r="F71" t="s">
        <v>33</v>
      </c>
      <c r="G71" s="7">
        <v>36678</v>
      </c>
      <c r="H71" s="8">
        <v>36678</v>
      </c>
      <c r="I71" s="5" t="s">
        <v>35</v>
      </c>
      <c r="J71" s="8">
        <v>36738</v>
      </c>
      <c r="K71" s="10">
        <v>10000</v>
      </c>
      <c r="M71" s="10">
        <f>K71-L71</f>
        <v>10000</v>
      </c>
      <c r="P71" s="10">
        <v>0</v>
      </c>
      <c r="Q71" s="10">
        <v>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27257</v>
      </c>
      <c r="C72" t="s">
        <v>45</v>
      </c>
      <c r="D72">
        <v>500617</v>
      </c>
      <c r="E72">
        <v>26221</v>
      </c>
      <c r="F72" t="s">
        <v>33</v>
      </c>
      <c r="G72" s="7">
        <v>36678</v>
      </c>
      <c r="H72" s="8">
        <v>36678</v>
      </c>
      <c r="I72" s="5" t="s">
        <v>34</v>
      </c>
      <c r="J72" s="8">
        <v>36738</v>
      </c>
      <c r="K72" s="10">
        <v>-10000</v>
      </c>
      <c r="M72" s="10">
        <f>K72-L72</f>
        <v>-10000</v>
      </c>
      <c r="N72" s="10">
        <f>+N70+K71+K72</f>
        <v>6000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180</v>
      </c>
      <c r="U72" s="12">
        <f>ABS(O72)*S72</f>
        <v>0</v>
      </c>
      <c r="V72" s="14">
        <f>T72-U72</f>
        <v>180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3780</v>
      </c>
      <c r="U74" s="21">
        <f>SUM(U11:U70)</f>
        <v>0</v>
      </c>
      <c r="V74" s="21">
        <f>SUM(V11:V70)</f>
        <v>3780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Summary</vt:lpstr>
      <vt:lpstr>Reliant_27060(Jul)</vt:lpstr>
      <vt:lpstr>Duke 27191 (Jul)</vt:lpstr>
      <vt:lpstr>Duke 27266 (Jul)</vt:lpstr>
      <vt:lpstr>PNM 27267(Jul)</vt:lpstr>
      <vt:lpstr>USGT-500617 (Jul)</vt:lpstr>
      <vt:lpstr>USG-500622(Jul)</vt:lpstr>
      <vt:lpstr>Sempra 27255 (Jul)</vt:lpstr>
      <vt:lpstr>'Duke 27191 (Jul)'!Print_Area</vt:lpstr>
      <vt:lpstr>'Duke 27266 (Jul)'!Print_Area</vt:lpstr>
      <vt:lpstr>'Reliant_27060(Jul)'!Print_Area</vt:lpstr>
      <vt:lpstr>'USG-500622(Jul)'!Print_Area</vt:lpstr>
      <vt:lpstr>Summary!Print_Titles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2000-08-02T15:01:54Z</cp:lastPrinted>
  <dcterms:created xsi:type="dcterms:W3CDTF">1997-10-14T16:00:14Z</dcterms:created>
  <dcterms:modified xsi:type="dcterms:W3CDTF">2023-09-16T17:36:36Z</dcterms:modified>
</cp:coreProperties>
</file>