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9C90959-956F-4960-94DE-8AB48A97E6F6}" xr6:coauthVersionLast="47" xr6:coauthVersionMax="47" xr10:uidLastSave="{00000000-0000-0000-0000-000000000000}"/>
  <bookViews>
    <workbookView xWindow="-120" yWindow="-120" windowWidth="38640" windowHeight="15720"/>
  </bookViews>
  <sheets>
    <sheet name="Chart" sheetId="5" r:id="rId1"/>
    <sheet name="Sheet1" sheetId="1" r:id="rId2"/>
    <sheet name="Sheet2" sheetId="2" r:id="rId3"/>
    <sheet name="Sheet3" sheetId="3" r:id="rId4"/>
  </sheets>
  <definedNames>
    <definedName name="_xlnm.Print_Area" localSheetId="1">Sheet1!$A$1:$M$17</definedName>
  </definedNames>
  <calcPr calcId="0"/>
</workbook>
</file>

<file path=xl/calcChain.xml><?xml version="1.0" encoding="utf-8"?>
<calcChain xmlns="http://schemas.openxmlformats.org/spreadsheetml/2006/main">
  <c r="L6" i="1" l="1"/>
  <c r="L7" i="1"/>
  <c r="L9" i="1"/>
  <c r="L10" i="1"/>
  <c r="L12" i="1"/>
  <c r="L13" i="1"/>
  <c r="B16" i="1"/>
  <c r="C16" i="1"/>
  <c r="D16" i="1"/>
  <c r="E16" i="1"/>
  <c r="F16" i="1"/>
  <c r="G16" i="1"/>
  <c r="H16" i="1"/>
  <c r="I16" i="1"/>
  <c r="J16" i="1"/>
  <c r="K16" i="1"/>
  <c r="L16" i="1"/>
  <c r="B17" i="1"/>
  <c r="C17" i="1"/>
  <c r="D17" i="1"/>
  <c r="E17" i="1"/>
  <c r="F17" i="1"/>
  <c r="G17" i="1"/>
  <c r="H17" i="1"/>
  <c r="I17" i="1"/>
  <c r="J17" i="1"/>
  <c r="K17" i="1"/>
  <c r="L17" i="1"/>
  <c r="A21" i="1"/>
  <c r="B21" i="1"/>
  <c r="C21" i="1"/>
  <c r="D21" i="1"/>
  <c r="E21" i="1"/>
  <c r="F21" i="1"/>
  <c r="G21" i="1"/>
  <c r="H21" i="1"/>
  <c r="I21" i="1"/>
  <c r="J21" i="1"/>
  <c r="K21" i="1"/>
  <c r="L21" i="1"/>
  <c r="A22" i="1"/>
  <c r="B22" i="1"/>
  <c r="C22" i="1"/>
  <c r="D22" i="1"/>
  <c r="E22" i="1"/>
  <c r="F22" i="1"/>
  <c r="G22" i="1"/>
  <c r="H22" i="1"/>
  <c r="I22" i="1"/>
  <c r="J22" i="1"/>
  <c r="K22" i="1"/>
  <c r="L22" i="1"/>
  <c r="A23" i="1"/>
  <c r="B23" i="1"/>
  <c r="C23" i="1"/>
  <c r="D23" i="1"/>
  <c r="E23" i="1"/>
  <c r="F23" i="1"/>
  <c r="G23" i="1"/>
  <c r="H23" i="1"/>
  <c r="I23" i="1"/>
  <c r="J23" i="1"/>
  <c r="K23" i="1"/>
  <c r="L23" i="1"/>
  <c r="A24" i="1"/>
  <c r="B24" i="1"/>
  <c r="C24" i="1"/>
  <c r="D24" i="1"/>
  <c r="E24" i="1"/>
  <c r="F24" i="1"/>
  <c r="G24" i="1"/>
  <c r="H24" i="1"/>
  <c r="I24" i="1"/>
  <c r="J24" i="1"/>
  <c r="K24" i="1"/>
  <c r="L24" i="1"/>
</calcChain>
</file>

<file path=xl/sharedStrings.xml><?xml version="1.0" encoding="utf-8"?>
<sst xmlns="http://schemas.openxmlformats.org/spreadsheetml/2006/main" count="14" uniqueCount="12">
  <si>
    <t xml:space="preserve"> </t>
  </si>
  <si>
    <t>SOCAL/NOM</t>
  </si>
  <si>
    <t>MOJAVE/NOM</t>
  </si>
  <si>
    <t>PG&amp;E/NOM</t>
  </si>
  <si>
    <t>TOTAL NOM</t>
  </si>
  <si>
    <t xml:space="preserve">TRANSWESTERN PIPELINE COMPANY </t>
  </si>
  <si>
    <t>MTD USGT CONTRACT #27161</t>
  </si>
  <si>
    <t>SOCAL/SCHED</t>
  </si>
  <si>
    <t>MOJAVE/SCHED</t>
  </si>
  <si>
    <t>PG&amp;E/SCHED</t>
  </si>
  <si>
    <t>TOTAL SCHED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</si>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</sst>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5" x14ac:knownFonts="1">
    <font>
      <sz val="10"/>
      <name val="Arial"/>
    </font>
    <font>
      <b/>
      <sz val="10"/>
      <name val="Arial"/>
      <family val="2"/>
    </font>
    <font>
      <b/>
      <i/>
      <u/>
      <sz val="10"/>
      <name val="Arial"/>
      <family val="2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7" fontId="2" fillId="0" borderId="0" xfId="0" applyNumberFormat="1" applyFont="1" applyAlignment="1">
      <alignment horizontal="center"/>
    </xf>
    <xf numFmtId="41" fontId="0" fillId="0" borderId="0" xfId="0" applyNumberFormat="1"/>
    <xf numFmtId="4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USGT Alternate East to West</a:t>
            </a:r>
          </a:p>
        </c:rich>
      </c:tx>
      <c:layout>
        <c:manualLayout>
          <c:xMode val="edge"/>
          <c:yMode val="edge"/>
          <c:x val="0.31076581576026635"/>
          <c:y val="4.24143556280587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74583795782463"/>
          <c:y val="0.16965742251223492"/>
          <c:w val="0.78468368479467254"/>
          <c:h val="0.57748776508972266"/>
        </c:manualLayout>
      </c:layout>
      <c:barChart>
        <c:barDir val="col"/>
        <c:grouping val="stacked"/>
        <c:varyColors val="0"/>
        <c:ser>
          <c:idx val="0"/>
          <c:order val="0"/>
          <c:tx>
            <c:v>Mojave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Sheet1!$B$21:$K$21</c:f>
              <c:numCache>
                <c:formatCode>General</c:formatCode>
                <c:ptCount val="10"/>
                <c:pt idx="0">
                  <c:v>0</c:v>
                </c:pt>
                <c:pt idx="1">
                  <c:v>60200</c:v>
                </c:pt>
                <c:pt idx="2">
                  <c:v>1102737</c:v>
                </c:pt>
                <c:pt idx="3">
                  <c:v>0</c:v>
                </c:pt>
                <c:pt idx="4">
                  <c:v>268921</c:v>
                </c:pt>
                <c:pt idx="5">
                  <c:v>217008</c:v>
                </c:pt>
                <c:pt idx="6">
                  <c:v>159574</c:v>
                </c:pt>
                <c:pt idx="7">
                  <c:v>26666</c:v>
                </c:pt>
                <c:pt idx="8">
                  <c:v>407606</c:v>
                </c:pt>
                <c:pt idx="9">
                  <c:v>130194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C-4237-B0D4-FFCCEC0FBDA9}"/>
            </c:ext>
          </c:extLst>
        </c:ser>
        <c:ser>
          <c:idx val="1"/>
          <c:order val="1"/>
          <c:tx>
            <c:v>PG&amp;E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Sheet1!$B$22:$K$22</c:f>
              <c:numCache>
                <c:formatCode>General</c:formatCode>
                <c:ptCount val="10"/>
                <c:pt idx="0">
                  <c:v>30000</c:v>
                </c:pt>
                <c:pt idx="1">
                  <c:v>71733</c:v>
                </c:pt>
                <c:pt idx="2">
                  <c:v>0</c:v>
                </c:pt>
                <c:pt idx="3">
                  <c:v>374456</c:v>
                </c:pt>
                <c:pt idx="4">
                  <c:v>282470</c:v>
                </c:pt>
                <c:pt idx="5">
                  <c:v>417491</c:v>
                </c:pt>
                <c:pt idx="6">
                  <c:v>500298</c:v>
                </c:pt>
                <c:pt idx="7">
                  <c:v>58354</c:v>
                </c:pt>
                <c:pt idx="8">
                  <c:v>40749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8C-4237-B0D4-FFCCEC0FBDA9}"/>
            </c:ext>
          </c:extLst>
        </c:ser>
        <c:ser>
          <c:idx val="2"/>
          <c:order val="2"/>
          <c:tx>
            <c:v>SoCal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Sheet1!$B$23:$K$23</c:f>
              <c:numCache>
                <c:formatCode>General</c:formatCode>
                <c:ptCount val="10"/>
                <c:pt idx="0">
                  <c:v>66243</c:v>
                </c:pt>
                <c:pt idx="1">
                  <c:v>241764</c:v>
                </c:pt>
                <c:pt idx="2">
                  <c:v>113921</c:v>
                </c:pt>
                <c:pt idx="3">
                  <c:v>137405</c:v>
                </c:pt>
                <c:pt idx="4">
                  <c:v>180488</c:v>
                </c:pt>
                <c:pt idx="5">
                  <c:v>243210</c:v>
                </c:pt>
                <c:pt idx="6">
                  <c:v>318423</c:v>
                </c:pt>
                <c:pt idx="7">
                  <c:v>110757</c:v>
                </c:pt>
                <c:pt idx="8">
                  <c:v>512768</c:v>
                </c:pt>
                <c:pt idx="9">
                  <c:v>906089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8C-4237-B0D4-FFCCEC0FB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3234496"/>
        <c:axId val="1"/>
      </c:barChart>
      <c:dateAx>
        <c:axId val="1503234496"/>
        <c:scaling>
          <c:orientation val="minMax"/>
        </c:scaling>
        <c:delete val="1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Month(s)</a:t>
                </a:r>
              </a:p>
            </c:rich>
          </c:tx>
          <c:layout>
            <c:manualLayout>
              <c:xMode val="edge"/>
              <c:yMode val="edge"/>
              <c:x val="0.47169811320754718"/>
              <c:y val="0.92006525285481244"/>
            </c:manualLayout>
          </c:layout>
          <c:overlay val="0"/>
          <c:spPr>
            <a:noFill/>
            <a:ln w="25400">
              <a:noFill/>
            </a:ln>
          </c:spPr>
        </c:title>
        <c:majorTickMark val="out"/>
        <c:minorTickMark val="none"/>
        <c:tickLblPos val="nextTo"/>
        <c:crossAx val="1"/>
        <c:crosses val="autoZero"/>
        <c:auto val="0"/>
        <c:lblOffset val="100"/>
        <c:baseTimeUnit val="days"/>
        <c:majorUnit val="1"/>
        <c:maj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MMBtu/d</a:t>
                </a:r>
              </a:p>
            </c:rich>
          </c:tx>
          <c:layout>
            <c:manualLayout>
              <c:xMode val="edge"/>
              <c:yMode val="edge"/>
              <c:x val="2.4417314095449501E-2"/>
              <c:y val="0.37357259380097879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_);_(@_)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3234496"/>
        <c:crosses val="autoZero"/>
        <c:crossBetween val="midCat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solidFill>
          <a:srgbClr val="000000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2441731409545"/>
          <c:y val="4.0783034257748776E-2"/>
          <c:w val="0.10321864594894561"/>
          <c:h val="0.104404567699836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64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50DB5122-959E-2CD7-733A-87A64DB31B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0.1335</cdr:x>
      <cdr:y>0.76975</cdr:y>
    </cdr:from>
    <cdr:to>
      <cdr:x>0.21125</cdr:x>
      <cdr:y>0.80725</cdr:y>
    </cdr:to>
    <cdr:sp macro="" textlink="">
      <cdr:nvSpPr>
        <cdr:cNvPr id="1025" name="Text Box 1">
          <a:extLst xmlns:a="http://schemas.openxmlformats.org/drawingml/2006/main">
            <a:ext uri="{FF2B5EF4-FFF2-40B4-BE49-F238E27FC236}">
              <a16:creationId xmlns:a16="http://schemas.microsoft.com/office/drawing/2014/main" id="{1F977649-FB16-D0A2-DB49-5C17A2F9702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45700" y="4494436"/>
          <a:ext cx="667253" cy="218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'00</a:t>
          </a:r>
        </a:p>
      </cdr:txBody>
    </cdr:sp>
  </cdr:relSizeAnchor>
  <cdr:relSizeAnchor xmlns:cdr="http://schemas.openxmlformats.org/drawingml/2006/chartDrawing">
    <cdr:from>
      <cdr:x>0.21425</cdr:x>
      <cdr:y>0.76975</cdr:y>
    </cdr:from>
    <cdr:to>
      <cdr:x>0.28525</cdr:x>
      <cdr:y>0.8235</cdr:y>
    </cdr:to>
    <cdr:sp macro="" textlink="">
      <cdr:nvSpPr>
        <cdr:cNvPr id="1026" name="Text Box 2">
          <a:extLst xmlns:a="http://schemas.openxmlformats.org/drawingml/2006/main">
            <a:ext uri="{FF2B5EF4-FFF2-40B4-BE49-F238E27FC236}">
              <a16:creationId xmlns:a16="http://schemas.microsoft.com/office/drawing/2014/main" id="{7FE6CBD2-B0DF-8493-886F-D4E52F265E5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38699" y="4494436"/>
          <a:ext cx="609324" cy="3138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May '00</a:t>
          </a:r>
        </a:p>
      </cdr:txBody>
    </cdr:sp>
  </cdr:relSizeAnchor>
  <cdr:relSizeAnchor xmlns:cdr="http://schemas.openxmlformats.org/drawingml/2006/chartDrawing">
    <cdr:from>
      <cdr:x>0.28325</cdr:x>
      <cdr:y>0.76975</cdr:y>
    </cdr:from>
    <cdr:to>
      <cdr:x>0.36325</cdr:x>
      <cdr:y>0.8235</cdr:y>
    </cdr:to>
    <cdr:sp macro="" textlink="">
      <cdr:nvSpPr>
        <cdr:cNvPr id="1027" name="Text Box 3">
          <a:extLst xmlns:a="http://schemas.openxmlformats.org/drawingml/2006/main">
            <a:ext uri="{FF2B5EF4-FFF2-40B4-BE49-F238E27FC236}">
              <a16:creationId xmlns:a16="http://schemas.microsoft.com/office/drawing/2014/main" id="{C507FFB3-7464-4AD3-7642-5A35659BA92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30859" y="4494436"/>
          <a:ext cx="686562" cy="3138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 June '00</a:t>
          </a:r>
        </a:p>
      </cdr:txBody>
    </cdr:sp>
  </cdr:relSizeAnchor>
  <cdr:relSizeAnchor xmlns:cdr="http://schemas.openxmlformats.org/drawingml/2006/chartDrawing">
    <cdr:from>
      <cdr:x>0.3705</cdr:x>
      <cdr:y>0.76975</cdr:y>
    </cdr:from>
    <cdr:to>
      <cdr:x>0.44375</cdr:x>
      <cdr:y>0.8235</cdr:y>
    </cdr:to>
    <cdr:sp macro="" textlink="">
      <cdr:nvSpPr>
        <cdr:cNvPr id="1028" name="Text Box 4">
          <a:extLst xmlns:a="http://schemas.openxmlformats.org/drawingml/2006/main">
            <a:ext uri="{FF2B5EF4-FFF2-40B4-BE49-F238E27FC236}">
              <a16:creationId xmlns:a16="http://schemas.microsoft.com/office/drawing/2014/main" id="{59E8D001-27F1-ECAC-0820-D43482AFD76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79640" y="4494436"/>
          <a:ext cx="628634" cy="3138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July '00</a:t>
          </a:r>
        </a:p>
      </cdr:txBody>
    </cdr:sp>
  </cdr:relSizeAnchor>
  <cdr:relSizeAnchor xmlns:cdr="http://schemas.openxmlformats.org/drawingml/2006/chartDrawing">
    <cdr:from>
      <cdr:x>0.45375</cdr:x>
      <cdr:y>0.76975</cdr:y>
    </cdr:from>
    <cdr:to>
      <cdr:x>0.5225</cdr:x>
      <cdr:y>0.8235</cdr:y>
    </cdr:to>
    <cdr:sp macro="" textlink="">
      <cdr:nvSpPr>
        <cdr:cNvPr id="1029" name="Text Box 5">
          <a:extLst xmlns:a="http://schemas.openxmlformats.org/drawingml/2006/main">
            <a:ext uri="{FF2B5EF4-FFF2-40B4-BE49-F238E27FC236}">
              <a16:creationId xmlns:a16="http://schemas.microsoft.com/office/drawing/2014/main" id="{88A10A7E-1F50-0127-7E54-F82124CF60A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94094" y="4494436"/>
          <a:ext cx="590014" cy="3138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Aug '00</a:t>
          </a:r>
        </a:p>
      </cdr:txBody>
    </cdr:sp>
  </cdr:relSizeAnchor>
  <cdr:relSizeAnchor xmlns:cdr="http://schemas.openxmlformats.org/drawingml/2006/chartDrawing">
    <cdr:from>
      <cdr:x>0.529</cdr:x>
      <cdr:y>0.76975</cdr:y>
    </cdr:from>
    <cdr:to>
      <cdr:x>0.6055</cdr:x>
      <cdr:y>0.8235</cdr:y>
    </cdr:to>
    <cdr:sp macro="" textlink="">
      <cdr:nvSpPr>
        <cdr:cNvPr id="1031" name="Text Box 7">
          <a:extLst xmlns:a="http://schemas.openxmlformats.org/drawingml/2006/main">
            <a:ext uri="{FF2B5EF4-FFF2-40B4-BE49-F238E27FC236}">
              <a16:creationId xmlns:a16="http://schemas.microsoft.com/office/drawing/2014/main" id="{C87569ED-5638-95D2-ED5A-7F8241335EC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39891" y="4494436"/>
          <a:ext cx="656525" cy="3138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Sept '00</a:t>
          </a:r>
        </a:p>
      </cdr:txBody>
    </cdr:sp>
  </cdr:relSizeAnchor>
  <cdr:relSizeAnchor xmlns:cdr="http://schemas.openxmlformats.org/drawingml/2006/chartDrawing">
    <cdr:from>
      <cdr:x>0.606</cdr:x>
      <cdr:y>0.76975</cdr:y>
    </cdr:from>
    <cdr:to>
      <cdr:x>0.67375</cdr:x>
      <cdr:y>0.8235</cdr:y>
    </cdr:to>
    <cdr:sp macro="" textlink="">
      <cdr:nvSpPr>
        <cdr:cNvPr id="1032" name="Text Box 8">
          <a:extLst xmlns:a="http://schemas.openxmlformats.org/drawingml/2006/main">
            <a:ext uri="{FF2B5EF4-FFF2-40B4-BE49-F238E27FC236}">
              <a16:creationId xmlns:a16="http://schemas.microsoft.com/office/drawing/2014/main" id="{92848635-2F58-C109-80C5-443158DFA02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00707" y="4494436"/>
          <a:ext cx="581432" cy="3138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Oct '00</a:t>
          </a:r>
        </a:p>
      </cdr:txBody>
    </cdr:sp>
  </cdr:relSizeAnchor>
  <cdr:relSizeAnchor xmlns:cdr="http://schemas.openxmlformats.org/drawingml/2006/chartDrawing">
    <cdr:from>
      <cdr:x>0.6835</cdr:x>
      <cdr:y>0.76975</cdr:y>
    </cdr:from>
    <cdr:to>
      <cdr:x>0.7535</cdr:x>
      <cdr:y>0.8235</cdr:y>
    </cdr:to>
    <cdr:sp macro="" textlink="">
      <cdr:nvSpPr>
        <cdr:cNvPr id="1035" name="Text Box 11">
          <a:extLst xmlns:a="http://schemas.openxmlformats.org/drawingml/2006/main">
            <a:ext uri="{FF2B5EF4-FFF2-40B4-BE49-F238E27FC236}">
              <a16:creationId xmlns:a16="http://schemas.microsoft.com/office/drawing/2014/main" id="{0730DE58-CBB0-4A86-F531-197F353BD56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65814" y="4494436"/>
          <a:ext cx="600742" cy="3138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Nov '00</a:t>
          </a:r>
        </a:p>
      </cdr:txBody>
    </cdr:sp>
  </cdr:relSizeAnchor>
  <cdr:relSizeAnchor xmlns:cdr="http://schemas.openxmlformats.org/drawingml/2006/chartDrawing">
    <cdr:from>
      <cdr:x>0.7645</cdr:x>
      <cdr:y>0.76975</cdr:y>
    </cdr:from>
    <cdr:to>
      <cdr:x>0.83325</cdr:x>
      <cdr:y>0.8235</cdr:y>
    </cdr:to>
    <cdr:sp macro="" textlink="">
      <cdr:nvSpPr>
        <cdr:cNvPr id="1036" name="Text Box 12">
          <a:extLst xmlns:a="http://schemas.openxmlformats.org/drawingml/2006/main">
            <a:ext uri="{FF2B5EF4-FFF2-40B4-BE49-F238E27FC236}">
              <a16:creationId xmlns:a16="http://schemas.microsoft.com/office/drawing/2014/main" id="{F6CBDD50-A29D-1CCD-2872-AB260A5AE69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60958" y="4494436"/>
          <a:ext cx="590014" cy="3138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Dec '00</a:t>
          </a:r>
        </a:p>
      </cdr:txBody>
    </cdr:sp>
  </cdr:relSizeAnchor>
  <cdr:relSizeAnchor xmlns:cdr="http://schemas.openxmlformats.org/drawingml/2006/chartDrawing">
    <cdr:from>
      <cdr:x>0.84125</cdr:x>
      <cdr:y>0.76975</cdr:y>
    </cdr:from>
    <cdr:to>
      <cdr:x>0.909</cdr:x>
      <cdr:y>0.8235</cdr:y>
    </cdr:to>
    <cdr:sp macro="" textlink="">
      <cdr:nvSpPr>
        <cdr:cNvPr id="1037" name="Text Box 13">
          <a:extLst xmlns:a="http://schemas.openxmlformats.org/drawingml/2006/main">
            <a:ext uri="{FF2B5EF4-FFF2-40B4-BE49-F238E27FC236}">
              <a16:creationId xmlns:a16="http://schemas.microsoft.com/office/drawing/2014/main" id="{238A8BA1-47FE-EBF0-EBA5-ABE2958C3DF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19629" y="4494436"/>
          <a:ext cx="581432" cy="3138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Jan '01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opLeftCell="B5" workbookViewId="0">
      <selection activeCell="B21" sqref="B21:K23"/>
    </sheetView>
  </sheetViews>
  <sheetFormatPr defaultRowHeight="12.75" x14ac:dyDescent="0.2"/>
  <cols>
    <col min="1" max="1" width="15.85546875" customWidth="1"/>
    <col min="2" max="2" width="10.140625" customWidth="1"/>
    <col min="3" max="4" width="10.42578125" customWidth="1"/>
    <col min="5" max="5" width="10.7109375" customWidth="1"/>
    <col min="6" max="6" width="11.42578125" customWidth="1"/>
    <col min="7" max="7" width="12" customWidth="1"/>
    <col min="8" max="8" width="11" customWidth="1"/>
    <col min="9" max="9" width="11.28515625" customWidth="1"/>
    <col min="10" max="10" width="11.42578125" customWidth="1"/>
    <col min="11" max="11" width="11" customWidth="1"/>
    <col min="12" max="12" width="12.7109375" customWidth="1"/>
    <col min="13" max="13" width="11.28515625" bestFit="1" customWidth="1"/>
    <col min="14" max="14" width="12.7109375" customWidth="1"/>
  </cols>
  <sheetData>
    <row r="1" spans="1:14" s="1" customFormat="1" x14ac:dyDescent="0.2">
      <c r="A1" s="1" t="s">
        <v>5</v>
      </c>
    </row>
    <row r="2" spans="1:14" s="1" customFormat="1" x14ac:dyDescent="0.2">
      <c r="A2" s="1" t="s">
        <v>6</v>
      </c>
    </row>
    <row r="3" spans="1:14" s="1" customFormat="1" x14ac:dyDescent="0.2"/>
    <row r="4" spans="1:14" s="2" customFormat="1" x14ac:dyDescent="0.2">
      <c r="B4" s="3">
        <v>36617</v>
      </c>
      <c r="C4" s="3">
        <v>36647</v>
      </c>
      <c r="D4" s="3">
        <v>36678</v>
      </c>
      <c r="E4" s="3">
        <v>36708</v>
      </c>
      <c r="F4" s="3">
        <v>36739</v>
      </c>
      <c r="G4" s="3">
        <v>36770</v>
      </c>
      <c r="H4" s="3">
        <v>36800</v>
      </c>
      <c r="I4" s="3">
        <v>36831</v>
      </c>
      <c r="J4" s="3">
        <v>36861</v>
      </c>
      <c r="K4" s="3">
        <v>36892</v>
      </c>
      <c r="L4" s="2" t="s">
        <v>11</v>
      </c>
    </row>
    <row r="5" spans="1:14" x14ac:dyDescent="0.2">
      <c r="K5" t="s">
        <v>0</v>
      </c>
    </row>
    <row r="6" spans="1:14" x14ac:dyDescent="0.2">
      <c r="A6" t="s">
        <v>1</v>
      </c>
      <c r="B6" s="4">
        <v>959391</v>
      </c>
      <c r="C6" s="4">
        <v>666072</v>
      </c>
      <c r="D6" s="4">
        <v>1050832</v>
      </c>
      <c r="E6" s="4">
        <v>2001862</v>
      </c>
      <c r="F6" s="4">
        <v>2109476</v>
      </c>
      <c r="G6" s="4">
        <v>1434998</v>
      </c>
      <c r="H6" s="4">
        <v>1579637</v>
      </c>
      <c r="I6" s="4">
        <v>942892</v>
      </c>
      <c r="J6" s="4">
        <v>1356286</v>
      </c>
      <c r="K6" s="4">
        <v>1771273</v>
      </c>
      <c r="L6" s="4">
        <f>SUM(B6:K6)</f>
        <v>13872719</v>
      </c>
      <c r="M6" s="4"/>
    </row>
    <row r="7" spans="1:14" x14ac:dyDescent="0.2">
      <c r="A7" s="1" t="s">
        <v>7</v>
      </c>
      <c r="B7" s="4">
        <v>66243</v>
      </c>
      <c r="C7" s="4">
        <v>241764</v>
      </c>
      <c r="D7" s="4">
        <v>113921</v>
      </c>
      <c r="E7" s="4">
        <v>137405</v>
      </c>
      <c r="F7" s="4">
        <v>180488</v>
      </c>
      <c r="G7" s="4">
        <v>243210</v>
      </c>
      <c r="H7" s="4">
        <v>318423</v>
      </c>
      <c r="I7" s="4">
        <v>110757</v>
      </c>
      <c r="J7" s="4">
        <v>512768</v>
      </c>
      <c r="K7" s="4">
        <v>906089</v>
      </c>
      <c r="L7" s="4">
        <f>SUM(B7:K7)</f>
        <v>2831068</v>
      </c>
      <c r="M7" s="4"/>
    </row>
    <row r="8" spans="1:14" x14ac:dyDescent="0.2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4" x14ac:dyDescent="0.2">
      <c r="A9" t="s">
        <v>2</v>
      </c>
      <c r="B9" s="4">
        <v>0</v>
      </c>
      <c r="C9" s="4">
        <v>60200</v>
      </c>
      <c r="D9" s="4">
        <v>1204355</v>
      </c>
      <c r="E9" s="4">
        <v>0</v>
      </c>
      <c r="F9" s="4">
        <v>393577</v>
      </c>
      <c r="G9" s="4">
        <v>256701</v>
      </c>
      <c r="H9" s="4">
        <v>162907</v>
      </c>
      <c r="I9" s="4">
        <v>90000</v>
      </c>
      <c r="J9" s="4">
        <v>746667</v>
      </c>
      <c r="K9" s="4">
        <v>191089</v>
      </c>
      <c r="L9" s="4">
        <f>SUM(B9:K9)</f>
        <v>3105496</v>
      </c>
      <c r="M9" s="4"/>
    </row>
    <row r="10" spans="1:14" x14ac:dyDescent="0.2">
      <c r="A10" s="1" t="s">
        <v>8</v>
      </c>
      <c r="B10" s="4">
        <v>0</v>
      </c>
      <c r="C10" s="4">
        <v>60200</v>
      </c>
      <c r="D10" s="4">
        <v>1102737</v>
      </c>
      <c r="E10" s="4">
        <v>0</v>
      </c>
      <c r="F10" s="4">
        <v>268921</v>
      </c>
      <c r="G10" s="4">
        <v>217008</v>
      </c>
      <c r="H10" s="4">
        <v>159574</v>
      </c>
      <c r="I10" s="4">
        <v>26666</v>
      </c>
      <c r="J10" s="4">
        <v>407606</v>
      </c>
      <c r="K10" s="4">
        <v>130194</v>
      </c>
      <c r="L10" s="4">
        <f>SUM(B10:K10)</f>
        <v>2372906</v>
      </c>
      <c r="M10" s="4"/>
    </row>
    <row r="11" spans="1:14" x14ac:dyDescent="0.2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4" x14ac:dyDescent="0.2">
      <c r="A12" t="s">
        <v>3</v>
      </c>
      <c r="B12" s="4">
        <v>30000</v>
      </c>
      <c r="C12" s="4">
        <v>71733</v>
      </c>
      <c r="D12" s="4">
        <v>0</v>
      </c>
      <c r="E12" s="4">
        <v>493114</v>
      </c>
      <c r="F12" s="4">
        <v>596504</v>
      </c>
      <c r="G12" s="4">
        <v>745686</v>
      </c>
      <c r="H12" s="4">
        <v>615988</v>
      </c>
      <c r="I12" s="4">
        <v>225860</v>
      </c>
      <c r="J12" s="4">
        <v>123286</v>
      </c>
      <c r="K12" s="4">
        <v>0</v>
      </c>
      <c r="L12" s="4">
        <f>SUM(B12:K12)</f>
        <v>2902171</v>
      </c>
      <c r="M12" s="4"/>
    </row>
    <row r="13" spans="1:14" x14ac:dyDescent="0.2">
      <c r="A13" s="1" t="s">
        <v>9</v>
      </c>
      <c r="B13" s="4">
        <v>30000</v>
      </c>
      <c r="C13" s="4">
        <v>71733</v>
      </c>
      <c r="D13" s="4">
        <v>0</v>
      </c>
      <c r="E13" s="4">
        <v>374456</v>
      </c>
      <c r="F13" s="4">
        <v>282470</v>
      </c>
      <c r="G13" s="4">
        <v>417491</v>
      </c>
      <c r="H13" s="4">
        <v>500298</v>
      </c>
      <c r="I13" s="4">
        <v>58354</v>
      </c>
      <c r="J13" s="4">
        <v>40749</v>
      </c>
      <c r="K13" s="4">
        <v>0</v>
      </c>
      <c r="L13" s="4">
        <f>SUM(B13:K13)</f>
        <v>1775551</v>
      </c>
      <c r="M13" s="4"/>
    </row>
    <row r="14" spans="1:14" x14ac:dyDescent="0.2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4" x14ac:dyDescent="0.2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4" x14ac:dyDescent="0.2">
      <c r="A16" t="s">
        <v>4</v>
      </c>
      <c r="B16" s="4">
        <f t="shared" ref="B16:K16" si="0">SUM(B6+B9+B12)</f>
        <v>989391</v>
      </c>
      <c r="C16" s="4">
        <f t="shared" si="0"/>
        <v>798005</v>
      </c>
      <c r="D16" s="4">
        <f t="shared" si="0"/>
        <v>2255187</v>
      </c>
      <c r="E16" s="4">
        <f t="shared" si="0"/>
        <v>2494976</v>
      </c>
      <c r="F16" s="4">
        <f t="shared" si="0"/>
        <v>3099557</v>
      </c>
      <c r="G16" s="4">
        <f t="shared" si="0"/>
        <v>2437385</v>
      </c>
      <c r="H16" s="4">
        <f t="shared" si="0"/>
        <v>2358532</v>
      </c>
      <c r="I16" s="4">
        <f t="shared" si="0"/>
        <v>1258752</v>
      </c>
      <c r="J16" s="4">
        <f t="shared" si="0"/>
        <v>2226239</v>
      </c>
      <c r="K16" s="4">
        <f t="shared" si="0"/>
        <v>1962362</v>
      </c>
      <c r="L16" s="5">
        <f>SUM(B16:K16)</f>
        <v>19880386</v>
      </c>
      <c r="M16" s="5"/>
      <c r="N16" s="4"/>
    </row>
    <row r="17" spans="1:14" x14ac:dyDescent="0.2">
      <c r="A17" s="1" t="s">
        <v>10</v>
      </c>
      <c r="B17" s="4">
        <f t="shared" ref="B17:K17" si="1">SUM(B7+B10+B13)</f>
        <v>96243</v>
      </c>
      <c r="C17" s="4">
        <f t="shared" si="1"/>
        <v>373697</v>
      </c>
      <c r="D17" s="4">
        <f t="shared" si="1"/>
        <v>1216658</v>
      </c>
      <c r="E17" s="4">
        <f t="shared" si="1"/>
        <v>511861</v>
      </c>
      <c r="F17" s="4">
        <f t="shared" si="1"/>
        <v>731879</v>
      </c>
      <c r="G17" s="4">
        <f t="shared" si="1"/>
        <v>877709</v>
      </c>
      <c r="H17" s="4">
        <f t="shared" si="1"/>
        <v>978295</v>
      </c>
      <c r="I17" s="4">
        <f t="shared" si="1"/>
        <v>195777</v>
      </c>
      <c r="J17" s="4">
        <f t="shared" si="1"/>
        <v>961123</v>
      </c>
      <c r="K17" s="4">
        <f t="shared" si="1"/>
        <v>1036283</v>
      </c>
      <c r="L17" s="5">
        <f>SUM(B17:K17)</f>
        <v>6979525</v>
      </c>
      <c r="M17" s="5"/>
      <c r="N17" s="4"/>
    </row>
    <row r="20" spans="1:14" x14ac:dyDescent="0.2">
      <c r="A20" t="s">
        <v>0</v>
      </c>
      <c r="K20" s="1" t="s">
        <v>0</v>
      </c>
    </row>
    <row r="21" spans="1:14" x14ac:dyDescent="0.2">
      <c r="A21" s="1" t="str">
        <f>A10</f>
        <v>MOJAVE/SCHED</v>
      </c>
      <c r="B21">
        <f t="shared" ref="B21:L21" si="2">B10</f>
        <v>0</v>
      </c>
      <c r="C21">
        <f t="shared" si="2"/>
        <v>60200</v>
      </c>
      <c r="D21">
        <f t="shared" si="2"/>
        <v>1102737</v>
      </c>
      <c r="E21">
        <f t="shared" si="2"/>
        <v>0</v>
      </c>
      <c r="F21">
        <f t="shared" si="2"/>
        <v>268921</v>
      </c>
      <c r="G21">
        <f t="shared" si="2"/>
        <v>217008</v>
      </c>
      <c r="H21">
        <f t="shared" si="2"/>
        <v>159574</v>
      </c>
      <c r="I21">
        <f t="shared" si="2"/>
        <v>26666</v>
      </c>
      <c r="J21">
        <f t="shared" si="2"/>
        <v>407606</v>
      </c>
      <c r="K21">
        <f t="shared" si="2"/>
        <v>130194</v>
      </c>
      <c r="L21">
        <f t="shared" si="2"/>
        <v>2372906</v>
      </c>
    </row>
    <row r="22" spans="1:14" x14ac:dyDescent="0.2">
      <c r="A22" s="1" t="str">
        <f>A13</f>
        <v>PG&amp;E/SCHED</v>
      </c>
      <c r="B22">
        <f t="shared" ref="B22:L22" si="3">B13</f>
        <v>30000</v>
      </c>
      <c r="C22">
        <f t="shared" si="3"/>
        <v>71733</v>
      </c>
      <c r="D22">
        <f t="shared" si="3"/>
        <v>0</v>
      </c>
      <c r="E22">
        <f t="shared" si="3"/>
        <v>374456</v>
      </c>
      <c r="F22">
        <f t="shared" si="3"/>
        <v>282470</v>
      </c>
      <c r="G22">
        <f t="shared" si="3"/>
        <v>417491</v>
      </c>
      <c r="H22">
        <f t="shared" si="3"/>
        <v>500298</v>
      </c>
      <c r="I22">
        <f t="shared" si="3"/>
        <v>58354</v>
      </c>
      <c r="J22">
        <f t="shared" si="3"/>
        <v>40749</v>
      </c>
      <c r="K22">
        <f t="shared" si="3"/>
        <v>0</v>
      </c>
      <c r="L22">
        <f t="shared" si="3"/>
        <v>1775551</v>
      </c>
    </row>
    <row r="23" spans="1:14" x14ac:dyDescent="0.2">
      <c r="A23" s="1" t="str">
        <f>A7</f>
        <v>SOCAL/SCHED</v>
      </c>
      <c r="B23">
        <f t="shared" ref="B23:L23" si="4">B7</f>
        <v>66243</v>
      </c>
      <c r="C23">
        <f t="shared" si="4"/>
        <v>241764</v>
      </c>
      <c r="D23">
        <f t="shared" si="4"/>
        <v>113921</v>
      </c>
      <c r="E23">
        <f t="shared" si="4"/>
        <v>137405</v>
      </c>
      <c r="F23">
        <f t="shared" si="4"/>
        <v>180488</v>
      </c>
      <c r="G23">
        <f t="shared" si="4"/>
        <v>243210</v>
      </c>
      <c r="H23">
        <f t="shared" si="4"/>
        <v>318423</v>
      </c>
      <c r="I23">
        <f t="shared" si="4"/>
        <v>110757</v>
      </c>
      <c r="J23">
        <f t="shared" si="4"/>
        <v>512768</v>
      </c>
      <c r="K23">
        <f t="shared" si="4"/>
        <v>906089</v>
      </c>
      <c r="L23">
        <f t="shared" si="4"/>
        <v>2831068</v>
      </c>
    </row>
    <row r="24" spans="1:14" x14ac:dyDescent="0.2">
      <c r="A24" s="1" t="str">
        <f>A17</f>
        <v>TOTAL SCHED</v>
      </c>
      <c r="B24">
        <f t="shared" ref="B24:L24" si="5">B17</f>
        <v>96243</v>
      </c>
      <c r="C24">
        <f t="shared" si="5"/>
        <v>373697</v>
      </c>
      <c r="D24">
        <f t="shared" si="5"/>
        <v>1216658</v>
      </c>
      <c r="E24">
        <f t="shared" si="5"/>
        <v>511861</v>
      </c>
      <c r="F24">
        <f t="shared" si="5"/>
        <v>731879</v>
      </c>
      <c r="G24">
        <f t="shared" si="5"/>
        <v>877709</v>
      </c>
      <c r="H24">
        <f t="shared" si="5"/>
        <v>978295</v>
      </c>
      <c r="I24">
        <f t="shared" si="5"/>
        <v>195777</v>
      </c>
      <c r="J24">
        <f t="shared" si="5"/>
        <v>961123</v>
      </c>
      <c r="K24">
        <f t="shared" si="5"/>
        <v>1036283</v>
      </c>
      <c r="L24">
        <f t="shared" si="5"/>
        <v>6979525</v>
      </c>
    </row>
  </sheetData>
  <pageMargins left="0.75" right="0.75" top="1" bottom="1" header="0.5" footer="0.5"/>
  <pageSetup paperSize="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Chart</vt:lpstr>
      <vt:lpstr>Sheet1!Print_Area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Jan Havlíček</cp:lastModifiedBy>
  <cp:lastPrinted>2001-01-30T23:03:22Z</cp:lastPrinted>
  <dcterms:created xsi:type="dcterms:W3CDTF">2001-01-30T17:12:26Z</dcterms:created>
  <dcterms:modified xsi:type="dcterms:W3CDTF">2023-09-16T17:40:03Z</dcterms:modified>
</cp:coreProperties>
</file>