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F75B7E-9606-439F-9AE1-EE195700357A}" xr6:coauthVersionLast="47" xr6:coauthVersionMax="47" xr10:uidLastSave="{00000000-0000-0000-0000-000000000000}"/>
  <bookViews>
    <workbookView xWindow="-120" yWindow="-120" windowWidth="38640" windowHeight="15720" activeTab="1"/>
  </bookViews>
  <sheets>
    <sheet name="Oneok at 1700" sheetId="1" r:id="rId1"/>
    <sheet name="Oneok at 2500" sheetId="4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F9" i="1"/>
  <c r="G9" i="1"/>
  <c r="G10" i="1"/>
  <c r="F11" i="1"/>
  <c r="G11" i="1"/>
  <c r="G12" i="1"/>
  <c r="F13" i="1"/>
  <c r="G13" i="1"/>
  <c r="F14" i="1"/>
  <c r="G14" i="1"/>
  <c r="G15" i="1"/>
  <c r="F16" i="1"/>
  <c r="G16" i="1"/>
  <c r="G17" i="1"/>
  <c r="G18" i="1"/>
  <c r="G19" i="1"/>
  <c r="G20" i="1"/>
  <c r="G21" i="1"/>
  <c r="F22" i="1"/>
  <c r="G22" i="1"/>
  <c r="G23" i="1"/>
  <c r="F24" i="1"/>
  <c r="G24" i="1"/>
  <c r="D26" i="1"/>
  <c r="F26" i="1"/>
  <c r="G26" i="1"/>
  <c r="D28" i="1"/>
  <c r="F8" i="4"/>
  <c r="G8" i="4"/>
  <c r="F9" i="4"/>
  <c r="G9" i="4"/>
  <c r="G10" i="4"/>
  <c r="F11" i="4"/>
  <c r="G11" i="4"/>
  <c r="G12" i="4"/>
  <c r="F13" i="4"/>
  <c r="G13" i="4"/>
  <c r="F14" i="4"/>
  <c r="G14" i="4"/>
  <c r="G15" i="4"/>
  <c r="F16" i="4"/>
  <c r="G16" i="4"/>
  <c r="G17" i="4"/>
  <c r="G18" i="4"/>
  <c r="G19" i="4"/>
  <c r="G20" i="4"/>
  <c r="G21" i="4"/>
  <c r="F22" i="4"/>
  <c r="G22" i="4"/>
  <c r="G23" i="4"/>
  <c r="F24" i="4"/>
  <c r="G24" i="4"/>
  <c r="D26" i="4"/>
  <c r="F26" i="4"/>
  <c r="G26" i="4"/>
  <c r="D28" i="4"/>
</calcChain>
</file>

<file path=xl/sharedStrings.xml><?xml version="1.0" encoding="utf-8"?>
<sst xmlns="http://schemas.openxmlformats.org/spreadsheetml/2006/main" count="90" uniqueCount="28">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</sst>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3" xfId="0" applyFont="1" applyBorder="1" applyAlignment="1">
      <alignment horizontal="center"/>
    </xf>
    <xf numFmtId="4" fontId="0" fillId="0" borderId="4" xfId="0" applyNumberFormat="1" applyBorder="1"/>
    <xf numFmtId="3" fontId="0" fillId="0" borderId="4" xfId="0" applyNumberFormat="1" applyBorder="1"/>
    <xf numFmtId="0" fontId="2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F31" sqref="F31"/>
    </sheetView>
  </sheetViews>
  <sheetFormatPr defaultRowHeight="12.75" x14ac:dyDescent="0.2"/>
  <cols>
    <col min="1" max="1" width="18" customWidth="1"/>
    <col min="2" max="2" width="12.28515625" customWidth="1"/>
    <col min="3" max="3" width="13.42578125" customWidth="1"/>
  </cols>
  <sheetData>
    <row r="2" spans="1:7" x14ac:dyDescent="0.2">
      <c r="A2" t="s">
        <v>0</v>
      </c>
    </row>
    <row r="4" spans="1:7" x14ac:dyDescent="0.2">
      <c r="B4" s="1" t="s">
        <v>21</v>
      </c>
      <c r="C4" s="1" t="s">
        <v>21</v>
      </c>
    </row>
    <row r="5" spans="1:7" x14ac:dyDescent="0.2">
      <c r="B5" s="1" t="s">
        <v>2</v>
      </c>
      <c r="C5" s="1" t="s">
        <v>3</v>
      </c>
      <c r="F5" s="7" t="s">
        <v>25</v>
      </c>
      <c r="G5" s="8"/>
    </row>
    <row r="6" spans="1:7" x14ac:dyDescent="0.2">
      <c r="A6" s="1" t="s">
        <v>1</v>
      </c>
      <c r="B6" s="1" t="s">
        <v>4</v>
      </c>
      <c r="C6" s="1" t="s">
        <v>4</v>
      </c>
      <c r="D6" s="1" t="s">
        <v>5</v>
      </c>
      <c r="E6" s="1" t="s">
        <v>6</v>
      </c>
      <c r="F6" s="3" t="s">
        <v>23</v>
      </c>
      <c r="G6" s="3" t="s">
        <v>24</v>
      </c>
    </row>
    <row r="8" spans="1:7" x14ac:dyDescent="0.2">
      <c r="A8" t="s">
        <v>7</v>
      </c>
      <c r="B8" t="s">
        <v>14</v>
      </c>
      <c r="C8" t="s">
        <v>15</v>
      </c>
      <c r="D8" s="2">
        <v>8000</v>
      </c>
      <c r="E8">
        <v>30</v>
      </c>
      <c r="F8">
        <f>D8/D28</f>
        <v>9.5011876484560567E-2</v>
      </c>
      <c r="G8" s="2">
        <f>50000*F8</f>
        <v>4750.5938242280281</v>
      </c>
    </row>
    <row r="9" spans="1:7" x14ac:dyDescent="0.2">
      <c r="B9" t="s">
        <v>14</v>
      </c>
      <c r="C9" t="s">
        <v>17</v>
      </c>
      <c r="D9" s="2">
        <v>12000</v>
      </c>
      <c r="E9">
        <v>30</v>
      </c>
      <c r="F9">
        <f>D9/D28</f>
        <v>0.14251781472684086</v>
      </c>
      <c r="G9" s="2">
        <f t="shared" ref="G9:G24" si="0">50000*F9</f>
        <v>7125.8907363420431</v>
      </c>
    </row>
    <row r="10" spans="1:7" x14ac:dyDescent="0.2">
      <c r="D10" s="2"/>
      <c r="G10" s="2">
        <f t="shared" si="0"/>
        <v>0</v>
      </c>
    </row>
    <row r="11" spans="1:7" x14ac:dyDescent="0.2">
      <c r="A11" t="s">
        <v>8</v>
      </c>
      <c r="B11" t="s">
        <v>14</v>
      </c>
      <c r="C11" t="s">
        <v>17</v>
      </c>
      <c r="D11" s="2">
        <v>10000</v>
      </c>
      <c r="E11">
        <v>15</v>
      </c>
      <c r="F11">
        <f>D11/D28</f>
        <v>0.11876484560570071</v>
      </c>
      <c r="G11" s="2">
        <f t="shared" si="0"/>
        <v>5938.2422802850351</v>
      </c>
    </row>
    <row r="12" spans="1:7" x14ac:dyDescent="0.2">
      <c r="D12" s="2"/>
      <c r="G12" s="2">
        <f t="shared" si="0"/>
        <v>0</v>
      </c>
    </row>
    <row r="13" spans="1:7" x14ac:dyDescent="0.2">
      <c r="A13" t="s">
        <v>9</v>
      </c>
      <c r="B13" t="s">
        <v>14</v>
      </c>
      <c r="C13" t="s">
        <v>17</v>
      </c>
      <c r="D13" s="2">
        <v>6000</v>
      </c>
      <c r="E13">
        <v>15</v>
      </c>
      <c r="F13">
        <f>D13/D28</f>
        <v>7.1258907363420429E-2</v>
      </c>
      <c r="G13" s="2">
        <f t="shared" si="0"/>
        <v>3562.9453681710215</v>
      </c>
    </row>
    <row r="14" spans="1:7" x14ac:dyDescent="0.2">
      <c r="B14" t="s">
        <v>14</v>
      </c>
      <c r="C14" t="s">
        <v>16</v>
      </c>
      <c r="D14" s="2">
        <v>2000</v>
      </c>
      <c r="E14">
        <v>15</v>
      </c>
      <c r="F14">
        <f>D14/D28</f>
        <v>2.3752969121140142E-2</v>
      </c>
      <c r="G14" s="2">
        <f t="shared" si="0"/>
        <v>1187.648456057007</v>
      </c>
    </row>
    <row r="15" spans="1:7" x14ac:dyDescent="0.2">
      <c r="D15" s="2"/>
      <c r="G15" s="2">
        <f t="shared" si="0"/>
        <v>0</v>
      </c>
    </row>
    <row r="16" spans="1:7" x14ac:dyDescent="0.2">
      <c r="A16" t="s">
        <v>10</v>
      </c>
      <c r="B16" t="s">
        <v>18</v>
      </c>
      <c r="C16" t="s">
        <v>17</v>
      </c>
      <c r="D16" s="2">
        <v>4500</v>
      </c>
      <c r="E16">
        <v>12.25</v>
      </c>
      <c r="F16">
        <f>D16/D28</f>
        <v>5.3444180522565318E-2</v>
      </c>
      <c r="G16" s="2">
        <f t="shared" si="0"/>
        <v>2672.209026128266</v>
      </c>
    </row>
    <row r="17" spans="1:8" x14ac:dyDescent="0.2">
      <c r="B17" t="s">
        <v>19</v>
      </c>
      <c r="C17" t="s">
        <v>17</v>
      </c>
      <c r="D17" s="2"/>
      <c r="G17" s="2">
        <f t="shared" si="0"/>
        <v>0</v>
      </c>
    </row>
    <row r="18" spans="1:8" x14ac:dyDescent="0.2">
      <c r="B18" t="s">
        <v>20</v>
      </c>
      <c r="C18" t="s">
        <v>17</v>
      </c>
      <c r="D18" s="2"/>
      <c r="G18" s="2">
        <f t="shared" si="0"/>
        <v>0</v>
      </c>
    </row>
    <row r="19" spans="1:8" x14ac:dyDescent="0.2">
      <c r="D19" s="2"/>
      <c r="G19" s="2">
        <f t="shared" si="0"/>
        <v>0</v>
      </c>
    </row>
    <row r="20" spans="1:8" x14ac:dyDescent="0.2">
      <c r="A20" t="s">
        <v>11</v>
      </c>
      <c r="B20" t="s">
        <v>19</v>
      </c>
      <c r="C20" t="s">
        <v>17</v>
      </c>
      <c r="D20" s="2">
        <v>15000</v>
      </c>
      <c r="E20">
        <v>5</v>
      </c>
      <c r="G20" s="2">
        <f t="shared" si="0"/>
        <v>0</v>
      </c>
    </row>
    <row r="21" spans="1:8" x14ac:dyDescent="0.2">
      <c r="D21" s="2"/>
      <c r="G21" s="2">
        <f t="shared" si="0"/>
        <v>0</v>
      </c>
    </row>
    <row r="22" spans="1:8" x14ac:dyDescent="0.2">
      <c r="A22" t="s">
        <v>12</v>
      </c>
      <c r="B22" t="s">
        <v>14</v>
      </c>
      <c r="C22" t="s">
        <v>17</v>
      </c>
      <c r="D22" s="2">
        <v>1700</v>
      </c>
      <c r="E22">
        <v>1.8</v>
      </c>
      <c r="F22">
        <f>D22/D28</f>
        <v>2.0190023752969122E-2</v>
      </c>
      <c r="G22" s="2">
        <f t="shared" si="0"/>
        <v>1009.5011876484562</v>
      </c>
    </row>
    <row r="23" spans="1:8" x14ac:dyDescent="0.2">
      <c r="D23" s="2"/>
      <c r="G23" s="2">
        <f t="shared" si="0"/>
        <v>0</v>
      </c>
    </row>
    <row r="24" spans="1:8" x14ac:dyDescent="0.2">
      <c r="A24" t="s">
        <v>13</v>
      </c>
      <c r="B24" t="s">
        <v>14</v>
      </c>
      <c r="C24" t="s">
        <v>16</v>
      </c>
      <c r="D24" s="2">
        <v>40000</v>
      </c>
      <c r="E24">
        <v>15</v>
      </c>
      <c r="F24">
        <f>D24/D28</f>
        <v>0.47505938242280282</v>
      </c>
      <c r="G24" s="2">
        <f t="shared" si="0"/>
        <v>23752.96912114014</v>
      </c>
    </row>
    <row r="25" spans="1:8" x14ac:dyDescent="0.2">
      <c r="D25" s="2"/>
      <c r="G25" s="2"/>
    </row>
    <row r="26" spans="1:8" ht="13.5" thickBot="1" x14ac:dyDescent="0.25">
      <c r="D26" s="2">
        <f>SUM(D8:D24)</f>
        <v>99200</v>
      </c>
      <c r="F26" s="4">
        <f>SUM(F8:F24)</f>
        <v>1</v>
      </c>
      <c r="G26" s="5">
        <f>SUM(G8:G24)</f>
        <v>50000</v>
      </c>
      <c r="H26" s="6" t="s">
        <v>26</v>
      </c>
    </row>
    <row r="27" spans="1:8" ht="13.5" thickTop="1" x14ac:dyDescent="0.2">
      <c r="C27" t="s">
        <v>22</v>
      </c>
      <c r="D27" s="2">
        <v>15000</v>
      </c>
    </row>
    <row r="28" spans="1:8" x14ac:dyDescent="0.2">
      <c r="C28" t="s">
        <v>27</v>
      </c>
      <c r="D28" s="2">
        <f>D26-D27</f>
        <v>84200</v>
      </c>
    </row>
  </sheetData>
  <mergeCells count="1">
    <mergeCell ref="F5:G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8"/>
  <sheetViews>
    <sheetView tabSelected="1" workbookViewId="0">
      <selection activeCell="A29" sqref="A29"/>
    </sheetView>
  </sheetViews>
  <sheetFormatPr defaultRowHeight="12.75" x14ac:dyDescent="0.2"/>
  <cols>
    <col min="1" max="1" width="18" customWidth="1"/>
    <col min="2" max="2" width="12.28515625" customWidth="1"/>
    <col min="3" max="3" width="13.42578125" customWidth="1"/>
  </cols>
  <sheetData>
    <row r="2" spans="1:7" x14ac:dyDescent="0.2">
      <c r="A2" t="s">
        <v>0</v>
      </c>
    </row>
    <row r="4" spans="1:7" x14ac:dyDescent="0.2">
      <c r="B4" s="1" t="s">
        <v>21</v>
      </c>
      <c r="C4" s="1" t="s">
        <v>21</v>
      </c>
    </row>
    <row r="5" spans="1:7" x14ac:dyDescent="0.2">
      <c r="B5" s="1" t="s">
        <v>2</v>
      </c>
      <c r="C5" s="1" t="s">
        <v>3</v>
      </c>
      <c r="F5" s="9" t="s">
        <v>25</v>
      </c>
      <c r="G5" s="10"/>
    </row>
    <row r="6" spans="1:7" x14ac:dyDescent="0.2">
      <c r="A6" s="1" t="s">
        <v>1</v>
      </c>
      <c r="B6" s="1" t="s">
        <v>4</v>
      </c>
      <c r="C6" s="1" t="s">
        <v>4</v>
      </c>
      <c r="D6" s="1" t="s">
        <v>5</v>
      </c>
      <c r="E6" s="1" t="s">
        <v>6</v>
      </c>
      <c r="F6" s="3" t="s">
        <v>23</v>
      </c>
      <c r="G6" s="3" t="s">
        <v>24</v>
      </c>
    </row>
    <row r="8" spans="1:7" x14ac:dyDescent="0.2">
      <c r="A8" t="s">
        <v>7</v>
      </c>
      <c r="B8" t="s">
        <v>14</v>
      </c>
      <c r="C8" t="s">
        <v>15</v>
      </c>
      <c r="D8" s="2">
        <v>8000</v>
      </c>
      <c r="E8">
        <v>30</v>
      </c>
      <c r="F8">
        <f>D8/D28</f>
        <v>9.4117647058823528E-2</v>
      </c>
      <c r="G8" s="2">
        <f t="shared" ref="G8:G24" si="0">50000*F8</f>
        <v>4705.8823529411766</v>
      </c>
    </row>
    <row r="9" spans="1:7" x14ac:dyDescent="0.2">
      <c r="B9" t="s">
        <v>14</v>
      </c>
      <c r="C9" t="s">
        <v>17</v>
      </c>
      <c r="D9" s="2">
        <v>12000</v>
      </c>
      <c r="E9">
        <v>30</v>
      </c>
      <c r="F9">
        <f>D9/D28</f>
        <v>0.14117647058823529</v>
      </c>
      <c r="G9" s="2">
        <f t="shared" si="0"/>
        <v>7058.8235294117649</v>
      </c>
    </row>
    <row r="10" spans="1:7" x14ac:dyDescent="0.2">
      <c r="D10" s="2"/>
      <c r="G10" s="2">
        <f t="shared" si="0"/>
        <v>0</v>
      </c>
    </row>
    <row r="11" spans="1:7" x14ac:dyDescent="0.2">
      <c r="A11" t="s">
        <v>8</v>
      </c>
      <c r="B11" t="s">
        <v>14</v>
      </c>
      <c r="C11" t="s">
        <v>17</v>
      </c>
      <c r="D11" s="2">
        <v>10000</v>
      </c>
      <c r="E11">
        <v>15</v>
      </c>
      <c r="F11">
        <f>D11/D28</f>
        <v>0.11764705882352941</v>
      </c>
      <c r="G11" s="2">
        <f t="shared" si="0"/>
        <v>5882.3529411764703</v>
      </c>
    </row>
    <row r="12" spans="1:7" x14ac:dyDescent="0.2">
      <c r="D12" s="2"/>
      <c r="G12" s="2">
        <f t="shared" si="0"/>
        <v>0</v>
      </c>
    </row>
    <row r="13" spans="1:7" x14ac:dyDescent="0.2">
      <c r="A13" t="s">
        <v>9</v>
      </c>
      <c r="B13" t="s">
        <v>14</v>
      </c>
      <c r="C13" t="s">
        <v>17</v>
      </c>
      <c r="D13" s="2">
        <v>6000</v>
      </c>
      <c r="E13">
        <v>15</v>
      </c>
      <c r="F13">
        <f>D13/D28</f>
        <v>7.0588235294117646E-2</v>
      </c>
      <c r="G13" s="2">
        <f t="shared" si="0"/>
        <v>3529.4117647058824</v>
      </c>
    </row>
    <row r="14" spans="1:7" x14ac:dyDescent="0.2">
      <c r="B14" t="s">
        <v>14</v>
      </c>
      <c r="C14" t="s">
        <v>16</v>
      </c>
      <c r="D14" s="2">
        <v>2000</v>
      </c>
      <c r="E14">
        <v>15</v>
      </c>
      <c r="F14">
        <f>D14/D28</f>
        <v>2.3529411764705882E-2</v>
      </c>
      <c r="G14" s="2">
        <f t="shared" si="0"/>
        <v>1176.4705882352941</v>
      </c>
    </row>
    <row r="15" spans="1:7" x14ac:dyDescent="0.2">
      <c r="D15" s="2"/>
      <c r="G15" s="2">
        <f t="shared" si="0"/>
        <v>0</v>
      </c>
    </row>
    <row r="16" spans="1:7" x14ac:dyDescent="0.2">
      <c r="A16" t="s">
        <v>10</v>
      </c>
      <c r="B16" t="s">
        <v>18</v>
      </c>
      <c r="C16" t="s">
        <v>17</v>
      </c>
      <c r="D16" s="2">
        <v>4500</v>
      </c>
      <c r="E16">
        <v>12.25</v>
      </c>
      <c r="F16">
        <f>D16/D28</f>
        <v>5.2941176470588235E-2</v>
      </c>
      <c r="G16" s="2">
        <f t="shared" si="0"/>
        <v>2647.0588235294117</v>
      </c>
    </row>
    <row r="17" spans="1:8" x14ac:dyDescent="0.2">
      <c r="B17" t="s">
        <v>19</v>
      </c>
      <c r="C17" t="s">
        <v>17</v>
      </c>
      <c r="D17" s="2"/>
      <c r="G17" s="2">
        <f t="shared" si="0"/>
        <v>0</v>
      </c>
    </row>
    <row r="18" spans="1:8" x14ac:dyDescent="0.2">
      <c r="B18" t="s">
        <v>20</v>
      </c>
      <c r="C18" t="s">
        <v>17</v>
      </c>
      <c r="D18" s="2"/>
      <c r="G18" s="2">
        <f t="shared" si="0"/>
        <v>0</v>
      </c>
    </row>
    <row r="19" spans="1:8" x14ac:dyDescent="0.2">
      <c r="D19" s="2"/>
      <c r="G19" s="2">
        <f t="shared" si="0"/>
        <v>0</v>
      </c>
    </row>
    <row r="20" spans="1:8" x14ac:dyDescent="0.2">
      <c r="A20" t="s">
        <v>11</v>
      </c>
      <c r="B20" t="s">
        <v>19</v>
      </c>
      <c r="C20" t="s">
        <v>17</v>
      </c>
      <c r="D20" s="2">
        <v>15000</v>
      </c>
      <c r="E20">
        <v>5</v>
      </c>
      <c r="G20" s="2">
        <f t="shared" si="0"/>
        <v>0</v>
      </c>
    </row>
    <row r="21" spans="1:8" x14ac:dyDescent="0.2">
      <c r="D21" s="2"/>
      <c r="G21" s="2">
        <f t="shared" si="0"/>
        <v>0</v>
      </c>
    </row>
    <row r="22" spans="1:8" x14ac:dyDescent="0.2">
      <c r="A22" t="s">
        <v>12</v>
      </c>
      <c r="B22" t="s">
        <v>14</v>
      </c>
      <c r="C22" t="s">
        <v>17</v>
      </c>
      <c r="D22" s="2">
        <v>2500</v>
      </c>
      <c r="E22">
        <v>1.8</v>
      </c>
      <c r="F22">
        <f>D22/D28</f>
        <v>2.9411764705882353E-2</v>
      </c>
      <c r="G22" s="2">
        <f t="shared" si="0"/>
        <v>1470.5882352941176</v>
      </c>
    </row>
    <row r="23" spans="1:8" x14ac:dyDescent="0.2">
      <c r="D23" s="2"/>
      <c r="G23" s="2">
        <f t="shared" si="0"/>
        <v>0</v>
      </c>
    </row>
    <row r="24" spans="1:8" x14ac:dyDescent="0.2">
      <c r="A24" t="s">
        <v>13</v>
      </c>
      <c r="B24" t="s">
        <v>14</v>
      </c>
      <c r="C24" t="s">
        <v>16</v>
      </c>
      <c r="D24" s="2">
        <v>40000</v>
      </c>
      <c r="E24">
        <v>15</v>
      </c>
      <c r="F24">
        <f>D24/D28</f>
        <v>0.47058823529411764</v>
      </c>
      <c r="G24" s="2">
        <f t="shared" si="0"/>
        <v>23529.411764705881</v>
      </c>
    </row>
    <row r="25" spans="1:8" x14ac:dyDescent="0.2">
      <c r="D25" s="2"/>
      <c r="G25" s="2"/>
    </row>
    <row r="26" spans="1:8" ht="13.5" thickBot="1" x14ac:dyDescent="0.25">
      <c r="D26" s="2">
        <f>SUM(D8:D24)</f>
        <v>100000</v>
      </c>
      <c r="F26" s="4">
        <f>SUM(F8:F24)</f>
        <v>0.99999999999999989</v>
      </c>
      <c r="G26" s="5">
        <f>SUM(G8:G24)</f>
        <v>50000</v>
      </c>
      <c r="H26" s="6" t="s">
        <v>26</v>
      </c>
    </row>
    <row r="27" spans="1:8" ht="13.5" thickTop="1" x14ac:dyDescent="0.2">
      <c r="C27" t="s">
        <v>22</v>
      </c>
      <c r="D27" s="2">
        <v>15000</v>
      </c>
    </row>
    <row r="28" spans="1:8" x14ac:dyDescent="0.2">
      <c r="C28" t="s">
        <v>27</v>
      </c>
      <c r="D28" s="2">
        <f>D26-D27</f>
        <v>85000</v>
      </c>
    </row>
  </sheetData>
  <mergeCells count="1">
    <mergeCell ref="F5:G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Oneok at 1700</vt:lpstr>
      <vt:lpstr>Oneok at 2500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2001-05-17T16:07:41Z</cp:lastPrinted>
  <dcterms:created xsi:type="dcterms:W3CDTF">2001-05-16T14:55:59Z</dcterms:created>
  <dcterms:modified xsi:type="dcterms:W3CDTF">2023-09-16T17:48:08Z</dcterms:modified>
</cp:coreProperties>
</file>