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A1E049-6261-487E-B596-80011D8868F0}" xr6:coauthVersionLast="47" xr6:coauthVersionMax="47" xr10:uidLastSave="{00000000-0000-0000-0000-000000000000}"/>
  <bookViews>
    <workbookView xWindow="-120" yWindow="-120" windowWidth="38640" windowHeight="15720"/>
  </bookViews>
  <sheets>
    <sheet name="notpaid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7" i="6"/>
  <c r="D8" i="6"/>
  <c r="D10" i="6"/>
  <c r="D11" i="6"/>
  <c r="D12" i="6"/>
  <c r="D15" i="6"/>
  <c r="D16" i="6"/>
</calcChain>
</file>

<file path=xl/sharedStrings.xml><?xml version="1.0" encoding="utf-8"?>
<sst xmlns="http://schemas.openxmlformats.org/spreadsheetml/2006/main" count="47" uniqueCount="40">
  <si>
    <t>Customer Name</t>
  </si>
  <si>
    <t>Invoice Date</t>
  </si>
  <si>
    <t>Net Due Date</t>
  </si>
  <si>
    <t xml:space="preserve">       Total Amt</t>
  </si>
  <si>
    <t>EXELON ENERGY OHIO INC.</t>
  </si>
  <si>
    <t>KN PROCESSING, INC.</t>
  </si>
  <si>
    <t>Comments</t>
  </si>
  <si>
    <t>short paid Dec trans invoices</t>
  </si>
  <si>
    <t>TW unpaid December 2001 transportation invoices</t>
  </si>
  <si>
    <t>ENA acting as agent for Enervest</t>
  </si>
  <si>
    <t>$208,860 also not paid for 11/01</t>
  </si>
  <si>
    <t>claimed to have sent check</t>
  </si>
  <si>
    <t>North Star Steele</t>
  </si>
  <si>
    <t>as per phone mail from Bert Hernandez</t>
  </si>
  <si>
    <t>McEvoy</t>
  </si>
  <si>
    <t>Giambrone</t>
  </si>
  <si>
    <t>Bass Enterprises</t>
  </si>
  <si>
    <t>Ward</t>
  </si>
  <si>
    <t>So Cal</t>
  </si>
  <si>
    <t>short paid due to billing dispute - total amount due related to dispute is $2,694,341.68</t>
  </si>
  <si>
    <t>Nov also not paid in addition to swap</t>
  </si>
  <si>
    <t>also $1.2 million for swap</t>
  </si>
  <si>
    <t>Giambrone/Y'Barbo</t>
  </si>
  <si>
    <t>Rep/Marketer</t>
  </si>
  <si>
    <t>Mulligan/McConnell</t>
  </si>
  <si>
    <t>Muliigan/McConnell</t>
  </si>
  <si>
    <t>Giambrone/Lokay</t>
  </si>
  <si>
    <t>Nov also not paid</t>
  </si>
  <si>
    <t>Hernandez/Lokay</t>
  </si>
  <si>
    <t>Ward/Lohman</t>
  </si>
  <si>
    <t>McEvoy/Lokay</t>
  </si>
  <si>
    <t>Giambrone/Mcconnell</t>
  </si>
  <si>
    <t>McEvoy/Mcconnell</t>
  </si>
  <si>
    <t>EES</t>
  </si>
  <si>
    <t>ENA</t>
  </si>
  <si>
    <t>Virginia Power Energy Mktg</t>
  </si>
  <si>
    <t>Tristar Gas Mktg</t>
  </si>
  <si>
    <t>Phillips Petroleum</t>
  </si>
  <si>
    <t>Mercado Gas Services</t>
  </si>
  <si>
    <t xml:space="preserve">CMS MKTG, Services &amp;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</si>
</sst>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7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8" sqref="A8"/>
    </sheetView>
  </sheetViews>
  <sheetFormatPr defaultRowHeight="12.75" outlineLevelRow="2" x14ac:dyDescent="0.2"/>
  <cols>
    <col min="1" max="1" width="22.42578125" customWidth="1"/>
    <col min="4" max="4" width="11.42578125" bestFit="1" customWidth="1"/>
    <col min="5" max="5" width="14.5703125" bestFit="1" customWidth="1"/>
  </cols>
  <sheetData>
    <row r="1" spans="1:9" s="1" customFormat="1" ht="15.75" x14ac:dyDescent="0.25">
      <c r="A1" s="4" t="s">
        <v>8</v>
      </c>
      <c r="D1" s="3"/>
    </row>
    <row r="2" spans="1:9" s="1" customFormat="1" ht="11.25" x14ac:dyDescent="0.2">
      <c r="D2" s="3"/>
    </row>
    <row r="3" spans="1:9" s="1" customFormat="1" ht="11.25" x14ac:dyDescent="0.2">
      <c r="D3" s="3"/>
    </row>
    <row r="4" spans="1:9" s="1" customFormat="1" ht="11.25" x14ac:dyDescent="0.2">
      <c r="A4" s="1" t="s">
        <v>0</v>
      </c>
      <c r="B4" s="1" t="s">
        <v>1</v>
      </c>
      <c r="C4" s="1" t="s">
        <v>2</v>
      </c>
      <c r="D4" s="3" t="s">
        <v>3</v>
      </c>
      <c r="E4" s="1" t="s">
        <v>23</v>
      </c>
      <c r="F4" s="1" t="s">
        <v>6</v>
      </c>
    </row>
    <row r="5" spans="1:9" s="1" customFormat="1" ht="11.25" outlineLevel="2" x14ac:dyDescent="0.2">
      <c r="A5" s="1" t="s">
        <v>16</v>
      </c>
      <c r="B5" s="2">
        <v>37258</v>
      </c>
      <c r="C5" s="2">
        <v>37270</v>
      </c>
      <c r="D5" s="3">
        <f>6428.21+546.79</f>
        <v>6975</v>
      </c>
      <c r="E5" s="1" t="s">
        <v>29</v>
      </c>
      <c r="F5" s="1" t="s">
        <v>17</v>
      </c>
    </row>
    <row r="6" spans="1:9" s="1" customFormat="1" ht="11.25" outlineLevel="2" x14ac:dyDescent="0.2">
      <c r="A6" s="1" t="s">
        <v>39</v>
      </c>
      <c r="B6" s="2">
        <v>37258</v>
      </c>
      <c r="C6" s="2">
        <v>37270</v>
      </c>
      <c r="D6" s="3">
        <v>1532.64</v>
      </c>
      <c r="E6" s="1" t="s">
        <v>30</v>
      </c>
      <c r="F6" s="1" t="s">
        <v>14</v>
      </c>
    </row>
    <row r="7" spans="1:9" s="1" customFormat="1" ht="11.25" outlineLevel="2" x14ac:dyDescent="0.2">
      <c r="A7" s="1" t="s">
        <v>33</v>
      </c>
      <c r="B7" s="2">
        <v>37259</v>
      </c>
      <c r="C7" s="2">
        <v>37270</v>
      </c>
      <c r="D7" s="3">
        <f>22812.87+73.45</f>
        <v>22886.32</v>
      </c>
      <c r="E7" s="1" t="s">
        <v>24</v>
      </c>
      <c r="F7" s="1" t="s">
        <v>27</v>
      </c>
      <c r="I7" s="5"/>
    </row>
    <row r="8" spans="1:9" s="1" customFormat="1" ht="11.25" outlineLevel="2" x14ac:dyDescent="0.2">
      <c r="A8" s="1" t="s">
        <v>34</v>
      </c>
      <c r="B8" s="2">
        <v>37259</v>
      </c>
      <c r="C8" s="2">
        <v>37270</v>
      </c>
      <c r="D8" s="3">
        <f>51336+12400+46500</f>
        <v>110236</v>
      </c>
      <c r="E8" s="1" t="s">
        <v>24</v>
      </c>
      <c r="F8" s="1" t="s">
        <v>20</v>
      </c>
      <c r="I8" s="5" t="s">
        <v>21</v>
      </c>
    </row>
    <row r="9" spans="1:9" s="1" customFormat="1" ht="11.25" outlineLevel="2" x14ac:dyDescent="0.2">
      <c r="A9" s="1" t="s">
        <v>34</v>
      </c>
      <c r="B9" s="2">
        <v>37259</v>
      </c>
      <c r="C9" s="2">
        <v>37270</v>
      </c>
      <c r="D9" s="3">
        <v>205344</v>
      </c>
      <c r="E9" s="1" t="s">
        <v>25</v>
      </c>
      <c r="F9" s="1" t="s">
        <v>9</v>
      </c>
      <c r="I9" s="5" t="s">
        <v>10</v>
      </c>
    </row>
    <row r="10" spans="1:9" s="1" customFormat="1" ht="11.25" outlineLevel="2" x14ac:dyDescent="0.2">
      <c r="A10" s="1" t="s">
        <v>4</v>
      </c>
      <c r="B10" s="2">
        <v>37259</v>
      </c>
      <c r="C10" s="2">
        <v>37270</v>
      </c>
      <c r="D10" s="3">
        <f>221.32+1574.03+155.31</f>
        <v>1950.6599999999999</v>
      </c>
      <c r="E10" s="1" t="s">
        <v>22</v>
      </c>
      <c r="F10" s="1" t="s">
        <v>11</v>
      </c>
    </row>
    <row r="11" spans="1:9" s="1" customFormat="1" ht="11.25" outlineLevel="2" x14ac:dyDescent="0.2">
      <c r="A11" s="1" t="s">
        <v>5</v>
      </c>
      <c r="B11" s="2">
        <v>37258</v>
      </c>
      <c r="C11" s="2">
        <v>37270</v>
      </c>
      <c r="D11" s="3">
        <f>20833.9+3191.11</f>
        <v>24025.010000000002</v>
      </c>
      <c r="E11" s="1" t="s">
        <v>26</v>
      </c>
      <c r="F11" s="1" t="s">
        <v>27</v>
      </c>
    </row>
    <row r="12" spans="1:9" s="1" customFormat="1" ht="11.25" outlineLevel="2" x14ac:dyDescent="0.2">
      <c r="A12" s="1" t="s">
        <v>38</v>
      </c>
      <c r="B12" s="2">
        <v>37258</v>
      </c>
      <c r="C12" s="2">
        <v>37270</v>
      </c>
      <c r="D12" s="3">
        <f>1376.67+123.04</f>
        <v>1499.71</v>
      </c>
      <c r="E12" s="1" t="s">
        <v>31</v>
      </c>
      <c r="F12" s="1" t="s">
        <v>15</v>
      </c>
    </row>
    <row r="13" spans="1:9" s="1" customFormat="1" ht="11.25" outlineLevel="2" x14ac:dyDescent="0.2">
      <c r="A13" s="1" t="s">
        <v>37</v>
      </c>
      <c r="B13" s="2">
        <v>37258</v>
      </c>
      <c r="C13" s="2">
        <v>37270</v>
      </c>
      <c r="D13" s="3">
        <v>1023</v>
      </c>
      <c r="E13" s="1" t="s">
        <v>32</v>
      </c>
      <c r="F13" s="1" t="s">
        <v>7</v>
      </c>
    </row>
    <row r="14" spans="1:9" s="1" customFormat="1" ht="11.25" outlineLevel="2" x14ac:dyDescent="0.2">
      <c r="A14" s="1" t="s">
        <v>36</v>
      </c>
      <c r="B14" s="2">
        <v>37258</v>
      </c>
      <c r="C14" s="2">
        <v>37270</v>
      </c>
      <c r="D14" s="3">
        <v>167.6</v>
      </c>
      <c r="E14" s="1" t="s">
        <v>32</v>
      </c>
      <c r="F14" s="1" t="s">
        <v>14</v>
      </c>
    </row>
    <row r="15" spans="1:9" s="1" customFormat="1" ht="11.25" outlineLevel="2" x14ac:dyDescent="0.2">
      <c r="A15" s="1" t="s">
        <v>35</v>
      </c>
      <c r="B15" s="2">
        <v>37258</v>
      </c>
      <c r="C15" s="2">
        <v>37270</v>
      </c>
      <c r="D15" s="3">
        <f>721.35+7783.86</f>
        <v>8505.2099999999991</v>
      </c>
      <c r="E15" s="1" t="s">
        <v>26</v>
      </c>
      <c r="F15" s="1" t="s">
        <v>11</v>
      </c>
    </row>
    <row r="16" spans="1:9" s="1" customFormat="1" ht="11.25" outlineLevel="2" x14ac:dyDescent="0.2">
      <c r="A16" s="1" t="s">
        <v>12</v>
      </c>
      <c r="B16" s="2">
        <v>37258</v>
      </c>
      <c r="C16" s="2">
        <v>37270</v>
      </c>
      <c r="D16" s="3">
        <f>19665.01+9345.57+1221.24+983.32</f>
        <v>31215.14</v>
      </c>
      <c r="E16" s="1" t="s">
        <v>28</v>
      </c>
      <c r="F16" s="1" t="s">
        <v>13</v>
      </c>
    </row>
    <row r="17" spans="1:6" x14ac:dyDescent="0.2">
      <c r="A17" s="1" t="s">
        <v>18</v>
      </c>
      <c r="B17" s="2">
        <v>37258</v>
      </c>
      <c r="C17" s="2">
        <v>37270</v>
      </c>
      <c r="D17" s="6">
        <v>53256</v>
      </c>
      <c r="F17" s="1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notpaid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2002-01-28T17:32:39Z</dcterms:created>
  <dcterms:modified xsi:type="dcterms:W3CDTF">2023-09-16T17:52:57Z</dcterms:modified>
</cp:coreProperties>
</file>