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143C39-7CD3-4C3E-8AF5-3954B4A49ECF}" xr6:coauthVersionLast="47" xr6:coauthVersionMax="47" xr10:uidLastSave="{00000000-0000-0000-0000-000000000000}"/>
  <bookViews>
    <workbookView xWindow="-120" yWindow="-120" windowWidth="38640" windowHeight="1572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Analysis'!$A$1:$L$46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0" fullCalcOnLoad="1"/>
</workbook>
</file>

<file path=xl/calcChain.xml><?xml version="1.0" encoding="utf-8"?>
<calcChain xmlns="http://schemas.openxmlformats.org/spreadsheetml/2006/main">
  <c r="I8" i="10" l="1"/>
  <c r="L8" i="10"/>
  <c r="I9" i="10"/>
  <c r="L9" i="10"/>
  <c r="I10" i="10"/>
  <c r="L10" i="10"/>
  <c r="I11" i="10"/>
  <c r="L11" i="10"/>
  <c r="I12" i="10"/>
  <c r="L12" i="10"/>
  <c r="I13" i="10"/>
  <c r="L13" i="10"/>
  <c r="L14" i="10"/>
  <c r="I15" i="10"/>
  <c r="L15" i="10"/>
  <c r="I16" i="10"/>
  <c r="L16" i="10"/>
  <c r="I17" i="10"/>
  <c r="L17" i="10"/>
  <c r="I18" i="10"/>
  <c r="L18" i="10"/>
  <c r="I19" i="10"/>
  <c r="L19" i="10"/>
  <c r="L20" i="10"/>
  <c r="I21" i="10"/>
  <c r="L21" i="10"/>
  <c r="L22" i="10"/>
  <c r="I23" i="10"/>
  <c r="L23" i="10"/>
  <c r="I24" i="10"/>
  <c r="L24" i="10"/>
  <c r="I25" i="10"/>
  <c r="L25" i="10"/>
  <c r="I26" i="10"/>
  <c r="L26" i="10"/>
  <c r="I27" i="10"/>
  <c r="L27" i="10"/>
  <c r="I28" i="10"/>
  <c r="L28" i="10"/>
  <c r="I29" i="10"/>
  <c r="L29" i="10"/>
  <c r="I30" i="10"/>
  <c r="L30" i="10"/>
  <c r="I31" i="10"/>
  <c r="L31" i="10"/>
  <c r="I32" i="10"/>
  <c r="L32" i="10"/>
  <c r="I33" i="10"/>
  <c r="L33" i="10"/>
  <c r="I35" i="10"/>
  <c r="J35" i="10"/>
  <c r="L37" i="10"/>
  <c r="I39" i="10"/>
  <c r="L39" i="10"/>
  <c r="I40" i="10"/>
  <c r="L40" i="10"/>
  <c r="I41" i="10"/>
  <c r="L41" i="10"/>
  <c r="I43" i="10"/>
  <c r="J43" i="10"/>
  <c r="L45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<sst xmlns="http://schemas.openxmlformats.org/spreadsheetml/2006/main" count="243" uniqueCount="77">
  <si>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</si>
  <si>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</si>
  <si>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</si>
  <si>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</si>
  <si>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</si>
  <si>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</si>
  <si>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</si>
  <si>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</si>
  <si>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</si>
  <si>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</si>
  <si>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</si>
  <si>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</si>
  <si>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</si>
  <si>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</si>
  <si>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</si>
  <si>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</si>
  <si>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</si>
  <si>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</si>
  <si>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</si>
  <si>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</si>
  <si>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</si>
  <si>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</si>
  <si>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</si>
  <si>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</si>
  <si>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</si>
  <si>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</si>
  <si>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</si>
  <si>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</si>
  <si>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</si>
  <si>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</si>
  <si>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</si>
  <si>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</si>
  <si>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</si>
  <si>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</si>
  <si>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</si>
  <si>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</si>
  <si>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</si>
  <si>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</si>
  <si>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</si>
  <si>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</si>
  <si>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</si>
  <si>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</si>
  <si>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</si>
  <si>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</si>
  <si>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</si>
  <si>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</si>
  <si>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</si>
  <si>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</si>
  <si>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</si>
  <si>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</si>
  <si>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</si>
  <si>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</si>
  <si>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CCGM, L.P.</t>
  </si>
  <si>
    <t>CICO Oil &amp; Gas</t>
  </si>
  <si>
    <t>Cobra Operating</t>
  </si>
  <si>
    <t>Cody Energy LLC</t>
  </si>
  <si>
    <t>Cokinos Natural Gas</t>
  </si>
  <si>
    <t>Comstock Oil &amp; Gas</t>
  </si>
  <si>
    <t>Conoco Inc.</t>
  </si>
  <si>
    <t>EOG Resources</t>
  </si>
  <si>
    <t>Kerr-McGee Oil &amp; Gas</t>
  </si>
  <si>
    <t>Louis Dreyfus Natural</t>
  </si>
  <si>
    <t>McBee Operating</t>
  </si>
  <si>
    <t>North Central Oil</t>
  </si>
  <si>
    <t>Phillips Petroleum</t>
  </si>
  <si>
    <t>Upstream Energy</t>
  </si>
  <si>
    <t>Walter Oil &amp; Gas</t>
  </si>
  <si>
    <t>April, 2001</t>
  </si>
  <si>
    <t>As of 04/05/01</t>
  </si>
  <si>
    <t>Dallas Production</t>
  </si>
  <si>
    <t>EEX Operating, L.P.</t>
  </si>
  <si>
    <t>El Paso Production</t>
  </si>
  <si>
    <t>Marquee Corp</t>
  </si>
  <si>
    <t>O'Connor &amp; Hewitt</t>
  </si>
  <si>
    <t>Sanchez Oil &amp; Gas</t>
  </si>
  <si>
    <t>Suemaur Exploration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</si>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</sst>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11" fillId="3" borderId="0" xfId="0" applyFont="1" applyFill="1"/>
    <xf numFmtId="1" fontId="11" fillId="3" borderId="0" xfId="1" applyNumberFormat="1" applyFont="1" applyFill="1"/>
    <xf numFmtId="165" fontId="11" fillId="3" borderId="0" xfId="1" applyNumberFormat="1" applyFont="1" applyFill="1"/>
    <xf numFmtId="165" fontId="0" fillId="3" borderId="0" xfId="1" applyNumberFormat="1" applyFont="1" applyFill="1"/>
    <xf numFmtId="0" fontId="0" fillId="3" borderId="0" xfId="0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abSelected="1" topLeftCell="A6" zoomScale="70" workbookViewId="0">
      <selection activeCell="L36" sqref="L36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7" width="11.28515625" customWidth="1"/>
    <col min="8" max="8" width="2.5703125" customWidth="1"/>
    <col min="9" max="10" width="13.140625" bestFit="1" customWidth="1"/>
    <col min="11" max="11" width="2.5703125" customWidth="1"/>
    <col min="12" max="12" width="12.28515625" customWidth="1"/>
    <col min="13" max="13" width="39.5703125" style="10" customWidth="1"/>
    <col min="14" max="22" width="9.140625" style="10"/>
  </cols>
  <sheetData>
    <row r="1" spans="1:22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2"/>
    </row>
    <row r="2" spans="1:22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2"/>
    </row>
    <row r="3" spans="1:22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2"/>
    </row>
    <row r="4" spans="1:22" ht="18" x14ac:dyDescent="0.25">
      <c r="A4" s="39" t="s">
        <v>67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2"/>
    </row>
    <row r="5" spans="1:22" ht="18" x14ac:dyDescent="0.25">
      <c r="A5" s="39" t="s">
        <v>68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2"/>
    </row>
    <row r="6" spans="1:22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2"/>
    </row>
    <row r="7" spans="1:22" s="2" customFormat="1" ht="18" x14ac:dyDescent="0.25">
      <c r="A7" s="39"/>
      <c r="B7" s="39"/>
      <c r="C7" s="44"/>
      <c r="D7" s="45">
        <v>36982</v>
      </c>
      <c r="E7" s="45">
        <v>36983</v>
      </c>
      <c r="F7" s="45">
        <v>36984</v>
      </c>
      <c r="G7" s="45">
        <v>36985</v>
      </c>
      <c r="H7" s="45"/>
      <c r="I7" s="45" t="s">
        <v>48</v>
      </c>
      <c r="J7" s="45" t="s">
        <v>47</v>
      </c>
      <c r="K7" s="45"/>
      <c r="L7" s="45" t="s">
        <v>49</v>
      </c>
      <c r="M7" s="46"/>
      <c r="N7" s="37"/>
      <c r="O7" s="37"/>
      <c r="P7" s="37"/>
      <c r="Q7" s="37"/>
      <c r="R7" s="37"/>
      <c r="S7" s="37"/>
      <c r="T7" s="37"/>
      <c r="U7" s="37"/>
      <c r="V7" s="37"/>
    </row>
    <row r="8" spans="1:22" s="2" customFormat="1" ht="18" x14ac:dyDescent="0.25">
      <c r="A8" s="40" t="s">
        <v>52</v>
      </c>
      <c r="B8" s="40">
        <v>441</v>
      </c>
      <c r="C8" s="47">
        <v>636662</v>
      </c>
      <c r="D8" s="42">
        <v>0</v>
      </c>
      <c r="E8" s="42">
        <v>0</v>
      </c>
      <c r="F8" s="42">
        <v>0</v>
      </c>
      <c r="G8" s="42">
        <v>0</v>
      </c>
      <c r="H8" s="42"/>
      <c r="I8" s="42">
        <f t="shared" ref="I8:I33" si="0">AVERAGE(D8:G8)</f>
        <v>0</v>
      </c>
      <c r="J8" s="42">
        <v>863</v>
      </c>
      <c r="K8" s="42"/>
      <c r="L8" s="42">
        <f>I8-J8</f>
        <v>-863</v>
      </c>
      <c r="M8" s="46"/>
      <c r="N8" s="37"/>
      <c r="O8" s="37"/>
      <c r="P8" s="37"/>
      <c r="Q8" s="37"/>
      <c r="R8" s="37"/>
      <c r="S8" s="37"/>
      <c r="T8" s="37"/>
      <c r="U8" s="37"/>
      <c r="V8" s="37"/>
    </row>
    <row r="9" spans="1:22" s="2" customFormat="1" ht="18" x14ac:dyDescent="0.25">
      <c r="A9" s="40" t="s">
        <v>53</v>
      </c>
      <c r="B9" s="40">
        <v>9828</v>
      </c>
      <c r="C9" s="47">
        <v>252799</v>
      </c>
      <c r="D9" s="42">
        <v>2547</v>
      </c>
      <c r="E9" s="42">
        <v>2967</v>
      </c>
      <c r="F9" s="42">
        <v>2867</v>
      </c>
      <c r="G9" s="42">
        <v>2808</v>
      </c>
      <c r="H9" s="42"/>
      <c r="I9" s="42">
        <f t="shared" si="0"/>
        <v>2797.25</v>
      </c>
      <c r="J9" s="42">
        <v>4000</v>
      </c>
      <c r="K9" s="42"/>
      <c r="L9" s="42">
        <f>I9-J9</f>
        <v>-1202.75</v>
      </c>
      <c r="M9" s="46"/>
      <c r="N9" s="37"/>
      <c r="O9" s="37"/>
      <c r="P9" s="37"/>
      <c r="Q9" s="37"/>
      <c r="R9" s="37"/>
      <c r="S9" s="37"/>
      <c r="T9" s="37"/>
      <c r="U9" s="37"/>
      <c r="V9" s="37"/>
    </row>
    <row r="10" spans="1:22" ht="18" x14ac:dyDescent="0.25">
      <c r="A10" s="40" t="s">
        <v>54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8007</v>
      </c>
      <c r="G10" s="42">
        <v>5463</v>
      </c>
      <c r="H10" s="42"/>
      <c r="I10" s="42">
        <f t="shared" si="0"/>
        <v>6869.75</v>
      </c>
      <c r="J10" s="42">
        <v>556</v>
      </c>
      <c r="K10" s="42"/>
      <c r="L10" s="42">
        <f>I10-J10</f>
        <v>6313.75</v>
      </c>
      <c r="M10" s="42"/>
    </row>
    <row r="11" spans="1:22" ht="18" x14ac:dyDescent="0.25">
      <c r="A11" s="40" t="s">
        <v>55</v>
      </c>
      <c r="B11" s="40">
        <v>9864</v>
      </c>
      <c r="C11" s="47">
        <v>508842</v>
      </c>
      <c r="D11" s="42">
        <v>19948</v>
      </c>
      <c r="E11" s="42">
        <v>20308</v>
      </c>
      <c r="F11" s="42">
        <v>20368</v>
      </c>
      <c r="G11" s="42">
        <v>20303</v>
      </c>
      <c r="H11" s="42"/>
      <c r="I11" s="42">
        <f t="shared" si="0"/>
        <v>20231.75</v>
      </c>
      <c r="J11" s="42">
        <v>21550</v>
      </c>
      <c r="K11" s="42"/>
      <c r="L11" s="42">
        <f>I11-J11</f>
        <v>-1318.25</v>
      </c>
      <c r="M11" s="42" t="s">
        <v>45</v>
      </c>
    </row>
    <row r="12" spans="1:22" ht="18" x14ac:dyDescent="0.25">
      <c r="A12" s="40" t="s">
        <v>55</v>
      </c>
      <c r="B12" s="40">
        <v>6722</v>
      </c>
      <c r="C12" s="47">
        <v>135865</v>
      </c>
      <c r="D12" s="42">
        <v>6516</v>
      </c>
      <c r="E12" s="42">
        <v>7539</v>
      </c>
      <c r="F12" s="42">
        <v>7787</v>
      </c>
      <c r="G12" s="42">
        <v>7748</v>
      </c>
      <c r="H12" s="42"/>
      <c r="I12" s="42">
        <f t="shared" si="0"/>
        <v>7397.5</v>
      </c>
      <c r="J12" s="42">
        <v>8228</v>
      </c>
      <c r="K12" s="42"/>
      <c r="L12" s="42">
        <f t="shared" ref="L12:L21" si="1">I12-J12</f>
        <v>-830.5</v>
      </c>
      <c r="M12" s="42"/>
    </row>
    <row r="13" spans="1:22" ht="18" x14ac:dyDescent="0.25">
      <c r="A13" s="40" t="s">
        <v>56</v>
      </c>
      <c r="B13" s="40">
        <v>9840</v>
      </c>
      <c r="C13" s="47">
        <v>417850</v>
      </c>
      <c r="D13" s="42">
        <v>0</v>
      </c>
      <c r="E13" s="42">
        <v>0</v>
      </c>
      <c r="F13" s="42">
        <v>0</v>
      </c>
      <c r="G13" s="42">
        <v>0</v>
      </c>
      <c r="H13" s="42"/>
      <c r="I13" s="42">
        <f t="shared" si="0"/>
        <v>0</v>
      </c>
      <c r="J13" s="42">
        <v>860</v>
      </c>
      <c r="K13" s="42"/>
      <c r="L13" s="42">
        <f t="shared" si="1"/>
        <v>-860</v>
      </c>
      <c r="M13" s="42"/>
    </row>
    <row r="14" spans="1:22" s="55" customFormat="1" ht="18" x14ac:dyDescent="0.25">
      <c r="A14" s="51" t="s">
        <v>57</v>
      </c>
      <c r="B14" s="51">
        <v>6884</v>
      </c>
      <c r="C14" s="52">
        <v>125899</v>
      </c>
      <c r="D14" s="53">
        <v>43249</v>
      </c>
      <c r="E14" s="53">
        <v>44870</v>
      </c>
      <c r="F14" s="53">
        <v>45646</v>
      </c>
      <c r="G14" s="53">
        <v>46957</v>
      </c>
      <c r="H14" s="53"/>
      <c r="I14" s="53">
        <v>48276</v>
      </c>
      <c r="J14" s="53">
        <v>48276</v>
      </c>
      <c r="K14" s="53"/>
      <c r="L14" s="53">
        <f t="shared" si="1"/>
        <v>0</v>
      </c>
      <c r="M14" s="53"/>
      <c r="N14" s="54"/>
      <c r="O14" s="54"/>
      <c r="P14" s="54"/>
      <c r="Q14" s="54"/>
      <c r="R14" s="54"/>
      <c r="S14" s="54"/>
      <c r="T14" s="54"/>
      <c r="U14" s="54"/>
      <c r="V14" s="54"/>
    </row>
    <row r="15" spans="1:22" ht="18" x14ac:dyDescent="0.25">
      <c r="A15" s="40" t="s">
        <v>58</v>
      </c>
      <c r="B15" s="40">
        <v>6154</v>
      </c>
      <c r="C15" s="47">
        <v>133304</v>
      </c>
      <c r="D15" s="42">
        <v>8265</v>
      </c>
      <c r="E15" s="42">
        <v>8901</v>
      </c>
      <c r="F15" s="42">
        <v>8945</v>
      </c>
      <c r="G15" s="42">
        <v>8498</v>
      </c>
      <c r="H15" s="42"/>
      <c r="I15" s="42">
        <f t="shared" si="0"/>
        <v>8652.25</v>
      </c>
      <c r="J15" s="42">
        <v>7286</v>
      </c>
      <c r="K15" s="42"/>
      <c r="L15" s="42">
        <f t="shared" si="1"/>
        <v>1366.25</v>
      </c>
      <c r="M15" s="42"/>
    </row>
    <row r="16" spans="1:22" ht="18" x14ac:dyDescent="0.25">
      <c r="A16" s="40" t="s">
        <v>70</v>
      </c>
      <c r="B16" s="40">
        <v>5999</v>
      </c>
      <c r="C16" s="47">
        <v>380570</v>
      </c>
      <c r="D16" s="42">
        <v>6329</v>
      </c>
      <c r="E16" s="42">
        <v>6079</v>
      </c>
      <c r="F16" s="42">
        <v>6486</v>
      </c>
      <c r="G16" s="42">
        <v>6817</v>
      </c>
      <c r="H16" s="42"/>
      <c r="I16" s="42">
        <f t="shared" si="0"/>
        <v>6427.75</v>
      </c>
      <c r="J16" s="42">
        <v>7043</v>
      </c>
      <c r="K16" s="42"/>
      <c r="L16" s="42">
        <f>I16-J16</f>
        <v>-615.25</v>
      </c>
      <c r="M16" s="42"/>
    </row>
    <row r="17" spans="1:22" ht="18" x14ac:dyDescent="0.25">
      <c r="A17" s="40" t="s">
        <v>71</v>
      </c>
      <c r="B17" s="40">
        <v>6226</v>
      </c>
      <c r="C17" s="47">
        <v>132978</v>
      </c>
      <c r="D17" s="42">
        <v>5105</v>
      </c>
      <c r="E17" s="42">
        <v>5536</v>
      </c>
      <c r="F17" s="42">
        <v>3065</v>
      </c>
      <c r="G17" s="42">
        <v>3065</v>
      </c>
      <c r="H17" s="42"/>
      <c r="I17" s="42">
        <f t="shared" si="0"/>
        <v>4192.75</v>
      </c>
      <c r="J17" s="42">
        <v>3065</v>
      </c>
      <c r="K17" s="42"/>
      <c r="L17" s="42">
        <f>I17-J17</f>
        <v>1127.75</v>
      </c>
      <c r="M17" s="42"/>
    </row>
    <row r="18" spans="1:22" ht="18" x14ac:dyDescent="0.25">
      <c r="A18" s="40" t="s">
        <v>59</v>
      </c>
      <c r="B18" s="40">
        <v>3082</v>
      </c>
      <c r="C18" s="47">
        <v>126268</v>
      </c>
      <c r="D18" s="42">
        <v>6501</v>
      </c>
      <c r="E18" s="42">
        <v>6428</v>
      </c>
      <c r="F18" s="42">
        <v>6862</v>
      </c>
      <c r="G18" s="42">
        <v>6657</v>
      </c>
      <c r="H18" s="42"/>
      <c r="I18" s="42">
        <f t="shared" si="0"/>
        <v>6612</v>
      </c>
      <c r="J18" s="42">
        <v>6759</v>
      </c>
      <c r="K18" s="42"/>
      <c r="L18" s="42">
        <f>I18-J18</f>
        <v>-147</v>
      </c>
      <c r="M18" s="42"/>
    </row>
    <row r="19" spans="1:22" ht="18" x14ac:dyDescent="0.25">
      <c r="A19" s="40" t="s">
        <v>59</v>
      </c>
      <c r="B19" s="40">
        <v>9674</v>
      </c>
      <c r="C19" s="47">
        <v>126280</v>
      </c>
      <c r="D19" s="42">
        <v>3953</v>
      </c>
      <c r="E19" s="42">
        <v>3511</v>
      </c>
      <c r="F19" s="42">
        <v>3947</v>
      </c>
      <c r="G19" s="42">
        <v>4139</v>
      </c>
      <c r="H19" s="42"/>
      <c r="I19" s="42">
        <f t="shared" si="0"/>
        <v>3887.5</v>
      </c>
      <c r="J19" s="42">
        <v>4630</v>
      </c>
      <c r="K19" s="42"/>
      <c r="L19" s="42">
        <f>I19-J19</f>
        <v>-742.5</v>
      </c>
      <c r="M19" s="42"/>
    </row>
    <row r="20" spans="1:22" s="55" customFormat="1" ht="18" x14ac:dyDescent="0.25">
      <c r="A20" s="51" t="s">
        <v>60</v>
      </c>
      <c r="B20" s="51">
        <v>6884</v>
      </c>
      <c r="C20" s="52">
        <v>132975</v>
      </c>
      <c r="D20" s="53">
        <v>28668</v>
      </c>
      <c r="E20" s="53">
        <v>29741</v>
      </c>
      <c r="F20" s="53">
        <v>30257</v>
      </c>
      <c r="G20" s="53">
        <v>31125</v>
      </c>
      <c r="H20" s="53"/>
      <c r="I20" s="53">
        <v>32000</v>
      </c>
      <c r="J20" s="53">
        <v>32000</v>
      </c>
      <c r="K20" s="53"/>
      <c r="L20" s="53">
        <f>I20-J20</f>
        <v>0</v>
      </c>
      <c r="M20" s="53"/>
      <c r="N20" s="54"/>
      <c r="O20" s="54"/>
      <c r="P20" s="54"/>
      <c r="Q20" s="54"/>
      <c r="R20" s="54"/>
      <c r="S20" s="54"/>
      <c r="T20" s="54"/>
      <c r="U20" s="54"/>
      <c r="V20" s="54"/>
    </row>
    <row r="21" spans="1:22" ht="18" x14ac:dyDescent="0.25">
      <c r="A21" s="40" t="s">
        <v>61</v>
      </c>
      <c r="B21" s="40">
        <v>9687</v>
      </c>
      <c r="C21" s="47">
        <v>407025</v>
      </c>
      <c r="D21" s="42">
        <v>9271</v>
      </c>
      <c r="E21" s="42">
        <v>9327</v>
      </c>
      <c r="F21" s="42">
        <v>9127</v>
      </c>
      <c r="G21" s="42">
        <v>9475</v>
      </c>
      <c r="H21" s="42"/>
      <c r="I21" s="42">
        <f t="shared" si="0"/>
        <v>9300</v>
      </c>
      <c r="J21" s="42">
        <v>10400</v>
      </c>
      <c r="K21" s="42"/>
      <c r="L21" s="42">
        <f t="shared" si="1"/>
        <v>-1100</v>
      </c>
      <c r="M21" s="42"/>
    </row>
    <row r="22" spans="1:22" s="55" customFormat="1" ht="18" x14ac:dyDescent="0.25">
      <c r="A22" s="51" t="s">
        <v>61</v>
      </c>
      <c r="B22" s="51">
        <v>9723</v>
      </c>
      <c r="C22" s="52">
        <v>408453</v>
      </c>
      <c r="D22" s="53">
        <v>1160</v>
      </c>
      <c r="E22" s="53">
        <v>4156</v>
      </c>
      <c r="F22" s="53">
        <v>4156</v>
      </c>
      <c r="G22" s="53">
        <v>4156</v>
      </c>
      <c r="H22" s="53"/>
      <c r="I22" s="53">
        <v>4156</v>
      </c>
      <c r="J22" s="53">
        <v>4156</v>
      </c>
      <c r="K22" s="53"/>
      <c r="L22" s="53">
        <f t="shared" ref="L22:L33" si="2">I22-J22</f>
        <v>0</v>
      </c>
      <c r="M22" s="53"/>
      <c r="N22" s="54"/>
      <c r="O22" s="54"/>
      <c r="P22" s="54"/>
      <c r="Q22" s="54"/>
      <c r="R22" s="54"/>
      <c r="S22" s="54"/>
      <c r="T22" s="54"/>
      <c r="U22" s="54"/>
      <c r="V22" s="54"/>
    </row>
    <row r="23" spans="1:22" s="35" customFormat="1" ht="18" x14ac:dyDescent="0.25">
      <c r="A23" s="48" t="s">
        <v>61</v>
      </c>
      <c r="B23" s="48">
        <v>9734</v>
      </c>
      <c r="C23" s="49">
        <v>408594</v>
      </c>
      <c r="D23" s="50">
        <v>21902</v>
      </c>
      <c r="E23" s="50">
        <v>22273</v>
      </c>
      <c r="F23" s="50">
        <v>22158</v>
      </c>
      <c r="G23" s="50">
        <v>22007</v>
      </c>
      <c r="H23" s="50"/>
      <c r="I23" s="42">
        <f t="shared" si="0"/>
        <v>22085</v>
      </c>
      <c r="J23" s="50">
        <v>24602</v>
      </c>
      <c r="K23" s="50"/>
      <c r="L23" s="50">
        <f>I23-J23</f>
        <v>-2517</v>
      </c>
      <c r="M23" s="50"/>
      <c r="N23" s="34"/>
      <c r="O23" s="34"/>
      <c r="P23" s="34"/>
      <c r="Q23" s="34"/>
      <c r="R23" s="34"/>
      <c r="S23" s="34"/>
      <c r="T23" s="34"/>
      <c r="U23" s="34"/>
      <c r="V23" s="34"/>
    </row>
    <row r="24" spans="1:22" s="35" customFormat="1" ht="18" x14ac:dyDescent="0.25">
      <c r="A24" s="48" t="s">
        <v>72</v>
      </c>
      <c r="B24" s="48">
        <v>9837</v>
      </c>
      <c r="C24" s="49">
        <v>310851</v>
      </c>
      <c r="D24" s="50">
        <v>3352</v>
      </c>
      <c r="E24" s="50">
        <v>2296</v>
      </c>
      <c r="F24" s="50">
        <v>3296</v>
      </c>
      <c r="G24" s="50">
        <v>3379</v>
      </c>
      <c r="H24" s="50"/>
      <c r="I24" s="42">
        <f t="shared" si="0"/>
        <v>3080.75</v>
      </c>
      <c r="J24" s="50">
        <v>4117</v>
      </c>
      <c r="K24" s="50"/>
      <c r="L24" s="50">
        <f t="shared" si="2"/>
        <v>-1036.25</v>
      </c>
      <c r="M24" s="50"/>
      <c r="N24" s="34"/>
      <c r="O24" s="34"/>
      <c r="P24" s="34"/>
      <c r="Q24" s="34"/>
      <c r="R24" s="34"/>
      <c r="S24" s="34"/>
      <c r="T24" s="34"/>
      <c r="U24" s="34"/>
      <c r="V24" s="34"/>
    </row>
    <row r="25" spans="1:22" s="35" customFormat="1" ht="18" x14ac:dyDescent="0.25">
      <c r="A25" s="48" t="s">
        <v>62</v>
      </c>
      <c r="B25" s="48">
        <v>6210</v>
      </c>
      <c r="C25" s="49">
        <v>138785</v>
      </c>
      <c r="D25" s="50">
        <v>4930</v>
      </c>
      <c r="E25" s="50">
        <v>5600</v>
      </c>
      <c r="F25" s="50">
        <v>4831</v>
      </c>
      <c r="G25" s="50">
        <v>6379</v>
      </c>
      <c r="H25" s="50"/>
      <c r="I25" s="42">
        <f t="shared" si="0"/>
        <v>5435</v>
      </c>
      <c r="J25" s="50">
        <v>7374</v>
      </c>
      <c r="K25" s="50"/>
      <c r="L25" s="50">
        <f t="shared" si="2"/>
        <v>-1939</v>
      </c>
      <c r="M25" s="50"/>
      <c r="N25" s="34"/>
      <c r="O25" s="34"/>
      <c r="P25" s="34"/>
      <c r="Q25" s="34"/>
      <c r="R25" s="34"/>
      <c r="S25" s="34"/>
      <c r="T25" s="34"/>
      <c r="U25" s="34"/>
      <c r="V25" s="34"/>
    </row>
    <row r="26" spans="1:22" s="35" customFormat="1" ht="18" x14ac:dyDescent="0.25">
      <c r="A26" s="48" t="s">
        <v>63</v>
      </c>
      <c r="B26" s="48">
        <v>6633</v>
      </c>
      <c r="C26" s="49">
        <v>128839</v>
      </c>
      <c r="D26" s="50">
        <v>21617</v>
      </c>
      <c r="E26" s="50">
        <v>20650</v>
      </c>
      <c r="F26" s="50">
        <v>20706</v>
      </c>
      <c r="G26" s="50">
        <v>20130</v>
      </c>
      <c r="H26" s="50"/>
      <c r="I26" s="42">
        <f t="shared" si="0"/>
        <v>20775.75</v>
      </c>
      <c r="J26" s="50">
        <v>16080</v>
      </c>
      <c r="K26" s="50"/>
      <c r="L26" s="50">
        <f t="shared" si="2"/>
        <v>4695.75</v>
      </c>
      <c r="M26" s="50"/>
      <c r="N26" s="34"/>
      <c r="O26" s="34"/>
      <c r="P26" s="34"/>
      <c r="Q26" s="34"/>
      <c r="R26" s="34"/>
      <c r="S26" s="34"/>
      <c r="T26" s="34"/>
      <c r="U26" s="34"/>
      <c r="V26" s="34"/>
    </row>
    <row r="27" spans="1:22" s="35" customFormat="1" ht="18" x14ac:dyDescent="0.25">
      <c r="A27" s="48" t="s">
        <v>73</v>
      </c>
      <c r="B27" s="48">
        <v>4136</v>
      </c>
      <c r="C27" s="49">
        <v>125809</v>
      </c>
      <c r="D27" s="50">
        <v>1343</v>
      </c>
      <c r="E27" s="50">
        <v>863</v>
      </c>
      <c r="F27" s="50">
        <v>1589</v>
      </c>
      <c r="G27" s="50">
        <v>2118</v>
      </c>
      <c r="H27" s="50"/>
      <c r="I27" s="42">
        <f t="shared" si="0"/>
        <v>1478.25</v>
      </c>
      <c r="J27" s="50">
        <v>2323</v>
      </c>
      <c r="K27" s="50"/>
      <c r="L27" s="50">
        <f t="shared" si="2"/>
        <v>-844.75</v>
      </c>
      <c r="M27" s="50"/>
      <c r="N27" s="34"/>
      <c r="O27" s="34"/>
      <c r="P27" s="34"/>
      <c r="Q27" s="34"/>
      <c r="R27" s="34"/>
      <c r="S27" s="34"/>
      <c r="T27" s="34"/>
      <c r="U27" s="34"/>
      <c r="V27" s="34"/>
    </row>
    <row r="28" spans="1:22" s="35" customFormat="1" ht="18" x14ac:dyDescent="0.25">
      <c r="A28" s="48" t="s">
        <v>64</v>
      </c>
      <c r="B28" s="48">
        <v>6673</v>
      </c>
      <c r="C28" s="49">
        <v>670192</v>
      </c>
      <c r="D28" s="50">
        <v>0</v>
      </c>
      <c r="E28" s="50">
        <v>0</v>
      </c>
      <c r="F28" s="50">
        <v>0</v>
      </c>
      <c r="G28" s="50">
        <v>0</v>
      </c>
      <c r="H28" s="50"/>
      <c r="I28" s="42">
        <f t="shared" si="0"/>
        <v>0</v>
      </c>
      <c r="J28" s="50">
        <v>893</v>
      </c>
      <c r="K28" s="50"/>
      <c r="L28" s="50">
        <f t="shared" si="2"/>
        <v>-893</v>
      </c>
      <c r="M28" s="50"/>
      <c r="N28" s="34"/>
      <c r="O28" s="34"/>
      <c r="P28" s="34"/>
      <c r="Q28" s="34"/>
      <c r="R28" s="34"/>
      <c r="S28" s="34"/>
      <c r="T28" s="34"/>
      <c r="U28" s="34"/>
      <c r="V28" s="34"/>
    </row>
    <row r="29" spans="1:22" s="35" customFormat="1" ht="18" x14ac:dyDescent="0.25">
      <c r="A29" s="48" t="s">
        <v>74</v>
      </c>
      <c r="B29" s="48">
        <v>9760</v>
      </c>
      <c r="C29" s="49">
        <v>538516</v>
      </c>
      <c r="D29" s="50">
        <v>14083</v>
      </c>
      <c r="E29" s="50">
        <v>14632</v>
      </c>
      <c r="F29" s="50">
        <v>14891</v>
      </c>
      <c r="G29" s="50">
        <v>14878</v>
      </c>
      <c r="H29" s="50"/>
      <c r="I29" s="42">
        <f t="shared" si="0"/>
        <v>14621</v>
      </c>
      <c r="J29" s="50">
        <v>13256</v>
      </c>
      <c r="K29" s="50"/>
      <c r="L29" s="50">
        <f t="shared" si="2"/>
        <v>1365</v>
      </c>
      <c r="M29" s="50"/>
      <c r="N29" s="34"/>
      <c r="O29" s="34"/>
      <c r="P29" s="34"/>
      <c r="Q29" s="34"/>
      <c r="R29" s="34"/>
      <c r="S29" s="34"/>
      <c r="T29" s="34"/>
      <c r="U29" s="34"/>
      <c r="V29" s="34"/>
    </row>
    <row r="30" spans="1:22" s="35" customFormat="1" ht="18" x14ac:dyDescent="0.25">
      <c r="A30" s="48" t="s">
        <v>75</v>
      </c>
      <c r="B30" s="48">
        <v>9856</v>
      </c>
      <c r="C30" s="49">
        <v>452566</v>
      </c>
      <c r="D30" s="50">
        <v>14965</v>
      </c>
      <c r="E30" s="50">
        <v>14676</v>
      </c>
      <c r="F30" s="50">
        <v>11764</v>
      </c>
      <c r="G30" s="50">
        <v>11764</v>
      </c>
      <c r="H30" s="50"/>
      <c r="I30" s="42">
        <f t="shared" si="0"/>
        <v>13292.25</v>
      </c>
      <c r="J30" s="50">
        <v>11764</v>
      </c>
      <c r="K30" s="50"/>
      <c r="L30" s="50">
        <f t="shared" si="2"/>
        <v>1528.25</v>
      </c>
      <c r="M30" s="50"/>
      <c r="N30" s="34"/>
      <c r="O30" s="34"/>
      <c r="P30" s="34"/>
      <c r="Q30" s="34"/>
      <c r="R30" s="34"/>
      <c r="S30" s="34"/>
      <c r="T30" s="34"/>
      <c r="U30" s="34"/>
      <c r="V30" s="34"/>
    </row>
    <row r="31" spans="1:22" s="35" customFormat="1" ht="18" x14ac:dyDescent="0.25">
      <c r="A31" s="48" t="s">
        <v>65</v>
      </c>
      <c r="B31" s="48">
        <v>5155</v>
      </c>
      <c r="C31" s="49">
        <v>138628</v>
      </c>
      <c r="D31" s="50">
        <v>8692</v>
      </c>
      <c r="E31" s="50">
        <v>10272</v>
      </c>
      <c r="F31" s="50">
        <v>11329</v>
      </c>
      <c r="G31" s="50">
        <v>11625</v>
      </c>
      <c r="H31" s="50"/>
      <c r="I31" s="42">
        <f t="shared" si="0"/>
        <v>10479.5</v>
      </c>
      <c r="J31" s="50">
        <v>12249</v>
      </c>
      <c r="K31" s="50"/>
      <c r="L31" s="50">
        <f>I31-J31</f>
        <v>-1769.5</v>
      </c>
      <c r="M31" s="50"/>
      <c r="N31" s="34"/>
      <c r="O31" s="34"/>
      <c r="P31" s="34"/>
      <c r="Q31" s="34"/>
      <c r="R31" s="34"/>
      <c r="S31" s="34"/>
      <c r="T31" s="34"/>
      <c r="U31" s="34"/>
      <c r="V31" s="34"/>
    </row>
    <row r="32" spans="1:22" s="35" customFormat="1" ht="18" x14ac:dyDescent="0.25">
      <c r="A32" s="48" t="s">
        <v>66</v>
      </c>
      <c r="B32" s="48">
        <v>9747</v>
      </c>
      <c r="C32" s="49">
        <v>138619</v>
      </c>
      <c r="D32" s="50">
        <v>1579</v>
      </c>
      <c r="E32" s="50">
        <v>1554</v>
      </c>
      <c r="F32" s="50">
        <v>1583</v>
      </c>
      <c r="G32" s="50">
        <v>1584</v>
      </c>
      <c r="H32" s="50"/>
      <c r="I32" s="42">
        <f t="shared" si="0"/>
        <v>1575</v>
      </c>
      <c r="J32" s="50">
        <v>747</v>
      </c>
      <c r="K32" s="50"/>
      <c r="L32" s="50">
        <f t="shared" si="2"/>
        <v>828</v>
      </c>
      <c r="M32" s="50"/>
      <c r="N32" s="34"/>
      <c r="O32" s="34"/>
      <c r="P32" s="34"/>
      <c r="Q32" s="34"/>
      <c r="R32" s="34"/>
      <c r="S32" s="34"/>
      <c r="T32" s="34"/>
      <c r="U32" s="34"/>
      <c r="V32" s="34"/>
    </row>
    <row r="33" spans="1:22" s="55" customFormat="1" ht="18" x14ac:dyDescent="0.25">
      <c r="A33" s="51" t="s">
        <v>76</v>
      </c>
      <c r="B33" s="51">
        <v>9643</v>
      </c>
      <c r="C33" s="52">
        <v>93779</v>
      </c>
      <c r="D33" s="53">
        <v>8000</v>
      </c>
      <c r="E33" s="53">
        <v>8000</v>
      </c>
      <c r="F33" s="53">
        <v>8000</v>
      </c>
      <c r="G33" s="53">
        <v>8000</v>
      </c>
      <c r="H33" s="53"/>
      <c r="I33" s="53">
        <f t="shared" si="0"/>
        <v>8000</v>
      </c>
      <c r="J33" s="53">
        <v>2500</v>
      </c>
      <c r="K33" s="53"/>
      <c r="L33" s="53">
        <f t="shared" si="2"/>
        <v>5500</v>
      </c>
      <c r="M33" s="53"/>
      <c r="N33" s="54"/>
      <c r="O33" s="54"/>
      <c r="P33" s="54"/>
      <c r="Q33" s="54"/>
      <c r="R33" s="54"/>
      <c r="S33" s="54"/>
      <c r="T33" s="54"/>
      <c r="U33" s="54"/>
      <c r="V33" s="54"/>
    </row>
    <row r="34" spans="1:22" ht="18" x14ac:dyDescent="0.25">
      <c r="A34" s="40"/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</row>
    <row r="35" spans="1:22" ht="18" x14ac:dyDescent="0.25">
      <c r="A35" s="40"/>
      <c r="B35" s="40"/>
      <c r="C35" s="41"/>
      <c r="D35" s="42"/>
      <c r="E35" s="42"/>
      <c r="F35" s="42"/>
      <c r="G35" s="42"/>
      <c r="H35" s="42"/>
      <c r="I35" s="42">
        <f>SUM(I8:I33)</f>
        <v>261623</v>
      </c>
      <c r="J35" s="42">
        <f>SUM(J8:J33)</f>
        <v>255577</v>
      </c>
      <c r="K35" s="42"/>
      <c r="L35" s="40"/>
      <c r="M35" s="42"/>
    </row>
    <row r="36" spans="1:22" ht="18" x14ac:dyDescent="0.25">
      <c r="A36" s="40"/>
      <c r="B36" s="40"/>
      <c r="C36" s="41"/>
      <c r="D36" s="42"/>
      <c r="E36" s="42"/>
      <c r="F36" s="42"/>
      <c r="G36" s="42"/>
      <c r="H36" s="42"/>
      <c r="I36" s="42"/>
      <c r="J36" s="42"/>
      <c r="K36" s="42"/>
      <c r="L36" s="40"/>
      <c r="M36" s="42"/>
    </row>
    <row r="37" spans="1:22" ht="18" x14ac:dyDescent="0.25">
      <c r="A37" s="40"/>
      <c r="B37" s="40"/>
      <c r="C37" s="41"/>
      <c r="D37" s="42"/>
      <c r="E37" s="42"/>
      <c r="F37" s="42"/>
      <c r="G37" s="42"/>
      <c r="H37" s="42"/>
      <c r="I37" s="42" t="s">
        <v>50</v>
      </c>
      <c r="J37" s="42" t="s">
        <v>49</v>
      </c>
      <c r="K37" s="42"/>
      <c r="L37" s="50">
        <f>I35-J35</f>
        <v>6046</v>
      </c>
      <c r="M37" s="42"/>
    </row>
    <row r="38" spans="1:22" ht="18" x14ac:dyDescent="0.25">
      <c r="A38" s="40" t="s">
        <v>45</v>
      </c>
      <c r="B38" s="40" t="s">
        <v>45</v>
      </c>
      <c r="C38" s="47" t="s">
        <v>45</v>
      </c>
      <c r="D38" s="42" t="s">
        <v>45</v>
      </c>
      <c r="E38" s="42" t="s">
        <v>45</v>
      </c>
      <c r="F38" s="42"/>
      <c r="G38" s="42" t="s">
        <v>45</v>
      </c>
      <c r="H38" s="42" t="s">
        <v>45</v>
      </c>
      <c r="I38" s="42" t="s">
        <v>45</v>
      </c>
      <c r="J38" s="42" t="s">
        <v>45</v>
      </c>
      <c r="K38" s="42" t="s">
        <v>45</v>
      </c>
      <c r="L38" s="42" t="s">
        <v>45</v>
      </c>
      <c r="M38" s="42" t="s">
        <v>45</v>
      </c>
    </row>
    <row r="39" spans="1:22" ht="18" x14ac:dyDescent="0.25">
      <c r="A39" s="40" t="s">
        <v>51</v>
      </c>
      <c r="B39" s="40">
        <v>9603</v>
      </c>
      <c r="C39" s="47">
        <v>687257</v>
      </c>
      <c r="D39" s="42">
        <v>38621</v>
      </c>
      <c r="E39" s="42">
        <v>38123</v>
      </c>
      <c r="F39" s="42">
        <v>37748</v>
      </c>
      <c r="G39" s="42">
        <v>38253</v>
      </c>
      <c r="H39" s="42"/>
      <c r="I39" s="42">
        <f>AVERAGE(D39:G39)</f>
        <v>38186.25</v>
      </c>
      <c r="J39" s="42">
        <v>39132</v>
      </c>
      <c r="K39" s="42"/>
      <c r="L39" s="42">
        <f>I39-J39</f>
        <v>-945.75</v>
      </c>
    </row>
    <row r="40" spans="1:22" s="55" customFormat="1" ht="18" x14ac:dyDescent="0.25">
      <c r="A40" s="51" t="s">
        <v>56</v>
      </c>
      <c r="B40" s="51">
        <v>9842</v>
      </c>
      <c r="C40" s="52">
        <v>377169</v>
      </c>
      <c r="D40" s="53">
        <v>9467</v>
      </c>
      <c r="E40" s="53">
        <v>12161</v>
      </c>
      <c r="F40" s="53">
        <v>13418</v>
      </c>
      <c r="G40" s="53">
        <v>14570</v>
      </c>
      <c r="H40" s="53"/>
      <c r="I40" s="53">
        <f>AVERAGE(D40:G40)</f>
        <v>12404</v>
      </c>
      <c r="J40" s="53">
        <v>6487</v>
      </c>
      <c r="K40" s="53"/>
      <c r="L40" s="53">
        <f>I40-J40</f>
        <v>5917</v>
      </c>
      <c r="M40" s="54"/>
      <c r="N40" s="54"/>
      <c r="O40" s="54"/>
      <c r="P40" s="54"/>
      <c r="Q40" s="54"/>
      <c r="R40" s="54"/>
      <c r="S40" s="54"/>
      <c r="T40" s="54"/>
      <c r="U40" s="54"/>
      <c r="V40" s="54"/>
    </row>
    <row r="41" spans="1:22" s="55" customFormat="1" ht="18" x14ac:dyDescent="0.25">
      <c r="A41" s="51" t="s">
        <v>69</v>
      </c>
      <c r="B41" s="51">
        <v>6789</v>
      </c>
      <c r="C41" s="52">
        <v>108151</v>
      </c>
      <c r="D41" s="53">
        <v>5785</v>
      </c>
      <c r="E41" s="53">
        <v>6353</v>
      </c>
      <c r="F41" s="53">
        <v>11928</v>
      </c>
      <c r="G41" s="53">
        <v>11345</v>
      </c>
      <c r="H41" s="53"/>
      <c r="I41" s="53">
        <f>AVERAGE(D41:G41)</f>
        <v>8852.75</v>
      </c>
      <c r="J41" s="53">
        <v>11526</v>
      </c>
      <c r="K41" s="53"/>
      <c r="L41" s="53">
        <f>I41-J41</f>
        <v>-2673.25</v>
      </c>
      <c r="M41" s="53"/>
      <c r="N41" s="54"/>
      <c r="O41" s="54"/>
      <c r="P41" s="54"/>
      <c r="Q41" s="54"/>
      <c r="R41" s="54"/>
      <c r="S41" s="54"/>
      <c r="T41" s="54"/>
      <c r="U41" s="54"/>
      <c r="V41" s="54"/>
    </row>
    <row r="43" spans="1:22" ht="18" x14ac:dyDescent="0.25">
      <c r="I43" s="42">
        <f>SUM(I39:I42)</f>
        <v>59443</v>
      </c>
      <c r="J43" s="42">
        <f>SUM(J39:J42)</f>
        <v>57145</v>
      </c>
    </row>
    <row r="45" spans="1:22" ht="18" x14ac:dyDescent="0.25">
      <c r="I45" s="42" t="s">
        <v>50</v>
      </c>
      <c r="J45" s="42" t="s">
        <v>49</v>
      </c>
      <c r="K45" s="42"/>
      <c r="L45" s="50">
        <f>I43-J43</f>
        <v>2298</v>
      </c>
    </row>
  </sheetData>
  <pageMargins left="0.75" right="0.75" top="1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2.75" x14ac:dyDescent="0.2"/>
  <cols>
    <col min="3" max="19" width="10.285156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6" t="s">
        <v>7</v>
      </c>
      <c r="D9" s="56"/>
      <c r="E9" s="36"/>
      <c r="G9" s="57" t="s">
        <v>43</v>
      </c>
      <c r="H9" s="57"/>
      <c r="J9" s="56" t="s">
        <v>4</v>
      </c>
      <c r="K9" s="56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2001-03-06T21:08:38Z</cp:lastPrinted>
  <dcterms:created xsi:type="dcterms:W3CDTF">1999-06-01T17:50:38Z</dcterms:created>
  <dcterms:modified xsi:type="dcterms:W3CDTF">2023-09-16T18:04:29Z</dcterms:modified>
</cp:coreProperties>
</file>