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72A50F-4518-4E88-BFCB-AD4EED548C2F}" xr6:coauthVersionLast="47" xr6:coauthVersionMax="47" xr10:uidLastSave="{00000000-0000-0000-0000-000000000000}"/>
  <bookViews>
    <workbookView xWindow="-120" yWindow="-120" windowWidth="38640" windowHeight="15720"/>
  </bookViews>
  <sheets>
    <sheet name="DEC 00" sheetId="1" r:id="rId1"/>
  </sheets>
  <definedNames>
    <definedName name="_xlnm.Print_Area" localSheetId="0">'DEC 00'!$A$1:$J$82</definedName>
    <definedName name="_xlnm.Print_Titles" localSheetId="0">'DEC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10" i="1"/>
  <c r="J11" i="1"/>
  <c r="J12" i="1"/>
  <c r="D13" i="1"/>
  <c r="E13" i="1"/>
  <c r="F13" i="1"/>
  <c r="G13" i="1"/>
  <c r="H13" i="1"/>
  <c r="J13" i="1"/>
  <c r="D14" i="1"/>
  <c r="E14" i="1"/>
  <c r="F14" i="1"/>
  <c r="G14" i="1"/>
  <c r="H14" i="1"/>
  <c r="J14" i="1"/>
  <c r="D15" i="1"/>
  <c r="E15" i="1"/>
  <c r="F15" i="1"/>
  <c r="G15" i="1"/>
  <c r="H15" i="1"/>
  <c r="J15" i="1"/>
  <c r="D18" i="1"/>
  <c r="E18" i="1"/>
  <c r="F18" i="1"/>
  <c r="G18" i="1"/>
  <c r="H18" i="1"/>
  <c r="J18" i="1"/>
  <c r="D21" i="1"/>
  <c r="E21" i="1"/>
  <c r="F21" i="1"/>
  <c r="G21" i="1"/>
  <c r="H21" i="1"/>
  <c r="J21" i="1"/>
  <c r="J23" i="1"/>
  <c r="D26" i="1"/>
  <c r="E26" i="1"/>
  <c r="F26" i="1"/>
  <c r="G26" i="1"/>
  <c r="H26" i="1"/>
  <c r="J26" i="1"/>
  <c r="J31" i="1"/>
  <c r="D32" i="1"/>
  <c r="E32" i="1"/>
  <c r="F32" i="1"/>
  <c r="G32" i="1"/>
  <c r="H32" i="1"/>
  <c r="J32" i="1"/>
  <c r="J33" i="1"/>
  <c r="J34" i="1"/>
  <c r="J35" i="1"/>
  <c r="D36" i="1"/>
  <c r="E36" i="1"/>
  <c r="F36" i="1"/>
  <c r="G36" i="1"/>
  <c r="H36" i="1"/>
  <c r="J36" i="1"/>
  <c r="D38" i="1"/>
  <c r="E38" i="1"/>
  <c r="F38" i="1"/>
  <c r="G38" i="1"/>
  <c r="H38" i="1"/>
  <c r="J38" i="1"/>
  <c r="D40" i="1"/>
  <c r="E40" i="1"/>
  <c r="F40" i="1"/>
  <c r="G40" i="1"/>
  <c r="H40" i="1"/>
  <c r="J40" i="1"/>
  <c r="J43" i="1"/>
  <c r="J44" i="1"/>
  <c r="J45" i="1"/>
  <c r="D46" i="1"/>
  <c r="E46" i="1"/>
  <c r="F46" i="1"/>
  <c r="G46" i="1"/>
  <c r="H46" i="1"/>
  <c r="J46" i="1"/>
  <c r="J47" i="1"/>
  <c r="J48" i="1"/>
  <c r="J49" i="1"/>
  <c r="D51" i="1"/>
  <c r="E51" i="1"/>
  <c r="F51" i="1"/>
  <c r="G51" i="1"/>
  <c r="H51" i="1"/>
  <c r="J51" i="1"/>
  <c r="J53" i="1"/>
  <c r="J54" i="1"/>
  <c r="J55" i="1"/>
  <c r="D57" i="1"/>
  <c r="E57" i="1"/>
  <c r="F57" i="1"/>
  <c r="G57" i="1"/>
  <c r="H57" i="1"/>
  <c r="J57" i="1"/>
  <c r="D59" i="1"/>
  <c r="E59" i="1"/>
  <c r="F59" i="1"/>
  <c r="G59" i="1"/>
  <c r="H59" i="1"/>
  <c r="J59" i="1"/>
  <c r="J62" i="1"/>
  <c r="J63" i="1"/>
  <c r="J64" i="1"/>
  <c r="D66" i="1"/>
  <c r="E66" i="1"/>
  <c r="F66" i="1"/>
  <c r="G66" i="1"/>
  <c r="H66" i="1"/>
  <c r="J66" i="1"/>
  <c r="J69" i="1"/>
  <c r="J70" i="1"/>
  <c r="D72" i="1"/>
  <c r="E72" i="1"/>
  <c r="F72" i="1"/>
  <c r="G72" i="1"/>
  <c r="H72" i="1"/>
  <c r="J72" i="1"/>
  <c r="D74" i="1"/>
  <c r="E74" i="1"/>
  <c r="F74" i="1"/>
  <c r="G74" i="1"/>
  <c r="H74" i="1"/>
  <c r="J74" i="1"/>
  <c r="D76" i="1"/>
  <c r="E76" i="1"/>
  <c r="F76" i="1"/>
  <c r="G76" i="1"/>
  <c r="H76" i="1"/>
  <c r="J76" i="1"/>
</calcChain>
</file>

<file path=xl/comments1.xml><?xml version="1.0" encoding="utf-8"?>
<comments xmlns="http://schemas.openxmlformats.org/spreadsheetml/2006/main">
  <authors>
    <author>hcamp</author>
  </authors>
  <commentList>
    <comment ref="K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K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K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K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K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K3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K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K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K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K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K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K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K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K5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K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K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K6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K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K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<sst xmlns="http://schemas.openxmlformats.org/spreadsheetml/2006/main" count="106" uniqueCount="80">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</sst>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K85"/>
  <sheetViews>
    <sheetView showGridLines="0" tabSelected="1" topLeftCell="B1" workbookViewId="0">
      <selection activeCell="G7" sqref="G7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3.85546875" bestFit="1" customWidth="1"/>
    <col min="4" max="6" width="14.85546875" hidden="1" customWidth="1"/>
    <col min="7" max="8" width="14.85546875" customWidth="1"/>
    <col min="9" max="9" width="2" customWidth="1"/>
    <col min="10" max="10" width="18.5703125" style="40" customWidth="1"/>
  </cols>
  <sheetData>
    <row r="1" spans="1:10" ht="23.25" x14ac:dyDescent="0.35">
      <c r="C1" s="10" t="s">
        <v>23</v>
      </c>
    </row>
    <row r="2" spans="1:10" x14ac:dyDescent="0.2">
      <c r="C2" s="8" t="s">
        <v>32</v>
      </c>
    </row>
    <row r="3" spans="1:10" x14ac:dyDescent="0.2">
      <c r="C3" s="8" t="s">
        <v>50</v>
      </c>
    </row>
    <row r="5" spans="1:10" ht="18" x14ac:dyDescent="0.25">
      <c r="D5" s="21" t="s">
        <v>22</v>
      </c>
      <c r="E5" s="21" t="s">
        <v>22</v>
      </c>
      <c r="F5" s="21" t="s">
        <v>22</v>
      </c>
      <c r="G5" s="21" t="s">
        <v>22</v>
      </c>
      <c r="H5" s="21" t="s">
        <v>22</v>
      </c>
      <c r="J5" s="41" t="s">
        <v>72</v>
      </c>
    </row>
    <row r="6" spans="1:10" ht="18" x14ac:dyDescent="0.25">
      <c r="D6" s="9"/>
      <c r="E6" s="9"/>
      <c r="F6" s="9"/>
      <c r="G6" s="9"/>
      <c r="H6" s="9"/>
    </row>
    <row r="7" spans="1:10" ht="18" x14ac:dyDescent="0.25">
      <c r="A7" s="11" t="s">
        <v>24</v>
      </c>
      <c r="C7" s="24" t="s">
        <v>51</v>
      </c>
      <c r="D7" s="12">
        <v>36861</v>
      </c>
      <c r="E7" s="12">
        <f>D7+1</f>
        <v>36862</v>
      </c>
      <c r="F7" s="12">
        <f>E7+1</f>
        <v>36863</v>
      </c>
      <c r="G7" s="12">
        <f>F7+1</f>
        <v>36864</v>
      </c>
      <c r="H7" s="12">
        <f>G7+1</f>
        <v>36865</v>
      </c>
      <c r="I7" s="12" t="e">
        <f>#REF!+1</f>
        <v>#REF!</v>
      </c>
    </row>
    <row r="8" spans="1:10" ht="18" x14ac:dyDescent="0.25">
      <c r="D8" s="9"/>
      <c r="E8" s="9"/>
      <c r="F8" s="9"/>
      <c r="G8" s="9"/>
      <c r="H8" s="9"/>
    </row>
    <row r="9" spans="1:10" x14ac:dyDescent="0.2">
      <c r="A9" s="8" t="s">
        <v>20</v>
      </c>
    </row>
    <row r="10" spans="1:10" x14ac:dyDescent="0.2">
      <c r="A10">
        <v>982000</v>
      </c>
      <c r="C10" t="s">
        <v>52</v>
      </c>
      <c r="D10" s="27">
        <v>180000</v>
      </c>
      <c r="E10" s="27">
        <v>180000</v>
      </c>
      <c r="F10" s="27">
        <v>180000</v>
      </c>
      <c r="G10" s="27">
        <v>180000</v>
      </c>
      <c r="H10" s="39">
        <v>225000</v>
      </c>
      <c r="J10" s="42">
        <f t="shared" ref="J10:J15" si="0">SUM(D10:I10)</f>
        <v>945000</v>
      </c>
    </row>
    <row r="11" spans="1:10" x14ac:dyDescent="0.2">
      <c r="A11">
        <v>981326</v>
      </c>
      <c r="B11" t="s">
        <v>49</v>
      </c>
      <c r="C11" t="s">
        <v>78</v>
      </c>
      <c r="D11" s="38">
        <v>5000</v>
      </c>
      <c r="E11" s="38">
        <v>5000</v>
      </c>
      <c r="F11" s="38">
        <v>5000</v>
      </c>
      <c r="G11" s="38">
        <v>5000</v>
      </c>
      <c r="H11" s="38">
        <v>5000</v>
      </c>
      <c r="J11" s="42">
        <f t="shared" si="0"/>
        <v>25000</v>
      </c>
    </row>
    <row r="12" spans="1:10" x14ac:dyDescent="0.2">
      <c r="A12" s="37">
        <v>981195</v>
      </c>
      <c r="B12" t="s">
        <v>49</v>
      </c>
      <c r="C12" t="s">
        <v>71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J12" s="42">
        <f t="shared" si="0"/>
        <v>20000</v>
      </c>
    </row>
    <row r="13" spans="1:10" x14ac:dyDescent="0.2">
      <c r="A13" s="2" t="s">
        <v>58</v>
      </c>
      <c r="B13" t="s">
        <v>62</v>
      </c>
      <c r="D13" s="27">
        <f>+D35+D54+D55</f>
        <v>10800</v>
      </c>
      <c r="E13" s="27">
        <f>+E35+E54+E55</f>
        <v>10800</v>
      </c>
      <c r="F13" s="27">
        <f>+F35+F54+F55</f>
        <v>10800</v>
      </c>
      <c r="G13" s="27">
        <f>+G35+G54+G55</f>
        <v>10800</v>
      </c>
      <c r="H13" s="27">
        <f>+H35+H54+H55</f>
        <v>10800</v>
      </c>
      <c r="J13" s="42">
        <f t="shared" si="0"/>
        <v>54000</v>
      </c>
    </row>
    <row r="14" spans="1:10" x14ac:dyDescent="0.2">
      <c r="A14">
        <v>980073</v>
      </c>
      <c r="B14" t="s">
        <v>48</v>
      </c>
      <c r="D14" s="27">
        <f>SUM(D62:D64)</f>
        <v>15500</v>
      </c>
      <c r="E14" s="27">
        <f>SUM(E62:E64)</f>
        <v>15500</v>
      </c>
      <c r="F14" s="27">
        <f>SUM(F62:F64)</f>
        <v>15500</v>
      </c>
      <c r="G14" s="27">
        <f>SUM(G62:G64)</f>
        <v>15500</v>
      </c>
      <c r="H14" s="39">
        <f>SUM(H62:H64)</f>
        <v>32000</v>
      </c>
      <c r="J14" s="42">
        <f t="shared" si="0"/>
        <v>94000</v>
      </c>
    </row>
    <row r="15" spans="1:10" x14ac:dyDescent="0.2">
      <c r="A15" s="13" t="s">
        <v>26</v>
      </c>
      <c r="D15" s="28">
        <f>SUM(D10:D14)</f>
        <v>215300</v>
      </c>
      <c r="E15" s="28">
        <f>SUM(E10:E14)</f>
        <v>215300</v>
      </c>
      <c r="F15" s="28">
        <f>SUM(F10:F14)</f>
        <v>215300</v>
      </c>
      <c r="G15" s="28">
        <f>SUM(G10:G14)</f>
        <v>215300</v>
      </c>
      <c r="H15" s="28">
        <f>SUM(H10:H14)</f>
        <v>276800</v>
      </c>
      <c r="J15" s="43">
        <f t="shared" si="0"/>
        <v>1138000</v>
      </c>
    </row>
    <row r="16" spans="1:10" x14ac:dyDescent="0.2">
      <c r="D16" s="27"/>
      <c r="E16" s="27"/>
      <c r="F16" s="27"/>
      <c r="G16" s="27"/>
      <c r="H16" s="27"/>
      <c r="J16" s="42"/>
    </row>
    <row r="17" spans="1:11" x14ac:dyDescent="0.2">
      <c r="A17" s="8" t="s">
        <v>21</v>
      </c>
      <c r="D17" s="38">
        <v>25000</v>
      </c>
      <c r="E17" s="38">
        <v>25000</v>
      </c>
      <c r="F17" s="38">
        <v>25000</v>
      </c>
      <c r="G17" s="38">
        <v>25000</v>
      </c>
      <c r="H17" s="38">
        <v>25000</v>
      </c>
      <c r="J17" s="42"/>
    </row>
    <row r="18" spans="1:11" x14ac:dyDescent="0.2">
      <c r="A18" s="13" t="s">
        <v>27</v>
      </c>
      <c r="D18" s="28">
        <f>SUM(D17)</f>
        <v>25000</v>
      </c>
      <c r="E18" s="28">
        <f>SUM(E17)</f>
        <v>25000</v>
      </c>
      <c r="F18" s="28">
        <f>SUM(F17)</f>
        <v>25000</v>
      </c>
      <c r="G18" s="28">
        <f>SUM(G17)</f>
        <v>25000</v>
      </c>
      <c r="H18" s="28">
        <f>SUM(H17)</f>
        <v>25000</v>
      </c>
      <c r="J18" s="43">
        <f>SUM(D18:I18)</f>
        <v>125000</v>
      </c>
    </row>
    <row r="19" spans="1:11" x14ac:dyDescent="0.2">
      <c r="A19" s="13"/>
      <c r="D19" s="29"/>
      <c r="E19" s="29"/>
      <c r="F19" s="29"/>
      <c r="G19" s="29"/>
      <c r="H19" s="29"/>
      <c r="J19" s="44"/>
    </row>
    <row r="20" spans="1:11" x14ac:dyDescent="0.2">
      <c r="A20" s="8" t="s">
        <v>73</v>
      </c>
      <c r="D20" s="38">
        <v>1000</v>
      </c>
      <c r="E20" s="38">
        <v>1000</v>
      </c>
      <c r="F20" s="38">
        <v>1000</v>
      </c>
      <c r="G20" s="38">
        <v>1000</v>
      </c>
      <c r="H20" s="38">
        <v>1000</v>
      </c>
      <c r="J20" s="42"/>
    </row>
    <row r="21" spans="1:11" x14ac:dyDescent="0.2">
      <c r="A21" s="13" t="s">
        <v>74</v>
      </c>
      <c r="D21" s="28">
        <f>SUM(D20)</f>
        <v>1000</v>
      </c>
      <c r="E21" s="28">
        <f>SUM(E20)</f>
        <v>1000</v>
      </c>
      <c r="F21" s="28">
        <f>SUM(F20)</f>
        <v>1000</v>
      </c>
      <c r="G21" s="28">
        <f>SUM(G20)</f>
        <v>1000</v>
      </c>
      <c r="H21" s="28">
        <f>SUM(H20)</f>
        <v>1000</v>
      </c>
      <c r="J21" s="43">
        <f>SUM(D21:I21)</f>
        <v>5000</v>
      </c>
    </row>
    <row r="22" spans="1:11" x14ac:dyDescent="0.2">
      <c r="A22" s="13"/>
      <c r="D22" s="29"/>
      <c r="E22" s="29"/>
      <c r="F22" s="29"/>
      <c r="G22" s="29"/>
      <c r="H22" s="29"/>
      <c r="J22" s="44"/>
    </row>
    <row r="23" spans="1:11" x14ac:dyDescent="0.2">
      <c r="A23" s="25" t="s">
        <v>59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J23" s="43">
        <f>SUM(I23:I23)</f>
        <v>0</v>
      </c>
    </row>
    <row r="24" spans="1:11" x14ac:dyDescent="0.2">
      <c r="A24" s="13"/>
      <c r="D24" s="29"/>
      <c r="E24" s="29"/>
      <c r="F24" s="29"/>
      <c r="G24" s="29"/>
      <c r="H24" s="29"/>
      <c r="J24" s="44"/>
    </row>
    <row r="25" spans="1:11" x14ac:dyDescent="0.2">
      <c r="A25" s="2"/>
      <c r="D25" s="27"/>
      <c r="E25" s="27"/>
      <c r="F25" s="27"/>
      <c r="G25" s="27"/>
      <c r="H25" s="27"/>
      <c r="J25" s="42"/>
    </row>
    <row r="26" spans="1:11" ht="21" thickBot="1" x14ac:dyDescent="0.35">
      <c r="A26" s="16" t="s">
        <v>25</v>
      </c>
      <c r="B26" s="17"/>
      <c r="C26" s="17"/>
      <c r="D26" s="30">
        <f>D15+D18+D21+D23</f>
        <v>241300</v>
      </c>
      <c r="E26" s="30">
        <f>E15+E18+E21+E23</f>
        <v>241300</v>
      </c>
      <c r="F26" s="30">
        <f>F15+F18+F21+F23</f>
        <v>241300</v>
      </c>
      <c r="G26" s="30">
        <f>G15+G18+G21+G23</f>
        <v>241300</v>
      </c>
      <c r="H26" s="30">
        <f>H15+H18+H21+H23</f>
        <v>302800</v>
      </c>
      <c r="J26" s="30">
        <f>J15+J18+J21+J23</f>
        <v>1268000</v>
      </c>
    </row>
    <row r="27" spans="1:11" ht="13.5" thickTop="1" x14ac:dyDescent="0.2">
      <c r="A27" s="2"/>
      <c r="D27" s="27"/>
      <c r="E27" s="27"/>
      <c r="F27" s="27"/>
      <c r="G27" s="27"/>
      <c r="H27" s="27"/>
      <c r="J27" s="42"/>
    </row>
    <row r="28" spans="1:11" x14ac:dyDescent="0.2">
      <c r="A28" s="15" t="s">
        <v>29</v>
      </c>
      <c r="B28" s="14"/>
      <c r="C28" s="14"/>
      <c r="D28" s="31"/>
      <c r="E28" s="31"/>
      <c r="F28" s="31"/>
      <c r="G28" s="31"/>
      <c r="H28" s="31"/>
      <c r="J28" s="42"/>
    </row>
    <row r="29" spans="1:11" x14ac:dyDescent="0.2">
      <c r="A29" s="2"/>
      <c r="D29" s="27"/>
      <c r="E29" s="27"/>
      <c r="F29" s="27"/>
      <c r="G29" s="27"/>
      <c r="H29" s="27"/>
      <c r="J29" s="42"/>
    </row>
    <row r="30" spans="1:11" x14ac:dyDescent="0.2">
      <c r="A30" s="1" t="s">
        <v>0</v>
      </c>
      <c r="D30" s="27"/>
      <c r="E30" s="27"/>
      <c r="F30" s="27"/>
      <c r="G30" s="27"/>
      <c r="H30" s="27"/>
      <c r="J30" s="42"/>
    </row>
    <row r="31" spans="1:11" x14ac:dyDescent="0.2">
      <c r="A31" s="22" t="s">
        <v>34</v>
      </c>
      <c r="B31" t="s">
        <v>1</v>
      </c>
      <c r="C31" t="s">
        <v>37</v>
      </c>
      <c r="D31" s="27">
        <v>910</v>
      </c>
      <c r="E31" s="27">
        <v>910</v>
      </c>
      <c r="F31" s="27">
        <v>910</v>
      </c>
      <c r="G31" s="27">
        <v>910</v>
      </c>
      <c r="H31" s="27">
        <v>910</v>
      </c>
      <c r="J31" s="42">
        <f t="shared" ref="J31:J36" si="1">SUM(D31:I31)</f>
        <v>4550</v>
      </c>
    </row>
    <row r="32" spans="1:11" x14ac:dyDescent="0.2">
      <c r="A32" s="2" t="s">
        <v>33</v>
      </c>
      <c r="B32" s="23" t="s">
        <v>43</v>
      </c>
      <c r="C32" s="23" t="s">
        <v>38</v>
      </c>
      <c r="D32" s="27">
        <f>4000+0+2500+4000</f>
        <v>10500</v>
      </c>
      <c r="E32" s="27">
        <f>4000+0+2500+4000</f>
        <v>10500</v>
      </c>
      <c r="F32" s="27">
        <f>4000+0+2500+4000</f>
        <v>10500</v>
      </c>
      <c r="G32" s="27">
        <f>4000+0+2500+4000</f>
        <v>10500</v>
      </c>
      <c r="H32" s="27">
        <f>4000+0+2500+4000</f>
        <v>10500</v>
      </c>
      <c r="J32" s="42">
        <f t="shared" si="1"/>
        <v>52500</v>
      </c>
    </row>
    <row r="33" spans="1:11" hidden="1" x14ac:dyDescent="0.2">
      <c r="A33" s="11" t="s">
        <v>2</v>
      </c>
      <c r="B33" s="24" t="s">
        <v>75</v>
      </c>
      <c r="C33" s="24" t="s">
        <v>39</v>
      </c>
      <c r="D33" s="39">
        <v>0</v>
      </c>
      <c r="E33" s="39">
        <v>0</v>
      </c>
      <c r="F33" s="39">
        <v>0</v>
      </c>
      <c r="G33" s="39">
        <v>0</v>
      </c>
      <c r="H33" s="39">
        <v>0</v>
      </c>
      <c r="J33" s="42">
        <f t="shared" si="1"/>
        <v>0</v>
      </c>
    </row>
    <row r="34" spans="1:11" x14ac:dyDescent="0.2">
      <c r="A34" s="2" t="s">
        <v>4</v>
      </c>
      <c r="B34" t="s">
        <v>64</v>
      </c>
      <c r="D34" s="27">
        <v>250</v>
      </c>
      <c r="E34" s="27">
        <v>250</v>
      </c>
      <c r="F34" s="27">
        <v>250</v>
      </c>
      <c r="G34" s="27">
        <v>250</v>
      </c>
      <c r="H34" s="27">
        <v>250</v>
      </c>
      <c r="J34" s="42">
        <f t="shared" si="1"/>
        <v>1250</v>
      </c>
    </row>
    <row r="35" spans="1:11" x14ac:dyDescent="0.2">
      <c r="A35" s="2" t="s">
        <v>33</v>
      </c>
      <c r="B35" t="s">
        <v>53</v>
      </c>
      <c r="C35" t="s">
        <v>40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J35" s="42">
        <f t="shared" si="1"/>
        <v>0</v>
      </c>
    </row>
    <row r="36" spans="1:11" x14ac:dyDescent="0.2">
      <c r="A36" s="2"/>
      <c r="B36" s="13" t="s">
        <v>31</v>
      </c>
      <c r="C36" s="13"/>
      <c r="D36" s="28">
        <f>SUM(D31:D35)</f>
        <v>11660</v>
      </c>
      <c r="E36" s="28">
        <f>SUM(E31:E35)</f>
        <v>11660</v>
      </c>
      <c r="F36" s="28">
        <f>SUM(F31:F35)</f>
        <v>11660</v>
      </c>
      <c r="G36" s="28">
        <f>SUM(G31:G35)</f>
        <v>11660</v>
      </c>
      <c r="H36" s="28">
        <f>SUM(H31:H35)</f>
        <v>11660</v>
      </c>
      <c r="J36" s="43">
        <f t="shared" si="1"/>
        <v>58300</v>
      </c>
    </row>
    <row r="37" spans="1:11" x14ac:dyDescent="0.2">
      <c r="A37" s="2"/>
      <c r="D37" s="27"/>
      <c r="E37" s="27"/>
      <c r="F37" s="27"/>
      <c r="G37" s="27"/>
      <c r="H37" s="27"/>
      <c r="J37" s="42"/>
    </row>
    <row r="38" spans="1:11" x14ac:dyDescent="0.2">
      <c r="A38" s="2" t="s">
        <v>33</v>
      </c>
      <c r="B38" t="s">
        <v>65</v>
      </c>
      <c r="C38" s="2" t="s">
        <v>38</v>
      </c>
      <c r="D38" s="32">
        <f>D26-D36-D59-D66-D72</f>
        <v>151750</v>
      </c>
      <c r="E38" s="32">
        <f>E26-E36-E59-E66-E72</f>
        <v>151750</v>
      </c>
      <c r="F38" s="32">
        <f>F26-F36-F59-F66-F72</f>
        <v>151750</v>
      </c>
      <c r="G38" s="32">
        <f>G26-G36-G59-G66-G72</f>
        <v>151750</v>
      </c>
      <c r="H38" s="32">
        <f>H26-H36-H59-H66-H72</f>
        <v>196750</v>
      </c>
      <c r="J38" s="42">
        <f>SUM(D38:I38)</f>
        <v>803750</v>
      </c>
    </row>
    <row r="39" spans="1:11" x14ac:dyDescent="0.2">
      <c r="A39" s="2"/>
      <c r="D39" s="27"/>
      <c r="E39" s="27"/>
      <c r="F39" s="27"/>
      <c r="G39" s="27"/>
      <c r="H39" s="27"/>
      <c r="J39" s="42"/>
    </row>
    <row r="40" spans="1:11" ht="15.75" x14ac:dyDescent="0.25">
      <c r="A40" s="3" t="s">
        <v>6</v>
      </c>
      <c r="B40" s="4"/>
      <c r="C40" s="4"/>
      <c r="D40" s="33">
        <f>D36+D38</f>
        <v>163410</v>
      </c>
      <c r="E40" s="33">
        <f>E36+E38</f>
        <v>163410</v>
      </c>
      <c r="F40" s="33">
        <f>F36+F38</f>
        <v>163410</v>
      </c>
      <c r="G40" s="33">
        <f>G36+G38</f>
        <v>163410</v>
      </c>
      <c r="H40" s="33">
        <f>H36+H38</f>
        <v>208410</v>
      </c>
      <c r="J40" s="42">
        <f>SUM(D40:I40)</f>
        <v>862050</v>
      </c>
    </row>
    <row r="41" spans="1:11" x14ac:dyDescent="0.2">
      <c r="A41" s="2"/>
      <c r="D41" s="27"/>
      <c r="E41" s="27"/>
      <c r="F41" s="27"/>
      <c r="G41" s="27"/>
      <c r="H41" s="27"/>
      <c r="J41" s="42"/>
    </row>
    <row r="42" spans="1:11" x14ac:dyDescent="0.2">
      <c r="A42" s="1" t="s">
        <v>7</v>
      </c>
      <c r="D42" s="27"/>
      <c r="E42" s="27"/>
      <c r="F42" s="27"/>
      <c r="G42" s="27"/>
      <c r="H42" s="27"/>
      <c r="J42" s="42"/>
    </row>
    <row r="43" spans="1:11" x14ac:dyDescent="0.2">
      <c r="A43" s="22" t="s">
        <v>34</v>
      </c>
      <c r="B43" t="s">
        <v>8</v>
      </c>
      <c r="C43" t="s">
        <v>37</v>
      </c>
      <c r="D43" s="27">
        <v>90</v>
      </c>
      <c r="E43" s="27">
        <v>90</v>
      </c>
      <c r="F43" s="27">
        <v>90</v>
      </c>
      <c r="G43" s="27">
        <v>90</v>
      </c>
      <c r="H43" s="27">
        <v>90</v>
      </c>
      <c r="J43" s="42">
        <f t="shared" ref="J43:J49" si="2">SUM(D43:I43)</f>
        <v>450</v>
      </c>
    </row>
    <row r="44" spans="1:11" hidden="1" x14ac:dyDescent="0.2">
      <c r="A44" s="2" t="s">
        <v>9</v>
      </c>
      <c r="B44" s="24" t="s">
        <v>77</v>
      </c>
      <c r="C44" t="s">
        <v>44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J44" s="42">
        <f t="shared" si="2"/>
        <v>0</v>
      </c>
    </row>
    <row r="45" spans="1:11" x14ac:dyDescent="0.2">
      <c r="A45" s="2" t="s">
        <v>4</v>
      </c>
      <c r="B45" t="s">
        <v>66</v>
      </c>
      <c r="C45" t="s">
        <v>10</v>
      </c>
      <c r="D45" s="27">
        <v>21000</v>
      </c>
      <c r="E45" s="27">
        <v>21000</v>
      </c>
      <c r="F45" s="27">
        <v>21000</v>
      </c>
      <c r="G45" s="27">
        <v>21000</v>
      </c>
      <c r="H45" s="27">
        <v>21000</v>
      </c>
      <c r="J45" s="42">
        <f t="shared" si="2"/>
        <v>105000</v>
      </c>
    </row>
    <row r="46" spans="1:11" x14ac:dyDescent="0.2">
      <c r="A46" s="2" t="s">
        <v>60</v>
      </c>
      <c r="B46" t="s">
        <v>68</v>
      </c>
      <c r="C46" t="s">
        <v>10</v>
      </c>
      <c r="D46" s="27">
        <f>7000+2000</f>
        <v>9000</v>
      </c>
      <c r="E46" s="27">
        <f>7000+2000</f>
        <v>9000</v>
      </c>
      <c r="F46" s="27">
        <f>7000+2000</f>
        <v>9000</v>
      </c>
      <c r="G46" s="27">
        <f>7000+2000</f>
        <v>9000</v>
      </c>
      <c r="H46" s="27">
        <f>7000+2000</f>
        <v>9000</v>
      </c>
      <c r="J46" s="42">
        <f t="shared" si="2"/>
        <v>45000</v>
      </c>
    </row>
    <row r="47" spans="1:11" x14ac:dyDescent="0.2">
      <c r="A47" s="2" t="s">
        <v>4</v>
      </c>
      <c r="B47" t="s">
        <v>67</v>
      </c>
      <c r="C47" t="s">
        <v>45</v>
      </c>
      <c r="D47" s="27">
        <v>7000</v>
      </c>
      <c r="E47" s="27">
        <v>7000</v>
      </c>
      <c r="F47" s="27">
        <v>7000</v>
      </c>
      <c r="G47" s="27">
        <v>7000</v>
      </c>
      <c r="H47" s="27">
        <v>7000</v>
      </c>
      <c r="J47" s="42">
        <f t="shared" si="2"/>
        <v>35000</v>
      </c>
    </row>
    <row r="48" spans="1:11" x14ac:dyDescent="0.2">
      <c r="A48" s="2" t="s">
        <v>60</v>
      </c>
      <c r="B48" t="s">
        <v>69</v>
      </c>
      <c r="C48" t="s">
        <v>45</v>
      </c>
      <c r="D48" s="27">
        <v>500</v>
      </c>
      <c r="E48" s="27">
        <v>500</v>
      </c>
      <c r="F48" s="27">
        <v>500</v>
      </c>
      <c r="G48" s="27">
        <v>500</v>
      </c>
      <c r="H48" s="27">
        <v>500</v>
      </c>
      <c r="J48" s="42">
        <f t="shared" si="2"/>
        <v>2500</v>
      </c>
    </row>
    <row r="49" spans="1:11" hidden="1" x14ac:dyDescent="0.2">
      <c r="A49" s="2" t="s">
        <v>4</v>
      </c>
      <c r="B49" s="24" t="s">
        <v>76</v>
      </c>
      <c r="C49" t="s">
        <v>42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J49" s="42">
        <f t="shared" si="2"/>
        <v>0</v>
      </c>
    </row>
    <row r="50" spans="1:11" x14ac:dyDescent="0.2">
      <c r="A50" s="2"/>
      <c r="D50" s="27"/>
      <c r="E50" s="27"/>
      <c r="F50" s="27"/>
      <c r="G50" s="27"/>
      <c r="H50" s="27"/>
      <c r="J50" s="42"/>
    </row>
    <row r="51" spans="1:11" x14ac:dyDescent="0.2">
      <c r="A51" s="1" t="s">
        <v>11</v>
      </c>
      <c r="D51" s="34">
        <f>SUM(D43:D50)</f>
        <v>37590</v>
      </c>
      <c r="E51" s="34">
        <f>SUM(E43:E50)</f>
        <v>37590</v>
      </c>
      <c r="F51" s="34">
        <f>SUM(F43:F50)</f>
        <v>37590</v>
      </c>
      <c r="G51" s="34">
        <f>SUM(G43:G50)</f>
        <v>37590</v>
      </c>
      <c r="H51" s="34">
        <f>SUM(H43:H50)</f>
        <v>37590</v>
      </c>
      <c r="J51" s="42">
        <f>SUM(D51:I51)</f>
        <v>187950</v>
      </c>
    </row>
    <row r="52" spans="1:11" x14ac:dyDescent="0.2">
      <c r="A52" s="1"/>
      <c r="D52" s="27"/>
      <c r="E52" s="27"/>
      <c r="F52" s="27"/>
      <c r="G52" s="27"/>
      <c r="H52" s="27"/>
      <c r="J52" s="42"/>
    </row>
    <row r="53" spans="1:11" x14ac:dyDescent="0.2">
      <c r="A53" s="2" t="s">
        <v>12</v>
      </c>
      <c r="B53" t="s">
        <v>3</v>
      </c>
      <c r="C53" t="s">
        <v>41</v>
      </c>
      <c r="D53" s="27">
        <v>4000</v>
      </c>
      <c r="E53" s="27">
        <v>4000</v>
      </c>
      <c r="F53" s="27">
        <v>4000</v>
      </c>
      <c r="G53" s="27">
        <v>4000</v>
      </c>
      <c r="H53" s="27">
        <v>4000</v>
      </c>
      <c r="J53" s="42">
        <f>SUM(D53:I53)</f>
        <v>20000</v>
      </c>
    </row>
    <row r="54" spans="1:11" x14ac:dyDescent="0.2">
      <c r="A54" s="2" t="s">
        <v>4</v>
      </c>
      <c r="B54" t="s">
        <v>5</v>
      </c>
      <c r="C54" t="s">
        <v>40</v>
      </c>
      <c r="D54" s="27">
        <v>8000</v>
      </c>
      <c r="E54" s="27">
        <v>8000</v>
      </c>
      <c r="F54" s="27">
        <v>8000</v>
      </c>
      <c r="G54" s="27">
        <v>8000</v>
      </c>
      <c r="H54" s="27">
        <v>8000</v>
      </c>
      <c r="J54" s="42">
        <f>SUM(D54:I54)</f>
        <v>40000</v>
      </c>
    </row>
    <row r="55" spans="1:11" x14ac:dyDescent="0.2">
      <c r="A55" s="2" t="s">
        <v>13</v>
      </c>
      <c r="B55" t="s">
        <v>5</v>
      </c>
      <c r="C55" t="s">
        <v>61</v>
      </c>
      <c r="D55" s="27">
        <v>2800</v>
      </c>
      <c r="E55" s="27">
        <v>2800</v>
      </c>
      <c r="F55" s="27">
        <v>2800</v>
      </c>
      <c r="G55" s="27">
        <v>2800</v>
      </c>
      <c r="H55" s="27">
        <v>2800</v>
      </c>
      <c r="J55" s="42">
        <f>SUM(D55:I55)</f>
        <v>14000</v>
      </c>
    </row>
    <row r="56" spans="1:11" x14ac:dyDescent="0.2">
      <c r="A56" s="2"/>
      <c r="D56" s="27"/>
      <c r="E56" s="27"/>
      <c r="F56" s="27"/>
      <c r="G56" s="27"/>
      <c r="H56" s="27"/>
      <c r="J56" s="42"/>
    </row>
    <row r="57" spans="1:11" x14ac:dyDescent="0.2">
      <c r="A57" s="1" t="s">
        <v>14</v>
      </c>
      <c r="D57" s="34">
        <f>SUM(D53:D56)</f>
        <v>14800</v>
      </c>
      <c r="E57" s="34">
        <f>SUM(E53:E56)</f>
        <v>14800</v>
      </c>
      <c r="F57" s="34">
        <f>SUM(F53:F56)</f>
        <v>14800</v>
      </c>
      <c r="G57" s="34">
        <f>SUM(G53:G56)</f>
        <v>14800</v>
      </c>
      <c r="H57" s="34">
        <f>SUM(H53:H56)</f>
        <v>14800</v>
      </c>
      <c r="J57" s="42">
        <f>SUM(D57:I57)</f>
        <v>74000</v>
      </c>
    </row>
    <row r="58" spans="1:11" x14ac:dyDescent="0.2">
      <c r="A58" s="2"/>
      <c r="D58" s="27"/>
      <c r="E58" s="27"/>
      <c r="F58" s="27"/>
      <c r="G58" s="27"/>
      <c r="H58" s="27"/>
      <c r="J58" s="42"/>
    </row>
    <row r="59" spans="1:11" ht="15.75" x14ac:dyDescent="0.25">
      <c r="A59" s="3" t="s">
        <v>15</v>
      </c>
      <c r="B59" s="4"/>
      <c r="C59" s="4"/>
      <c r="D59" s="33">
        <f>D51+D57</f>
        <v>52390</v>
      </c>
      <c r="E59" s="33">
        <f>E51+E57</f>
        <v>52390</v>
      </c>
      <c r="F59" s="33">
        <f>F51+F57</f>
        <v>52390</v>
      </c>
      <c r="G59" s="33">
        <f>G51+G57</f>
        <v>52390</v>
      </c>
      <c r="H59" s="33">
        <f>H51+H57</f>
        <v>52390</v>
      </c>
      <c r="J59" s="42">
        <f>SUM(D59:I59)</f>
        <v>261950</v>
      </c>
    </row>
    <row r="60" spans="1:11" x14ac:dyDescent="0.2">
      <c r="A60" s="2"/>
      <c r="D60" s="27"/>
      <c r="E60" s="27"/>
      <c r="F60" s="27"/>
      <c r="G60" s="27"/>
      <c r="H60" s="27"/>
      <c r="J60" s="42"/>
    </row>
    <row r="61" spans="1:11" x14ac:dyDescent="0.2">
      <c r="A61" s="1" t="s">
        <v>16</v>
      </c>
      <c r="D61" s="27"/>
      <c r="E61" s="27"/>
      <c r="F61" s="27"/>
      <c r="G61" s="27"/>
      <c r="H61" s="27"/>
      <c r="J61" s="42"/>
    </row>
    <row r="62" spans="1:11" x14ac:dyDescent="0.2">
      <c r="A62" s="2" t="s">
        <v>33</v>
      </c>
      <c r="B62" t="s">
        <v>54</v>
      </c>
      <c r="D62" s="38">
        <v>3500</v>
      </c>
      <c r="E62" s="38">
        <v>3500</v>
      </c>
      <c r="F62" s="38">
        <v>3500</v>
      </c>
      <c r="G62" s="38">
        <v>3500</v>
      </c>
      <c r="H62" s="38">
        <v>7000</v>
      </c>
      <c r="J62" s="42">
        <f>SUM(D62:I62)</f>
        <v>21000</v>
      </c>
    </row>
    <row r="63" spans="1:11" x14ac:dyDescent="0.2">
      <c r="A63" s="2" t="s">
        <v>33</v>
      </c>
      <c r="B63" t="s">
        <v>55</v>
      </c>
      <c r="D63" s="38">
        <v>12000</v>
      </c>
      <c r="E63" s="38">
        <v>12000</v>
      </c>
      <c r="F63" s="38">
        <v>12000</v>
      </c>
      <c r="G63" s="38">
        <v>12000</v>
      </c>
      <c r="H63" s="38">
        <v>18000</v>
      </c>
      <c r="J63" s="42">
        <f>SUM(D63:I63)</f>
        <v>66000</v>
      </c>
    </row>
    <row r="64" spans="1:11" x14ac:dyDescent="0.2">
      <c r="A64" s="2" t="s">
        <v>33</v>
      </c>
      <c r="B64" t="s">
        <v>56</v>
      </c>
      <c r="D64" s="38">
        <v>0</v>
      </c>
      <c r="E64" s="38">
        <v>0</v>
      </c>
      <c r="F64" s="38">
        <v>0</v>
      </c>
      <c r="G64" s="38">
        <v>0</v>
      </c>
      <c r="H64" s="38">
        <v>7000</v>
      </c>
      <c r="J64" s="42">
        <f>SUM(D64:I64)</f>
        <v>7000</v>
      </c>
    </row>
    <row r="65" spans="1:10" x14ac:dyDescent="0.2">
      <c r="D65" s="27"/>
      <c r="E65" s="27"/>
      <c r="F65" s="27"/>
      <c r="G65" s="27"/>
      <c r="H65" s="27"/>
      <c r="J65" s="42"/>
    </row>
    <row r="66" spans="1:10" ht="15.75" x14ac:dyDescent="0.25">
      <c r="A66" s="3" t="s">
        <v>17</v>
      </c>
      <c r="B66" s="5"/>
      <c r="C66" s="5"/>
      <c r="D66" s="33">
        <f>SUM(D62:D65)</f>
        <v>15500</v>
      </c>
      <c r="E66" s="33">
        <f>SUM(E62:E65)</f>
        <v>15500</v>
      </c>
      <c r="F66" s="33">
        <f>SUM(F62:F65)</f>
        <v>15500</v>
      </c>
      <c r="G66" s="33">
        <f>SUM(G62:G65)</f>
        <v>15500</v>
      </c>
      <c r="H66" s="33">
        <f>SUM(H62:H65)</f>
        <v>32000</v>
      </c>
      <c r="J66" s="42">
        <f>SUM(D66:I66)</f>
        <v>94000</v>
      </c>
    </row>
    <row r="67" spans="1:10" x14ac:dyDescent="0.2">
      <c r="A67" s="2"/>
      <c r="D67" s="27"/>
      <c r="E67" s="27"/>
      <c r="F67" s="27"/>
      <c r="G67" s="27"/>
      <c r="H67" s="27"/>
      <c r="J67" s="42"/>
    </row>
    <row r="68" spans="1:10" x14ac:dyDescent="0.2">
      <c r="A68" s="1" t="s">
        <v>18</v>
      </c>
      <c r="B68" s="6"/>
      <c r="C68" s="6"/>
      <c r="D68" s="27"/>
      <c r="E68" s="27"/>
      <c r="F68" s="27"/>
      <c r="G68" s="27"/>
      <c r="H68" s="27"/>
      <c r="J68" s="42"/>
    </row>
    <row r="69" spans="1:10" x14ac:dyDescent="0.2">
      <c r="A69" s="7" t="s">
        <v>35</v>
      </c>
      <c r="B69" s="6"/>
      <c r="C69" s="6" t="s">
        <v>47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J69" s="42">
        <f>SUM(D69:I69)</f>
        <v>0</v>
      </c>
    </row>
    <row r="70" spans="1:10" x14ac:dyDescent="0.2">
      <c r="A70" s="7" t="s">
        <v>36</v>
      </c>
      <c r="B70" s="6"/>
      <c r="C70" s="6" t="s">
        <v>46</v>
      </c>
      <c r="D70" s="27">
        <v>10000</v>
      </c>
      <c r="E70" s="27">
        <v>10000</v>
      </c>
      <c r="F70" s="27">
        <v>10000</v>
      </c>
      <c r="G70" s="27">
        <v>10000</v>
      </c>
      <c r="H70" s="27">
        <v>10000</v>
      </c>
      <c r="J70" s="42">
        <f>SUM(D70:I70)</f>
        <v>50000</v>
      </c>
    </row>
    <row r="71" spans="1:10" x14ac:dyDescent="0.2">
      <c r="A71" s="7"/>
      <c r="B71" s="6"/>
      <c r="C71" s="6"/>
      <c r="D71" s="27"/>
      <c r="E71" s="27"/>
      <c r="F71" s="27"/>
      <c r="G71" s="27"/>
      <c r="H71" s="27"/>
      <c r="J71" s="42"/>
    </row>
    <row r="72" spans="1:10" ht="15.75" x14ac:dyDescent="0.25">
      <c r="A72" s="3" t="s">
        <v>19</v>
      </c>
      <c r="B72" s="5"/>
      <c r="C72" s="5"/>
      <c r="D72" s="33">
        <f>SUM(D69:D71)</f>
        <v>10000</v>
      </c>
      <c r="E72" s="33">
        <f>SUM(E69:E71)</f>
        <v>10000</v>
      </c>
      <c r="F72" s="33">
        <f>SUM(F69:F71)</f>
        <v>10000</v>
      </c>
      <c r="G72" s="33">
        <f>SUM(G69:G71)</f>
        <v>10000</v>
      </c>
      <c r="H72" s="33">
        <f>SUM(H69:H71)</f>
        <v>10000</v>
      </c>
      <c r="J72" s="42">
        <f>SUM(D72:I72)</f>
        <v>50000</v>
      </c>
    </row>
    <row r="73" spans="1:10" x14ac:dyDescent="0.2">
      <c r="D73" s="27"/>
      <c r="E73" s="27"/>
      <c r="F73" s="27"/>
      <c r="G73" s="27"/>
      <c r="H73" s="27"/>
      <c r="J73" s="42"/>
    </row>
    <row r="74" spans="1:10" ht="21" thickBot="1" x14ac:dyDescent="0.35">
      <c r="A74" s="16" t="s">
        <v>28</v>
      </c>
      <c r="B74" s="18"/>
      <c r="C74" s="18"/>
      <c r="D74" s="35">
        <f>D72+D66+D59+D40</f>
        <v>241300</v>
      </c>
      <c r="E74" s="35">
        <f>E72+E66+E59+E40</f>
        <v>241300</v>
      </c>
      <c r="F74" s="35">
        <f>F72+F66+F59+F40</f>
        <v>241300</v>
      </c>
      <c r="G74" s="35">
        <f>G72+G66+G59+G40</f>
        <v>241300</v>
      </c>
      <c r="H74" s="35">
        <f>H72+H66+H59+H40</f>
        <v>302800</v>
      </c>
      <c r="J74" s="45">
        <f>SUM(D74:I74)</f>
        <v>1268000</v>
      </c>
    </row>
    <row r="75" spans="1:10" ht="13.5" thickTop="1" x14ac:dyDescent="0.2">
      <c r="D75" s="27"/>
      <c r="E75" s="27"/>
      <c r="F75" s="27"/>
      <c r="G75" s="27"/>
      <c r="H75" s="27"/>
      <c r="J75" s="42"/>
    </row>
    <row r="76" spans="1:10" ht="13.5" thickBot="1" x14ac:dyDescent="0.25">
      <c r="A76" s="19" t="s">
        <v>30</v>
      </c>
      <c r="B76" s="20"/>
      <c r="C76" s="20"/>
      <c r="D76" s="36">
        <f>D74-D26</f>
        <v>0</v>
      </c>
      <c r="E76" s="36">
        <f>E74-E26</f>
        <v>0</v>
      </c>
      <c r="F76" s="36">
        <f>F74-F26</f>
        <v>0</v>
      </c>
      <c r="G76" s="36">
        <f>G74-G26</f>
        <v>0</v>
      </c>
      <c r="H76" s="36">
        <f>H74-H26</f>
        <v>0</v>
      </c>
      <c r="J76" s="46">
        <f>SUM(D76:I76)</f>
        <v>0</v>
      </c>
    </row>
    <row r="77" spans="1:10" ht="13.5" thickTop="1" x14ac:dyDescent="0.2">
      <c r="D77" s="27"/>
      <c r="E77" s="27"/>
      <c r="F77" s="27"/>
      <c r="G77" s="27"/>
      <c r="H77" s="27"/>
      <c r="J77" s="42"/>
    </row>
    <row r="78" spans="1:10" x14ac:dyDescent="0.2">
      <c r="A78" t="s">
        <v>57</v>
      </c>
      <c r="C78" s="26" t="s">
        <v>63</v>
      </c>
      <c r="D78" s="27"/>
      <c r="E78" s="27"/>
      <c r="F78" s="27"/>
      <c r="G78" s="27"/>
      <c r="H78" s="27"/>
      <c r="J78" s="42"/>
    </row>
    <row r="79" spans="1:10" x14ac:dyDescent="0.2">
      <c r="A79" s="7" t="s">
        <v>36</v>
      </c>
      <c r="B79" t="s">
        <v>79</v>
      </c>
      <c r="C79">
        <v>6351</v>
      </c>
      <c r="D79" s="27">
        <v>10000</v>
      </c>
      <c r="E79" s="27">
        <v>10000</v>
      </c>
      <c r="F79" s="27">
        <v>10000</v>
      </c>
      <c r="G79" s="27">
        <v>10000</v>
      </c>
      <c r="H79" s="27">
        <v>10000</v>
      </c>
      <c r="J79" s="42"/>
    </row>
    <row r="80" spans="1:10" hidden="1" x14ac:dyDescent="0.2">
      <c r="A80" s="7" t="s">
        <v>36</v>
      </c>
      <c r="B80" t="s">
        <v>70</v>
      </c>
      <c r="C80">
        <v>6351</v>
      </c>
      <c r="D80" s="27">
        <v>5000</v>
      </c>
      <c r="E80" s="27">
        <v>5000</v>
      </c>
      <c r="F80" s="27">
        <v>5000</v>
      </c>
      <c r="G80" s="27">
        <v>5000</v>
      </c>
      <c r="H80" s="27">
        <v>5000</v>
      </c>
      <c r="J80" s="47"/>
    </row>
    <row r="81" spans="1:10" hidden="1" x14ac:dyDescent="0.2">
      <c r="A81" s="7" t="s">
        <v>36</v>
      </c>
      <c r="B81" t="s">
        <v>70</v>
      </c>
      <c r="C81">
        <v>6351</v>
      </c>
      <c r="D81" s="27">
        <v>10000</v>
      </c>
      <c r="E81" s="27">
        <v>10000</v>
      </c>
      <c r="F81" s="27">
        <v>10000</v>
      </c>
      <c r="G81" s="27">
        <v>10000</v>
      </c>
      <c r="H81" s="27">
        <v>10000</v>
      </c>
      <c r="J81" s="47"/>
    </row>
    <row r="82" spans="1:10" hidden="1" x14ac:dyDescent="0.2">
      <c r="D82" s="27"/>
      <c r="E82" s="27"/>
      <c r="F82" s="27"/>
      <c r="G82" s="27"/>
      <c r="H82" s="27"/>
      <c r="J82" s="47"/>
    </row>
    <row r="83" spans="1:10" x14ac:dyDescent="0.2">
      <c r="D83" s="27"/>
      <c r="E83" s="27"/>
      <c r="F83" s="27"/>
      <c r="G83" s="27"/>
      <c r="H83" s="27"/>
      <c r="J83" s="42"/>
    </row>
    <row r="84" spans="1:10" x14ac:dyDescent="0.2">
      <c r="D84" s="27"/>
      <c r="E84" s="27"/>
      <c r="F84" s="27"/>
      <c r="G84" s="27"/>
      <c r="H84" s="27"/>
      <c r="J84" s="42"/>
    </row>
    <row r="85" spans="1:10" x14ac:dyDescent="0.2">
      <c r="D85" s="27"/>
      <c r="E85" s="27"/>
      <c r="F85" s="27"/>
      <c r="G85" s="27"/>
      <c r="H85" s="27"/>
      <c r="J85" s="42"/>
    </row>
  </sheetData>
  <mergeCells count="1">
    <mergeCell ref="J80:J82"/>
  </mergeCells>
  <printOptions horizontalCentered="1" verticalCentered="1"/>
  <pageMargins left="0.5" right="0.5" top="0.25" bottom="0.25" header="0.5" footer="0.5"/>
  <pageSetup scale="68" orientation="portrait" verticalDpi="300" r:id="rId1"/>
  <headerFooter alignWithMargins="0"/>
  <rowBreaks count="2" manualBreakCount="2">
    <brk id="26" max="16383" man="1"/>
    <brk id="60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DEC 00</vt:lpstr>
      <vt:lpstr>'DEC 00'!Print_Area</vt:lpstr>
      <vt:lpstr>'DEC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2000-11-14T14:25:09Z</cp:lastPrinted>
  <dcterms:created xsi:type="dcterms:W3CDTF">1999-06-11T18:07:23Z</dcterms:created>
  <dcterms:modified xsi:type="dcterms:W3CDTF">2023-09-16T18:19:29Z</dcterms:modified>
</cp:coreProperties>
</file>