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6947EF-8BE8-4ACF-A3C4-B0B7104880C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N15" i="1"/>
  <c r="O15" i="1"/>
  <c r="P15" i="1"/>
  <c r="O16" i="1"/>
  <c r="G17" i="1"/>
  <c r="G18" i="1"/>
  <c r="O19" i="1"/>
  <c r="O20" i="1"/>
  <c r="O21" i="1"/>
  <c r="O22" i="1"/>
  <c r="O23" i="1"/>
  <c r="O24" i="1"/>
  <c r="O25" i="1"/>
  <c r="O26" i="1"/>
  <c r="O27" i="1"/>
  <c r="O28" i="1"/>
  <c r="O29" i="1"/>
  <c r="G30" i="1"/>
  <c r="O30" i="1"/>
  <c r="P31" i="1"/>
  <c r="N32" i="1"/>
  <c r="O32" i="1"/>
  <c r="O33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<sst xmlns="http://schemas.openxmlformats.org/spreadsheetml/2006/main" count="55" uniqueCount="33">
  <si>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</si>
  <si>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</si>
  <si>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</si>
  <si>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</si>
  <si>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</si>
  <si>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</si>
  <si>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</si>
  <si>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</si>
  <si>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</si>
  <si>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</si>
  <si>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</si>
  <si>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</si>
  <si>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</si>
  <si>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</si>
  <si>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</si>
  <si>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</si>
  <si>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</si>
  <si>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</si>
  <si>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</si>
  <si>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</si>
  <si>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</si>
  <si>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</si>
  <si>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</si>
  <si>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</si>
  <si>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</si>
  <si>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</si>
  <si>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</si>
  <si>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SDSNOM.xls</t>
  </si>
  <si>
    <t>SUBJECT:   Gas Sales and Purchase Contract between TXU Fuels and SDS</t>
  </si>
  <si>
    <t>TO:    J.T. Smith - SDS Petroleum</t>
  </si>
  <si>
    <t>CC:   Janet Wallis, Daren Farmer, Liz Bellamy - Enron/HPL</t>
  </si>
  <si>
    <t>Period Average -</t>
  </si>
  <si>
    <t xml:space="preserve">          D.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</si>
</sst>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2" max="15" width="0" hidden="1" customWidth="1"/>
    <col min="16" max="16" width="13.140625" hidden="1" customWidth="1"/>
  </cols>
  <sheetData>
    <row r="1" spans="1:16" ht="18.75" x14ac:dyDescent="0.3">
      <c r="A1" s="2" t="s">
        <v>27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29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75" x14ac:dyDescent="0.25">
      <c r="A9" s="4" t="s">
        <v>28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31</v>
      </c>
      <c r="N16" s="13"/>
      <c r="O16" s="13">
        <f>O15/214</f>
        <v>24.999981308411215</v>
      </c>
    </row>
    <row r="17" spans="1:16" x14ac:dyDescent="0.2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">
      <c r="A18" s="7" t="s">
        <v>8</v>
      </c>
      <c r="B18" s="1"/>
      <c r="C18" s="5">
        <v>36916</v>
      </c>
      <c r="D18" s="1"/>
      <c r="E18" s="6">
        <v>30000</v>
      </c>
      <c r="F18" s="6"/>
      <c r="G18" s="6">
        <f>30000*28</f>
        <v>840000</v>
      </c>
      <c r="H18" s="1"/>
      <c r="I18" s="1"/>
      <c r="J18" s="1"/>
      <c r="K18" s="1"/>
      <c r="M18" s="11"/>
      <c r="N18" s="12"/>
      <c r="O18" s="12"/>
      <c r="P18" s="11"/>
    </row>
    <row r="19" spans="1:16" x14ac:dyDescent="0.2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L20" s="7" t="s">
        <v>8</v>
      </c>
      <c r="N20" s="12">
        <v>30</v>
      </c>
      <c r="O20" s="12">
        <f>N20*31</f>
        <v>930</v>
      </c>
      <c r="P20" s="11">
        <v>28</v>
      </c>
    </row>
    <row r="21" spans="1:16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">
      <c r="A22" s="7" t="s">
        <v>12</v>
      </c>
      <c r="B22" s="1"/>
      <c r="C22" s="5"/>
      <c r="D22" s="1"/>
      <c r="E22" s="6"/>
      <c r="F22" s="6"/>
      <c r="G22" s="6"/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22.1</v>
      </c>
      <c r="O28" s="12">
        <f>+N28*31</f>
        <v>685.1</v>
      </c>
      <c r="P28" s="11">
        <v>31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0</v>
      </c>
      <c r="O29" s="12">
        <f>+N29*30</f>
        <v>0</v>
      </c>
      <c r="P29" s="11">
        <v>30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1770000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24.758333333333336</v>
      </c>
      <c r="O32" s="12">
        <f>SUM(O19:O30)</f>
        <v>9125.1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31</v>
      </c>
      <c r="N33" s="13"/>
      <c r="O33" s="13">
        <f>O32/365</f>
        <v>25.000273972602741</v>
      </c>
      <c r="P33" s="11"/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2001-01-18T16:49:11Z</cp:lastPrinted>
  <dcterms:created xsi:type="dcterms:W3CDTF">1998-02-26T16:54:24Z</dcterms:created>
  <dcterms:modified xsi:type="dcterms:W3CDTF">2023-09-16T18:48:05Z</dcterms:modified>
</cp:coreProperties>
</file>