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9EC848-CC2D-4391-B34F-2D4D1A7C5CA8}" xr6:coauthVersionLast="47" xr6:coauthVersionMax="47" xr10:uidLastSave="{00000000-0000-0000-0000-000000000000}"/>
  <bookViews>
    <workbookView xWindow="-120" yWindow="-120" windowWidth="38640" windowHeight="1572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Vols'!$A$22:$N$103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0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N51" i="2"/>
  <c r="O51" i="2"/>
  <c r="Q51" i="2"/>
  <c r="N52" i="2"/>
  <c r="N53" i="2"/>
  <c r="N54" i="2"/>
  <c r="N55" i="2"/>
  <c r="N56" i="2"/>
  <c r="N57" i="2"/>
  <c r="N58" i="2"/>
  <c r="N59" i="2"/>
  <c r="M60" i="2"/>
  <c r="N60" i="2"/>
  <c r="O60" i="2"/>
  <c r="Q60" i="2"/>
  <c r="K61" i="2"/>
  <c r="M61" i="2"/>
  <c r="O61" i="2"/>
  <c r="Q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</calcChain>
</file>

<file path=xl/sharedStrings.xml><?xml version="1.0" encoding="utf-8"?>
<sst xmlns="http://schemas.openxmlformats.org/spreadsheetml/2006/main" count="466" uniqueCount="233">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</sst>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A73" zoomScale="85" workbookViewId="0">
      <selection activeCell="K135" sqref="K135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82">
        <v>36708</v>
      </c>
      <c r="G2" s="83" t="s">
        <v>70</v>
      </c>
      <c r="H2" t="s">
        <v>71</v>
      </c>
      <c r="I2" s="84"/>
      <c r="K2" s="80"/>
    </row>
    <row r="3" spans="1:11" ht="15.75" x14ac:dyDescent="0.25">
      <c r="A3" s="76"/>
      <c r="B3" s="76"/>
      <c r="C3" s="81" t="s">
        <v>72</v>
      </c>
      <c r="D3" s="85">
        <v>31</v>
      </c>
      <c r="H3" t="s">
        <v>73</v>
      </c>
      <c r="I3" s="84"/>
      <c r="K3" s="80"/>
    </row>
    <row r="4" spans="1:11" x14ac:dyDescent="0.2">
      <c r="A4" s="76"/>
      <c r="B4" s="76"/>
      <c r="C4" s="86"/>
      <c r="H4" t="s">
        <v>74</v>
      </c>
      <c r="I4" s="84"/>
      <c r="K4" s="80"/>
    </row>
    <row r="5" spans="1:11" x14ac:dyDescent="0.2">
      <c r="A5" s="76"/>
      <c r="B5" s="76"/>
      <c r="C5" s="86"/>
      <c r="H5" t="s">
        <v>75</v>
      </c>
      <c r="I5" s="84"/>
      <c r="K5" s="80"/>
    </row>
    <row r="6" spans="1:11" x14ac:dyDescent="0.2">
      <c r="A6" s="76"/>
      <c r="B6" s="76"/>
      <c r="C6" s="86"/>
      <c r="H6" t="s">
        <v>76</v>
      </c>
      <c r="I6" s="84"/>
      <c r="K6" s="80"/>
    </row>
    <row r="7" spans="1:11" x14ac:dyDescent="0.2">
      <c r="A7" s="76"/>
      <c r="B7" s="76"/>
      <c r="C7" s="86"/>
      <c r="I7" s="78"/>
      <c r="J7" s="79"/>
      <c r="K7" s="80"/>
    </row>
    <row r="8" spans="1:11" x14ac:dyDescent="0.2">
      <c r="A8" s="76"/>
      <c r="B8" s="76"/>
      <c r="C8" s="86"/>
      <c r="F8" s="87" t="s">
        <v>77</v>
      </c>
      <c r="I8" s="78"/>
      <c r="J8" s="79"/>
      <c r="K8" s="80"/>
    </row>
    <row r="9" spans="1:11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8" x14ac:dyDescent="0.25">
      <c r="A12" s="76"/>
      <c r="B12" s="76"/>
      <c r="C12" s="90" t="s">
        <v>88</v>
      </c>
      <c r="K12" s="103"/>
    </row>
    <row r="13" spans="1:11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68</v>
      </c>
    </row>
    <row r="15" spans="1:11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</row>
    <row r="16" spans="1:11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40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5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1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1289</v>
      </c>
    </row>
    <row r="20" spans="1:18" ht="20.100000000000001" customHeight="1" x14ac:dyDescent="0.25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1403</v>
      </c>
    </row>
    <row r="21" spans="1:18" ht="20.100000000000001" customHeight="1" thickBot="1" x14ac:dyDescent="0.25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24</v>
      </c>
      <c r="L27" s="123">
        <v>142613</v>
      </c>
      <c r="M27" s="124"/>
      <c r="N27" s="125">
        <f t="shared" si="0"/>
        <v>21.6</v>
      </c>
      <c r="O27" s="126"/>
    </row>
    <row r="28" spans="1:18" ht="20.100000000000001" customHeight="1" x14ac:dyDescent="0.2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10</v>
      </c>
      <c r="L31" s="123">
        <v>142799</v>
      </c>
      <c r="M31" s="124"/>
      <c r="N31" s="125">
        <f t="shared" si="0"/>
        <v>9</v>
      </c>
      <c r="O31" s="126"/>
    </row>
    <row r="32" spans="1:18" ht="20.100000000000001" customHeight="1" x14ac:dyDescent="0.2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6" ht="20.100000000000001" customHeight="1" x14ac:dyDescent="0.2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6" ht="20.100000000000001" customHeight="1" x14ac:dyDescent="0.2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0</v>
      </c>
      <c r="L34" s="123">
        <v>142803</v>
      </c>
      <c r="M34" s="124"/>
      <c r="N34" s="125">
        <f t="shared" si="0"/>
        <v>0</v>
      </c>
      <c r="O34" s="126"/>
      <c r="P34" t="s">
        <v>232</v>
      </c>
    </row>
    <row r="35" spans="1:16" ht="20.100000000000001" customHeight="1" x14ac:dyDescent="0.2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0</v>
      </c>
      <c r="L35" s="123">
        <v>142804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142805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10</v>
      </c>
      <c r="L37" s="123">
        <v>142807</v>
      </c>
      <c r="M37" s="124"/>
      <c r="N37" s="125">
        <f t="shared" si="0"/>
        <v>9</v>
      </c>
      <c r="O37" s="126"/>
    </row>
    <row r="38" spans="1:16" ht="20.100000000000001" customHeight="1" x14ac:dyDescent="0.2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6" ht="20.100000000000001" customHeight="1" x14ac:dyDescent="0.2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16</v>
      </c>
      <c r="L39" s="123">
        <v>142811</v>
      </c>
      <c r="M39" s="124"/>
      <c r="N39" s="125">
        <f t="shared" si="0"/>
        <v>14.4</v>
      </c>
      <c r="O39" s="126"/>
    </row>
    <row r="40" spans="1:16" ht="20.100000000000001" customHeight="1" x14ac:dyDescent="0.2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6" ht="20.100000000000001" customHeight="1" x14ac:dyDescent="0.2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7</v>
      </c>
      <c r="L41" s="123">
        <v>144909</v>
      </c>
      <c r="M41" s="124"/>
      <c r="N41" s="125">
        <f t="shared" si="0"/>
        <v>6.3</v>
      </c>
      <c r="O41" s="126"/>
    </row>
    <row r="42" spans="1:16" ht="20.100000000000001" customHeight="1" x14ac:dyDescent="0.2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1</v>
      </c>
      <c r="L42" s="123">
        <v>144912</v>
      </c>
      <c r="M42" s="124"/>
      <c r="N42" s="125">
        <f t="shared" si="0"/>
        <v>0.9</v>
      </c>
      <c r="O42" s="126"/>
    </row>
    <row r="43" spans="1:16" ht="20.100000000000001" customHeight="1" x14ac:dyDescent="0.2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6" ht="20.100000000000001" customHeight="1" x14ac:dyDescent="0.2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551</v>
      </c>
      <c r="L44" s="123">
        <v>144917</v>
      </c>
      <c r="M44" s="124"/>
      <c r="N44" s="125">
        <f t="shared" si="0"/>
        <v>495.90000000000003</v>
      </c>
      <c r="O44" s="126"/>
    </row>
    <row r="45" spans="1:16" ht="20.100000000000001" customHeight="1" x14ac:dyDescent="0.2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6" ht="20.100000000000001" customHeight="1" x14ac:dyDescent="0.2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6" ht="20.100000000000001" customHeight="1" x14ac:dyDescent="0.2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6" ht="20.100000000000001" customHeight="1" x14ac:dyDescent="0.2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7" ht="20.100000000000001" customHeight="1" x14ac:dyDescent="0.2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7" s="146" customFormat="1" ht="20.100000000000001" customHeight="1" x14ac:dyDescent="0.2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7" ht="20.100000000000001" customHeight="1" x14ac:dyDescent="0.2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15</v>
      </c>
      <c r="L51" s="123">
        <v>145111</v>
      </c>
      <c r="M51" s="124">
        <f>SUM(K23:K51)</f>
        <v>1154</v>
      </c>
      <c r="N51" s="125">
        <f t="shared" si="0"/>
        <v>13.5</v>
      </c>
      <c r="O51" s="126">
        <f>SUM(N23:N51)</f>
        <v>1038.6000000000004</v>
      </c>
      <c r="Q51" s="147">
        <f>+M51-O51</f>
        <v>115.39999999999964</v>
      </c>
    </row>
    <row r="52" spans="1:17" ht="20.100000000000001" customHeight="1" x14ac:dyDescent="0.2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2</v>
      </c>
      <c r="L52" s="123">
        <v>142574</v>
      </c>
      <c r="M52" s="124"/>
      <c r="N52" s="125">
        <f t="shared" ref="N52:N60" si="1">+K52*(1-$R$24)</f>
        <v>1.5615999999999999</v>
      </c>
      <c r="O52" s="126"/>
      <c r="Q52" s="147"/>
    </row>
    <row r="53" spans="1:17" ht="20.100000000000001" customHeight="1" x14ac:dyDescent="0.2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7" ht="20.100000000000001" customHeight="1" x14ac:dyDescent="0.2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1547</v>
      </c>
      <c r="L54" s="123">
        <v>142580</v>
      </c>
      <c r="M54" s="124"/>
      <c r="N54" s="125">
        <f t="shared" si="1"/>
        <v>1207.8976</v>
      </c>
      <c r="O54" s="126"/>
      <c r="Q54" s="147"/>
    </row>
    <row r="55" spans="1:17" ht="20.100000000000001" customHeight="1" x14ac:dyDescent="0.2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7" ht="20.100000000000001" customHeight="1" x14ac:dyDescent="0.2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11</v>
      </c>
      <c r="L56" s="123">
        <v>142625</v>
      </c>
      <c r="M56" s="124"/>
      <c r="N56" s="125">
        <f t="shared" si="1"/>
        <v>8.5887999999999991</v>
      </c>
      <c r="O56" s="126"/>
      <c r="Q56" s="147"/>
    </row>
    <row r="57" spans="1:17" ht="20.100000000000001" customHeight="1" x14ac:dyDescent="0.2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13</v>
      </c>
      <c r="L57" s="123">
        <v>142795</v>
      </c>
      <c r="M57" s="124"/>
      <c r="N57" s="125">
        <f t="shared" si="1"/>
        <v>10.150399999999999</v>
      </c>
      <c r="O57" s="126"/>
      <c r="Q57" s="147"/>
    </row>
    <row r="58" spans="1:17" ht="20.100000000000001" customHeight="1" x14ac:dyDescent="0.2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37</v>
      </c>
      <c r="L58" s="123">
        <v>142806</v>
      </c>
      <c r="M58" s="124"/>
      <c r="N58" s="125">
        <f t="shared" si="1"/>
        <v>28.889599999999998</v>
      </c>
      <c r="O58" s="126"/>
      <c r="Q58" s="147"/>
    </row>
    <row r="59" spans="1:17" ht="20.100000000000001" customHeight="1" x14ac:dyDescent="0.2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0</v>
      </c>
      <c r="L59" s="123">
        <v>142808</v>
      </c>
      <c r="M59" s="124"/>
      <c r="N59" s="125">
        <f t="shared" si="1"/>
        <v>0</v>
      </c>
      <c r="O59" s="126"/>
      <c r="Q59" s="147" t="s">
        <v>231</v>
      </c>
    </row>
    <row r="60" spans="1:17" ht="20.100000000000001" customHeight="1" x14ac:dyDescent="0.2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10</v>
      </c>
      <c r="L60" s="123">
        <v>142809</v>
      </c>
      <c r="M60" s="124">
        <f>SUM(K52:K60)</f>
        <v>1628</v>
      </c>
      <c r="N60" s="125">
        <f t="shared" si="1"/>
        <v>7.8079999999999998</v>
      </c>
      <c r="O60" s="126">
        <f>SUM(N52:N60)</f>
        <v>1271.1424</v>
      </c>
      <c r="Q60" s="147">
        <f>+M60-O60</f>
        <v>356.85760000000005</v>
      </c>
    </row>
    <row r="61" spans="1:17" ht="20.100000000000001" customHeight="1" thickBot="1" x14ac:dyDescent="0.3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2782</v>
      </c>
      <c r="L61" s="156"/>
      <c r="M61" s="157">
        <f>+M60+M51</f>
        <v>2782</v>
      </c>
      <c r="N61" s="158"/>
      <c r="O61" s="159">
        <f>+O60+O51</f>
        <v>2309.7424000000001</v>
      </c>
      <c r="Q61" s="147">
        <f>+M61-O61</f>
        <v>472.25759999999991</v>
      </c>
    </row>
    <row r="62" spans="1:17" ht="20.100000000000001" customHeight="1" x14ac:dyDescent="0.2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7" ht="20.100000000000001" customHeight="1" x14ac:dyDescent="0.25">
      <c r="A63" s="76"/>
      <c r="B63" s="76"/>
      <c r="C63" s="90" t="s">
        <v>175</v>
      </c>
      <c r="I63" s="95"/>
      <c r="J63" s="96"/>
      <c r="K63" s="103"/>
    </row>
    <row r="64" spans="1:17" ht="20.100000000000001" customHeight="1" x14ac:dyDescent="0.2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20</v>
      </c>
    </row>
    <row r="65" spans="1:17" ht="20.100000000000001" customHeight="1" x14ac:dyDescent="0.2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25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20</v>
      </c>
    </row>
    <row r="67" spans="1:17" ht="20.100000000000001" customHeight="1" x14ac:dyDescent="0.2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25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25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25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152</v>
      </c>
      <c r="L76" s="175">
        <v>145116</v>
      </c>
      <c r="M76" s="177">
        <f>SUM(K74:K76)</f>
        <v>152</v>
      </c>
    </row>
    <row r="77" spans="1:17" ht="20.100000000000001" customHeight="1" x14ac:dyDescent="0.2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213</v>
      </c>
      <c r="L77" s="175">
        <v>142401</v>
      </c>
      <c r="M77" s="177">
        <f>+K77</f>
        <v>213</v>
      </c>
    </row>
    <row r="78" spans="1:17" ht="20.100000000000001" customHeight="1" x14ac:dyDescent="0.2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109</v>
      </c>
      <c r="L82" s="175">
        <v>142401</v>
      </c>
      <c r="M82" s="177">
        <f>SUM(K80:K82)</f>
        <v>109</v>
      </c>
    </row>
    <row r="83" spans="1:17" ht="20.100000000000001" customHeight="1" x14ac:dyDescent="0.2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37</v>
      </c>
      <c r="L87" s="175">
        <v>141932</v>
      </c>
    </row>
    <row r="88" spans="1:17" ht="20.100000000000001" customHeight="1" x14ac:dyDescent="0.2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44</v>
      </c>
      <c r="L88" s="175">
        <v>141962</v>
      </c>
    </row>
    <row r="89" spans="1:17" ht="20.100000000000001" customHeight="1" x14ac:dyDescent="0.2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22</v>
      </c>
      <c r="L89" s="175">
        <v>141979</v>
      </c>
    </row>
    <row r="90" spans="1:17" ht="20.100000000000001" customHeight="1" x14ac:dyDescent="0.2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21</v>
      </c>
      <c r="L90" s="175">
        <v>142401</v>
      </c>
    </row>
    <row r="91" spans="1:17" ht="20.100000000000001" customHeight="1" x14ac:dyDescent="0.2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80</v>
      </c>
      <c r="L92" s="189">
        <v>229651</v>
      </c>
    </row>
    <row r="93" spans="1:17" ht="20.100000000000001" customHeight="1" x14ac:dyDescent="0.2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16</v>
      </c>
      <c r="L93" s="175">
        <v>205455</v>
      </c>
    </row>
    <row r="94" spans="1:17" ht="20.100000000000001" customHeight="1" x14ac:dyDescent="0.2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64</v>
      </c>
      <c r="L95" s="175">
        <v>145125</v>
      </c>
      <c r="M95" s="177">
        <f>SUM(K87:K95)</f>
        <v>284</v>
      </c>
    </row>
    <row r="96" spans="1:17" ht="20.100000000000001" customHeight="1" x14ac:dyDescent="0.2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9</v>
      </c>
      <c r="L96" s="175">
        <v>144978</v>
      </c>
      <c r="M96" s="177">
        <f>+K96</f>
        <v>9</v>
      </c>
    </row>
    <row r="97" spans="1:14" ht="20.100000000000001" customHeight="1" x14ac:dyDescent="0.25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767</v>
      </c>
      <c r="M97" s="191">
        <f>SUM(K96,K74:K76)</f>
        <v>161</v>
      </c>
      <c r="N97" s="177">
        <f>SUM(K77:K95)</f>
        <v>606</v>
      </c>
    </row>
    <row r="98" spans="1:14" ht="20.100000000000001" customHeight="1" x14ac:dyDescent="0.2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25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470</v>
      </c>
      <c r="L100" s="31">
        <v>141977</v>
      </c>
    </row>
    <row r="101" spans="1:14" ht="20.100000000000001" customHeight="1" x14ac:dyDescent="0.2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158</v>
      </c>
      <c r="L101" s="31">
        <v>141978</v>
      </c>
    </row>
    <row r="102" spans="1:14" ht="20.100000000000001" customHeight="1" x14ac:dyDescent="0.2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158</v>
      </c>
      <c r="L102" s="31">
        <v>141930</v>
      </c>
    </row>
    <row r="103" spans="1:14" ht="20.100000000000001" customHeight="1" x14ac:dyDescent="0.25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786</v>
      </c>
    </row>
    <row r="104" spans="1:14" ht="20.100000000000001" customHeight="1" x14ac:dyDescent="0.2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25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33</v>
      </c>
    </row>
    <row r="107" spans="1:14" ht="20.100000000000001" customHeight="1" x14ac:dyDescent="0.25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33</v>
      </c>
    </row>
  </sheetData>
  <mergeCells count="1">
    <mergeCell ref="Q22:R22"/>
  </mergeCells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dcterms:created xsi:type="dcterms:W3CDTF">2000-04-06T15:23:07Z</dcterms:created>
  <dcterms:modified xsi:type="dcterms:W3CDTF">2023-09-16T18:49:28Z</dcterms:modified>
</cp:coreProperties>
</file>