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FA98C0-6C6E-4BC0-A968-09A7C8A4108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Sheet1!$A$1:$W$120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F13" i="1"/>
  <c r="H13" i="1"/>
  <c r="I13" i="1"/>
  <c r="J13" i="1"/>
  <c r="K13" i="1"/>
  <c r="L13" i="1"/>
  <c r="M13" i="1"/>
  <c r="N13" i="1"/>
  <c r="O13" i="1"/>
  <c r="P13" i="1"/>
  <c r="Q13" i="1"/>
  <c r="R13" i="1"/>
  <c r="S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H27" i="1"/>
  <c r="I27" i="1"/>
  <c r="J27" i="1"/>
  <c r="K27" i="1"/>
  <c r="L27" i="1"/>
  <c r="M27" i="1"/>
  <c r="N27" i="1"/>
  <c r="O27" i="1"/>
  <c r="P27" i="1"/>
  <c r="Q27" i="1"/>
  <c r="R27" i="1"/>
  <c r="S27" i="1"/>
  <c r="E28" i="1"/>
  <c r="E29" i="1"/>
  <c r="E30" i="1"/>
  <c r="E31" i="1"/>
</calcChain>
</file>

<file path=xl/sharedStrings.xml><?xml version="1.0" encoding="utf-8"?>
<sst xmlns="http://schemas.openxmlformats.org/spreadsheetml/2006/main" count="111" uniqueCount="87">
  <si>
    <t>Plains N</t>
  </si>
  <si>
    <t>Plains S</t>
  </si>
  <si>
    <t>SJ Total</t>
  </si>
  <si>
    <t>SJ East</t>
  </si>
  <si>
    <t>SJ West</t>
  </si>
  <si>
    <t>Waha West</t>
  </si>
  <si>
    <t>Keystone West</t>
  </si>
  <si>
    <t>Cornu East</t>
  </si>
  <si>
    <t>Cornu West</t>
  </si>
  <si>
    <t>EP TO VALERO 36"" LINE</t>
  </si>
  <si>
    <t>TO OASIS WAHA (02-710-01)</t>
  </si>
  <si>
    <t>EPNG TO LONE STAR @ WAHA</t>
  </si>
  <si>
    <t>EP TO WESTAR @ MOBIL WAHA</t>
  </si>
  <si>
    <t>Mojave</t>
  </si>
  <si>
    <t>PG&amp;E Topock</t>
  </si>
  <si>
    <t>Socal Topock</t>
  </si>
  <si>
    <t>Ehrenberg</t>
  </si>
  <si>
    <t>SOCAL Topock</t>
  </si>
  <si>
    <t>Maximum</t>
  </si>
  <si>
    <t>Capacity</t>
  </si>
  <si>
    <t>Fri</t>
  </si>
  <si>
    <t>Thu</t>
  </si>
  <si>
    <t>Wed</t>
  </si>
  <si>
    <t>Tue</t>
  </si>
  <si>
    <t>Mon</t>
  </si>
  <si>
    <t>Sun</t>
  </si>
  <si>
    <t>Sat</t>
  </si>
  <si>
    <t>MTD Avg</t>
  </si>
  <si>
    <t>Prior Mo Avg</t>
  </si>
  <si>
    <t>Month-2 Avg</t>
  </si>
  <si>
    <t>Calif Deliveries*</t>
  </si>
  <si>
    <t>End</t>
  </si>
  <si>
    <t>ElPaso</t>
  </si>
  <si>
    <t>Waha Del*</t>
  </si>
  <si>
    <t>Change</t>
  </si>
  <si>
    <t xml:space="preserve">Daily </t>
  </si>
  <si>
    <t>INGPLW#7</t>
  </si>
  <si>
    <t>INNDUMAS</t>
  </si>
  <si>
    <t>Region</t>
  </si>
  <si>
    <t>IRIOPUER</t>
  </si>
  <si>
    <t>BONDADST</t>
  </si>
  <si>
    <t>ITCOLBLA</t>
  </si>
  <si>
    <t>BONDAD</t>
  </si>
  <si>
    <t>DMOJAVE</t>
  </si>
  <si>
    <t>DPG&amp;ETOP</t>
  </si>
  <si>
    <t>DSCALEHR</t>
  </si>
  <si>
    <t>DSCALTOP</t>
  </si>
  <si>
    <t>CORNU E</t>
  </si>
  <si>
    <t>CORNU W</t>
  </si>
  <si>
    <t>DUMAS E</t>
  </si>
  <si>
    <t>DSWG TOP</t>
  </si>
  <si>
    <t>IGRIFFTH</t>
  </si>
  <si>
    <t>ITWWINRK</t>
  </si>
  <si>
    <t>DAPS PHX</t>
  </si>
  <si>
    <t>DAPS YUM</t>
  </si>
  <si>
    <t>DSRP PHX</t>
  </si>
  <si>
    <t>DSWG TUS</t>
  </si>
  <si>
    <t>HACKBRY</t>
  </si>
  <si>
    <t>PECOS</t>
  </si>
  <si>
    <t>INN26PLA</t>
  </si>
  <si>
    <t>INN30PLA</t>
  </si>
  <si>
    <t>PLAINS N</t>
  </si>
  <si>
    <t>PLAINS S</t>
  </si>
  <si>
    <t>SCHAFER E</t>
  </si>
  <si>
    <t>IDELHIW2</t>
  </si>
  <si>
    <t>ILONEWA</t>
  </si>
  <si>
    <t>IOASISWA</t>
  </si>
  <si>
    <t>IVALEROW</t>
  </si>
  <si>
    <t>IWESTARW</t>
  </si>
  <si>
    <t>WTGREEVS</t>
  </si>
  <si>
    <t>IDELHIWA</t>
  </si>
  <si>
    <t>INNWAHA</t>
  </si>
  <si>
    <t>?</t>
  </si>
  <si>
    <t>Seasonal</t>
  </si>
  <si>
    <t>Average</t>
  </si>
  <si>
    <t>April-Oct</t>
  </si>
  <si>
    <t>Nov-March</t>
  </si>
  <si>
    <t xml:space="preserve">Year to </t>
  </si>
  <si>
    <t>Date</t>
  </si>
  <si>
    <t>Location</t>
  </si>
  <si>
    <t>Code</t>
  </si>
  <si>
    <t>Name</t>
  </si>
  <si>
    <t>Volumes</t>
  </si>
  <si>
    <t>Last Year</t>
  </si>
  <si>
    <t>Interconnect</t>
  </si>
  <si>
    <t>Contraints</t>
  </si>
  <si>
    <t xml:space="preserve">Competitive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</si>
</sst>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6" x14ac:knownFonts="1">
    <font>
      <sz val="10"/>
      <name val="Arial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0" borderId="7" xfId="0" applyNumberFormat="1" applyFont="1" applyBorder="1" applyAlignment="1">
      <alignment horizontal="center"/>
    </xf>
    <xf numFmtId="38" fontId="3" fillId="0" borderId="8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16" fontId="3" fillId="0" borderId="10" xfId="0" applyNumberFormat="1" applyFont="1" applyBorder="1" applyAlignment="1">
      <alignment horizontal="center"/>
    </xf>
    <xf numFmtId="16" fontId="3" fillId="0" borderId="11" xfId="0" applyNumberFormat="1" applyFont="1" applyBorder="1" applyAlignment="1">
      <alignment horizontal="center"/>
    </xf>
    <xf numFmtId="17" fontId="3" fillId="0" borderId="9" xfId="0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38" fontId="3" fillId="2" borderId="7" xfId="0" applyNumberFormat="1" applyFont="1" applyFill="1" applyBorder="1" applyAlignment="1">
      <alignment horizontal="center"/>
    </xf>
    <xf numFmtId="16" fontId="3" fillId="2" borderId="1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38" fontId="4" fillId="0" borderId="14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"/>
  <sheetViews>
    <sheetView tabSelected="1" workbookViewId="0">
      <pane xSplit="2" ySplit="3" topLeftCell="C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defaultRowHeight="11.25" x14ac:dyDescent="0.2"/>
  <cols>
    <col min="1" max="1" width="9.140625" style="1"/>
    <col min="2" max="2" width="14.7109375" style="1" customWidth="1"/>
    <col min="3" max="3" width="11.85546875" style="1" customWidth="1"/>
    <col min="4" max="4" width="8.7109375" style="1" customWidth="1"/>
    <col min="5" max="5" width="7" style="1" hidden="1" customWidth="1"/>
    <col min="6" max="17" width="8.42578125" style="1" customWidth="1"/>
    <col min="18" max="18" width="11.140625" style="1" bestFit="1" customWidth="1"/>
    <col min="19" max="19" width="10.85546875" style="1" bestFit="1" customWidth="1"/>
    <col min="20" max="20" width="1.7109375" style="1" customWidth="1"/>
    <col min="21" max="16384" width="9.140625" style="1"/>
  </cols>
  <sheetData>
    <row r="1" spans="1:50" ht="18" customHeight="1" x14ac:dyDescent="0.25">
      <c r="B1" s="19">
        <v>37120</v>
      </c>
      <c r="C1" s="35"/>
      <c r="D1" s="43" t="s">
        <v>32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32"/>
      <c r="U1" s="36" t="s">
        <v>73</v>
      </c>
      <c r="V1" s="36" t="s">
        <v>73</v>
      </c>
      <c r="W1" s="36" t="s">
        <v>77</v>
      </c>
      <c r="AX1" s="1" t="s">
        <v>31</v>
      </c>
    </row>
    <row r="2" spans="1:50" x14ac:dyDescent="0.2">
      <c r="A2" s="36" t="s">
        <v>79</v>
      </c>
      <c r="B2" s="20"/>
      <c r="C2" s="20"/>
      <c r="D2" s="21" t="s">
        <v>18</v>
      </c>
      <c r="E2" s="21"/>
      <c r="F2" s="22" t="s">
        <v>20</v>
      </c>
      <c r="G2" s="38" t="s">
        <v>35</v>
      </c>
      <c r="H2" s="22" t="s">
        <v>21</v>
      </c>
      <c r="I2" s="22" t="s">
        <v>22</v>
      </c>
      <c r="J2" s="22" t="s">
        <v>23</v>
      </c>
      <c r="K2" s="22" t="s">
        <v>24</v>
      </c>
      <c r="L2" s="22" t="s">
        <v>25</v>
      </c>
      <c r="M2" s="22" t="s">
        <v>26</v>
      </c>
      <c r="N2" s="22" t="s">
        <v>20</v>
      </c>
      <c r="O2" s="22" t="s">
        <v>21</v>
      </c>
      <c r="P2" s="23" t="s">
        <v>22</v>
      </c>
      <c r="Q2" s="24" t="s">
        <v>27</v>
      </c>
      <c r="R2" s="21" t="s">
        <v>28</v>
      </c>
      <c r="S2" s="23" t="s">
        <v>29</v>
      </c>
      <c r="U2" s="36" t="s">
        <v>74</v>
      </c>
      <c r="V2" s="36" t="s">
        <v>74</v>
      </c>
      <c r="W2" s="36" t="s">
        <v>78</v>
      </c>
      <c r="X2" s="36" t="s">
        <v>82</v>
      </c>
    </row>
    <row r="3" spans="1:50" x14ac:dyDescent="0.2">
      <c r="A3" s="36" t="s">
        <v>80</v>
      </c>
      <c r="B3" s="25" t="s">
        <v>81</v>
      </c>
      <c r="C3" s="37" t="s">
        <v>38</v>
      </c>
      <c r="D3" s="26" t="s">
        <v>19</v>
      </c>
      <c r="E3" s="26" t="s">
        <v>34</v>
      </c>
      <c r="F3" s="27">
        <v>37120</v>
      </c>
      <c r="G3" s="39" t="s">
        <v>34</v>
      </c>
      <c r="H3" s="27">
        <v>37119</v>
      </c>
      <c r="I3" s="27">
        <v>37118</v>
      </c>
      <c r="J3" s="27">
        <v>37117</v>
      </c>
      <c r="K3" s="27">
        <v>37116</v>
      </c>
      <c r="L3" s="27">
        <v>37115</v>
      </c>
      <c r="M3" s="27">
        <v>37114</v>
      </c>
      <c r="N3" s="27">
        <v>37113</v>
      </c>
      <c r="O3" s="27">
        <v>37112</v>
      </c>
      <c r="P3" s="28">
        <v>37111</v>
      </c>
      <c r="Q3" s="29">
        <v>37120</v>
      </c>
      <c r="R3" s="30">
        <v>37089</v>
      </c>
      <c r="S3" s="31">
        <v>37059</v>
      </c>
      <c r="U3" s="36" t="s">
        <v>75</v>
      </c>
      <c r="V3" s="36" t="s">
        <v>76</v>
      </c>
      <c r="W3" s="36" t="s">
        <v>74</v>
      </c>
      <c r="X3" s="36" t="s">
        <v>83</v>
      </c>
    </row>
    <row r="4" spans="1:50" x14ac:dyDescent="0.2">
      <c r="A4" s="1" t="s">
        <v>61</v>
      </c>
      <c r="B4" s="6" t="s">
        <v>0</v>
      </c>
      <c r="C4" s="6"/>
      <c r="D4" s="10">
        <v>353000</v>
      </c>
      <c r="E4" s="11">
        <f>IF(ISERROR($F4-$H4), "na", ($F4-$H4))</f>
        <v>9605</v>
      </c>
      <c r="F4" s="11">
        <v>162234</v>
      </c>
      <c r="G4" s="12"/>
      <c r="H4" s="12">
        <v>152629</v>
      </c>
      <c r="I4" s="12">
        <v>139457</v>
      </c>
      <c r="J4" s="12">
        <v>163126</v>
      </c>
      <c r="K4" s="12">
        <v>178364</v>
      </c>
      <c r="L4" s="12">
        <v>172655</v>
      </c>
      <c r="M4" s="12">
        <v>176916</v>
      </c>
      <c r="N4" s="12">
        <v>188373</v>
      </c>
      <c r="O4" s="12">
        <v>182882</v>
      </c>
      <c r="P4" s="13">
        <v>148661</v>
      </c>
      <c r="Q4" s="10">
        <v>166382</v>
      </c>
      <c r="R4" s="10">
        <v>197226</v>
      </c>
      <c r="S4" s="13">
        <v>188870</v>
      </c>
    </row>
    <row r="5" spans="1:50" x14ac:dyDescent="0.2">
      <c r="A5" s="1" t="s">
        <v>62</v>
      </c>
      <c r="B5" s="7" t="s">
        <v>1</v>
      </c>
      <c r="C5" s="7"/>
      <c r="D5" s="2">
        <v>450000</v>
      </c>
      <c r="E5" s="3">
        <f t="shared" ref="E5:E31" si="0">IF(ISERROR($F5-$H5), "na", ($F5-$H5))</f>
        <v>38634</v>
      </c>
      <c r="F5" s="3">
        <v>254487</v>
      </c>
      <c r="G5" s="4"/>
      <c r="H5" s="4">
        <v>215853</v>
      </c>
      <c r="I5" s="4">
        <v>147492</v>
      </c>
      <c r="J5" s="4">
        <v>231417</v>
      </c>
      <c r="K5" s="4">
        <v>240502</v>
      </c>
      <c r="L5" s="4">
        <v>247892</v>
      </c>
      <c r="M5" s="4">
        <v>294405</v>
      </c>
      <c r="N5" s="4">
        <v>140941</v>
      </c>
      <c r="O5" s="4">
        <v>138942</v>
      </c>
      <c r="P5" s="5">
        <v>116318</v>
      </c>
      <c r="Q5" s="2">
        <v>216806</v>
      </c>
      <c r="R5" s="2">
        <v>143052</v>
      </c>
      <c r="S5" s="5">
        <v>89666</v>
      </c>
    </row>
    <row r="6" spans="1:50" x14ac:dyDescent="0.2">
      <c r="A6" s="7" t="s">
        <v>2</v>
      </c>
      <c r="B6" s="7" t="s">
        <v>2</v>
      </c>
      <c r="C6" s="7"/>
      <c r="D6" s="2">
        <v>2810000</v>
      </c>
      <c r="E6" s="3">
        <f t="shared" si="0"/>
        <v>10541</v>
      </c>
      <c r="F6" s="3">
        <v>2786230</v>
      </c>
      <c r="G6" s="4"/>
      <c r="H6" s="4">
        <v>2775689</v>
      </c>
      <c r="I6" s="4">
        <v>2665845</v>
      </c>
      <c r="J6" s="4">
        <v>2754955</v>
      </c>
      <c r="K6" s="4">
        <v>2793762</v>
      </c>
      <c r="L6" s="4">
        <v>2789934</v>
      </c>
      <c r="M6" s="4">
        <v>2582902</v>
      </c>
      <c r="N6" s="4">
        <v>2726911</v>
      </c>
      <c r="O6" s="4">
        <v>2699810</v>
      </c>
      <c r="P6" s="5">
        <v>2628661</v>
      </c>
      <c r="Q6" s="2">
        <v>2723277</v>
      </c>
      <c r="R6" s="2">
        <v>2594495</v>
      </c>
      <c r="S6" s="5">
        <v>2492204</v>
      </c>
    </row>
    <row r="7" spans="1:50" x14ac:dyDescent="0.2">
      <c r="A7" s="7" t="s">
        <v>3</v>
      </c>
      <c r="B7" s="7" t="s">
        <v>3</v>
      </c>
      <c r="C7" s="7"/>
      <c r="D7" s="2">
        <v>650000</v>
      </c>
      <c r="E7" s="3">
        <f t="shared" si="0"/>
        <v>21535</v>
      </c>
      <c r="F7" s="3">
        <v>502506</v>
      </c>
      <c r="G7" s="4"/>
      <c r="H7" s="4">
        <v>480971</v>
      </c>
      <c r="I7" s="4">
        <v>373639</v>
      </c>
      <c r="J7" s="4">
        <v>476196</v>
      </c>
      <c r="K7" s="4">
        <v>512563</v>
      </c>
      <c r="L7" s="4">
        <v>516708</v>
      </c>
      <c r="M7" s="4">
        <v>586724</v>
      </c>
      <c r="N7" s="4">
        <v>434210</v>
      </c>
      <c r="O7" s="4">
        <v>407230</v>
      </c>
      <c r="P7" s="5">
        <v>322392</v>
      </c>
      <c r="Q7" s="2">
        <v>450174</v>
      </c>
      <c r="R7" s="2">
        <v>394414</v>
      </c>
      <c r="S7" s="5">
        <v>307300</v>
      </c>
    </row>
    <row r="8" spans="1:50" x14ac:dyDescent="0.2">
      <c r="A8" s="7" t="s">
        <v>4</v>
      </c>
      <c r="B8" s="7" t="s">
        <v>4</v>
      </c>
      <c r="C8" s="7"/>
      <c r="D8" s="2">
        <v>2250000</v>
      </c>
      <c r="E8" s="3">
        <f t="shared" si="0"/>
        <v>-4753</v>
      </c>
      <c r="F8" s="3">
        <v>2245276</v>
      </c>
      <c r="G8" s="4"/>
      <c r="H8" s="4">
        <v>2250029</v>
      </c>
      <c r="I8" s="4">
        <v>2250029</v>
      </c>
      <c r="J8" s="4">
        <v>2240670</v>
      </c>
      <c r="K8" s="4">
        <v>2239865</v>
      </c>
      <c r="L8" s="4">
        <v>2229831</v>
      </c>
      <c r="M8" s="4">
        <v>1950974</v>
      </c>
      <c r="N8" s="4">
        <v>2250029</v>
      </c>
      <c r="O8" s="4">
        <v>2250029</v>
      </c>
      <c r="P8" s="5">
        <v>2250029</v>
      </c>
      <c r="Q8" s="2">
        <v>2228856</v>
      </c>
      <c r="R8" s="2">
        <v>2150400</v>
      </c>
      <c r="S8" s="5">
        <v>2132438</v>
      </c>
    </row>
    <row r="9" spans="1:50" x14ac:dyDescent="0.2">
      <c r="A9" s="7" t="s">
        <v>5</v>
      </c>
      <c r="B9" s="7" t="s">
        <v>5</v>
      </c>
      <c r="C9" s="7"/>
      <c r="D9" s="2">
        <v>750000</v>
      </c>
      <c r="E9" s="3">
        <f t="shared" si="0"/>
        <v>81124</v>
      </c>
      <c r="F9" s="3">
        <v>340475</v>
      </c>
      <c r="G9" s="4"/>
      <c r="H9" s="4">
        <v>259351</v>
      </c>
      <c r="I9" s="4">
        <v>226282</v>
      </c>
      <c r="J9" s="4">
        <v>361351</v>
      </c>
      <c r="K9" s="4">
        <v>359858</v>
      </c>
      <c r="L9" s="4">
        <v>330250</v>
      </c>
      <c r="M9" s="4">
        <v>419747</v>
      </c>
      <c r="N9" s="4">
        <v>401365</v>
      </c>
      <c r="O9" s="4">
        <v>508436</v>
      </c>
      <c r="P9" s="5">
        <v>627752</v>
      </c>
      <c r="Q9" s="2">
        <v>442919</v>
      </c>
      <c r="R9" s="2">
        <v>500916</v>
      </c>
      <c r="S9" s="5">
        <v>535836</v>
      </c>
    </row>
    <row r="10" spans="1:50" x14ac:dyDescent="0.2">
      <c r="A10" s="1" t="s">
        <v>72</v>
      </c>
      <c r="B10" s="7" t="s">
        <v>6</v>
      </c>
      <c r="C10" s="7"/>
      <c r="D10" s="2">
        <v>850000</v>
      </c>
      <c r="E10" s="3">
        <f t="shared" si="0"/>
        <v>-50020</v>
      </c>
      <c r="F10" s="3">
        <v>850009</v>
      </c>
      <c r="G10" s="4"/>
      <c r="H10" s="4">
        <v>900029</v>
      </c>
      <c r="I10" s="4">
        <v>850029</v>
      </c>
      <c r="J10" s="4">
        <v>850029</v>
      </c>
      <c r="K10" s="4">
        <v>850029</v>
      </c>
      <c r="L10" s="4">
        <v>850029</v>
      </c>
      <c r="M10" s="4">
        <v>850029</v>
      </c>
      <c r="N10" s="4">
        <v>850029</v>
      </c>
      <c r="O10" s="4">
        <v>850029</v>
      </c>
      <c r="P10" s="5">
        <v>900029</v>
      </c>
      <c r="Q10" s="2">
        <v>878154</v>
      </c>
      <c r="R10" s="2">
        <v>878773</v>
      </c>
      <c r="S10" s="5">
        <v>804552</v>
      </c>
    </row>
    <row r="11" spans="1:50" x14ac:dyDescent="0.2">
      <c r="A11" s="1" t="s">
        <v>47</v>
      </c>
      <c r="B11" s="7" t="s">
        <v>7</v>
      </c>
      <c r="C11" s="7"/>
      <c r="D11" s="2">
        <v>500000</v>
      </c>
      <c r="E11" s="3">
        <f t="shared" si="0"/>
        <v>0</v>
      </c>
      <c r="F11" s="3">
        <v>0</v>
      </c>
      <c r="G11" s="4"/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5">
        <v>0</v>
      </c>
      <c r="Q11" s="2">
        <v>0</v>
      </c>
      <c r="R11" s="2">
        <v>0</v>
      </c>
      <c r="S11" s="5">
        <v>0</v>
      </c>
    </row>
    <row r="12" spans="1:50" x14ac:dyDescent="0.2">
      <c r="A12" s="1" t="s">
        <v>48</v>
      </c>
      <c r="B12" s="7" t="s">
        <v>8</v>
      </c>
      <c r="C12" s="7"/>
      <c r="D12" s="2">
        <v>1650000</v>
      </c>
      <c r="E12" s="3">
        <f t="shared" si="0"/>
        <v>17534</v>
      </c>
      <c r="F12" s="3">
        <v>1168559</v>
      </c>
      <c r="G12" s="4"/>
      <c r="H12" s="4">
        <v>1151025</v>
      </c>
      <c r="I12" s="4">
        <v>1018644</v>
      </c>
      <c r="J12" s="4">
        <v>1226516</v>
      </c>
      <c r="K12" s="4">
        <v>1207838</v>
      </c>
      <c r="L12" s="4">
        <v>1182129</v>
      </c>
      <c r="M12" s="4">
        <v>1263811</v>
      </c>
      <c r="N12" s="4">
        <v>1247777</v>
      </c>
      <c r="O12" s="4">
        <v>1344896</v>
      </c>
      <c r="P12" s="5">
        <v>1508491</v>
      </c>
      <c r="Q12" s="2">
        <v>1310529</v>
      </c>
      <c r="R12" s="2">
        <v>1371779</v>
      </c>
      <c r="S12" s="5">
        <v>1326332</v>
      </c>
    </row>
    <row r="13" spans="1:50" x14ac:dyDescent="0.2">
      <c r="A13" s="1" t="s">
        <v>72</v>
      </c>
      <c r="B13" s="7" t="s">
        <v>33</v>
      </c>
      <c r="C13" s="7"/>
      <c r="D13" s="2"/>
      <c r="E13" s="3">
        <f t="shared" si="0"/>
        <v>-62864</v>
      </c>
      <c r="F13" s="3">
        <f>SUM(F$14:F$22)</f>
        <v>203439</v>
      </c>
      <c r="G13" s="4"/>
      <c r="H13" s="4">
        <f t="shared" ref="H13:S13" si="1">SUM(H$14:H$22)</f>
        <v>266303</v>
      </c>
      <c r="I13" s="4">
        <f t="shared" si="1"/>
        <v>227749</v>
      </c>
      <c r="J13" s="4">
        <f t="shared" si="1"/>
        <v>99150</v>
      </c>
      <c r="K13" s="4">
        <f t="shared" si="1"/>
        <v>161013</v>
      </c>
      <c r="L13" s="4">
        <f t="shared" si="1"/>
        <v>205145</v>
      </c>
      <c r="M13" s="4">
        <f t="shared" si="1"/>
        <v>127514</v>
      </c>
      <c r="N13" s="4">
        <f t="shared" si="1"/>
        <v>110207</v>
      </c>
      <c r="O13" s="4">
        <f t="shared" si="1"/>
        <v>66651</v>
      </c>
      <c r="P13" s="5">
        <f t="shared" si="1"/>
        <v>-62765</v>
      </c>
      <c r="Q13" s="2">
        <f t="shared" si="1"/>
        <v>73192</v>
      </c>
      <c r="R13" s="2">
        <f t="shared" si="1"/>
        <v>-1685</v>
      </c>
      <c r="S13" s="5">
        <f t="shared" si="1"/>
        <v>-39840</v>
      </c>
    </row>
    <row r="14" spans="1:50" hidden="1" x14ac:dyDescent="0.2">
      <c r="B14" s="8" t="s">
        <v>9</v>
      </c>
      <c r="C14" s="8"/>
      <c r="D14" s="2">
        <v>350000</v>
      </c>
      <c r="E14" s="3">
        <f t="shared" si="0"/>
        <v>-35752</v>
      </c>
      <c r="F14" s="3">
        <v>7454</v>
      </c>
      <c r="G14" s="4"/>
      <c r="H14" s="4">
        <v>43206</v>
      </c>
      <c r="I14" s="4">
        <v>43374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5">
        <v>0</v>
      </c>
      <c r="Q14" s="2">
        <v>5411</v>
      </c>
      <c r="R14" s="2">
        <v>18060</v>
      </c>
      <c r="S14" s="5">
        <v>12936</v>
      </c>
    </row>
    <row r="15" spans="1:50" hidden="1" x14ac:dyDescent="0.2">
      <c r="B15" s="8" t="s">
        <v>9</v>
      </c>
      <c r="C15" s="8"/>
      <c r="D15" s="2">
        <v>350000</v>
      </c>
      <c r="E15" s="3">
        <f t="shared" si="0"/>
        <v>-35752</v>
      </c>
      <c r="F15" s="3">
        <v>7454</v>
      </c>
      <c r="G15" s="4"/>
      <c r="H15" s="4">
        <v>43206</v>
      </c>
      <c r="I15" s="4">
        <v>43374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5">
        <v>0</v>
      </c>
      <c r="Q15" s="2">
        <v>5411</v>
      </c>
      <c r="R15" s="2">
        <v>18060</v>
      </c>
      <c r="S15" s="5">
        <v>12936</v>
      </c>
    </row>
    <row r="16" spans="1:50" hidden="1" x14ac:dyDescent="0.2">
      <c r="B16" s="8" t="s">
        <v>9</v>
      </c>
      <c r="C16" s="8"/>
      <c r="D16" s="2">
        <v>-275000</v>
      </c>
      <c r="E16" s="3">
        <f t="shared" si="0"/>
        <v>0</v>
      </c>
      <c r="F16" s="3">
        <v>0</v>
      </c>
      <c r="G16" s="4"/>
      <c r="H16" s="4">
        <v>0</v>
      </c>
      <c r="I16" s="4">
        <v>0</v>
      </c>
      <c r="J16" s="4">
        <v>-17413</v>
      </c>
      <c r="K16" s="4">
        <v>-41966</v>
      </c>
      <c r="L16" s="4">
        <v>-1963</v>
      </c>
      <c r="M16" s="4">
        <v>-40868</v>
      </c>
      <c r="N16" s="4">
        <v>-13616</v>
      </c>
      <c r="O16" s="4">
        <v>-46534</v>
      </c>
      <c r="P16" s="5">
        <v>-143817</v>
      </c>
      <c r="Q16" s="2">
        <v>-51449</v>
      </c>
      <c r="R16" s="2">
        <v>-52107</v>
      </c>
      <c r="S16" s="5">
        <v>-55819</v>
      </c>
    </row>
    <row r="17" spans="1:19" hidden="1" x14ac:dyDescent="0.2">
      <c r="B17" s="8" t="s">
        <v>10</v>
      </c>
      <c r="C17" s="8"/>
      <c r="D17" s="2">
        <v>230000</v>
      </c>
      <c r="E17" s="3">
        <f t="shared" si="0"/>
        <v>19067</v>
      </c>
      <c r="F17" s="3">
        <v>181683</v>
      </c>
      <c r="G17" s="4"/>
      <c r="H17" s="4">
        <v>162616</v>
      </c>
      <c r="I17" s="4">
        <v>149306</v>
      </c>
      <c r="J17" s="4">
        <v>149278</v>
      </c>
      <c r="K17" s="4">
        <v>203231</v>
      </c>
      <c r="L17" s="4">
        <v>183626</v>
      </c>
      <c r="M17" s="4">
        <v>170194</v>
      </c>
      <c r="N17" s="4">
        <v>144071</v>
      </c>
      <c r="O17" s="4">
        <v>141429</v>
      </c>
      <c r="P17" s="5">
        <v>136825</v>
      </c>
      <c r="Q17" s="2">
        <v>143457</v>
      </c>
      <c r="R17" s="2">
        <v>31971</v>
      </c>
      <c r="S17" s="5">
        <v>14336</v>
      </c>
    </row>
    <row r="18" spans="1:19" hidden="1" x14ac:dyDescent="0.2">
      <c r="B18" s="8" t="s">
        <v>10</v>
      </c>
      <c r="C18" s="8"/>
      <c r="D18" s="2">
        <v>-230000</v>
      </c>
      <c r="E18" s="3">
        <f t="shared" si="0"/>
        <v>0</v>
      </c>
      <c r="F18" s="3">
        <v>0</v>
      </c>
      <c r="G18" s="4"/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5">
        <v>0</v>
      </c>
      <c r="Q18" s="2">
        <v>0</v>
      </c>
      <c r="R18" s="2">
        <v>-18973</v>
      </c>
      <c r="S18" s="5">
        <v>-27399</v>
      </c>
    </row>
    <row r="19" spans="1:19" hidden="1" x14ac:dyDescent="0.2">
      <c r="B19" s="8" t="s">
        <v>11</v>
      </c>
      <c r="C19" s="8"/>
      <c r="D19" s="2">
        <v>450000</v>
      </c>
      <c r="E19" s="3">
        <f t="shared" si="0"/>
        <v>2986</v>
      </c>
      <c r="F19" s="3">
        <v>7192</v>
      </c>
      <c r="G19" s="4"/>
      <c r="H19" s="4">
        <v>4206</v>
      </c>
      <c r="I19" s="4">
        <v>4642</v>
      </c>
      <c r="J19" s="4">
        <v>6191</v>
      </c>
      <c r="K19" s="4">
        <v>13849</v>
      </c>
      <c r="L19" s="4">
        <v>16418</v>
      </c>
      <c r="M19" s="4">
        <v>13204</v>
      </c>
      <c r="N19" s="4">
        <v>37431</v>
      </c>
      <c r="O19" s="4">
        <v>8903</v>
      </c>
      <c r="P19" s="5">
        <v>0</v>
      </c>
      <c r="Q19" s="2">
        <v>9072</v>
      </c>
      <c r="R19" s="2">
        <v>19345</v>
      </c>
      <c r="S19" s="5">
        <v>18428</v>
      </c>
    </row>
    <row r="20" spans="1:19" hidden="1" x14ac:dyDescent="0.2">
      <c r="B20" s="8" t="s">
        <v>11</v>
      </c>
      <c r="C20" s="8"/>
      <c r="D20" s="2">
        <v>-200000</v>
      </c>
      <c r="E20" s="3">
        <f t="shared" si="0"/>
        <v>0</v>
      </c>
      <c r="F20" s="3">
        <v>0</v>
      </c>
      <c r="G20" s="4"/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5">
        <v>-3195</v>
      </c>
      <c r="Q20" s="2">
        <v>-879</v>
      </c>
      <c r="R20" s="2">
        <v>-324</v>
      </c>
      <c r="S20" s="5">
        <v>-456</v>
      </c>
    </row>
    <row r="21" spans="1:19" hidden="1" x14ac:dyDescent="0.2">
      <c r="B21" s="8" t="s">
        <v>12</v>
      </c>
      <c r="C21" s="8"/>
      <c r="D21" s="2">
        <v>190000</v>
      </c>
      <c r="E21" s="3">
        <f t="shared" si="0"/>
        <v>-13069</v>
      </c>
      <c r="F21" s="3">
        <v>0</v>
      </c>
      <c r="G21" s="4"/>
      <c r="H21" s="4">
        <v>13069</v>
      </c>
      <c r="I21" s="4">
        <v>0</v>
      </c>
      <c r="J21" s="4">
        <v>0</v>
      </c>
      <c r="K21" s="4">
        <v>0</v>
      </c>
      <c r="L21" s="4">
        <v>7064</v>
      </c>
      <c r="M21" s="4">
        <v>0</v>
      </c>
      <c r="N21" s="4">
        <v>0</v>
      </c>
      <c r="O21" s="4">
        <v>0</v>
      </c>
      <c r="P21" s="5">
        <v>0</v>
      </c>
      <c r="Q21" s="2">
        <v>3615</v>
      </c>
      <c r="R21" s="2">
        <v>15146</v>
      </c>
      <c r="S21" s="5">
        <v>11989</v>
      </c>
    </row>
    <row r="22" spans="1:19" hidden="1" x14ac:dyDescent="0.2">
      <c r="B22" s="8" t="s">
        <v>12</v>
      </c>
      <c r="C22" s="8"/>
      <c r="D22" s="2">
        <v>-110000</v>
      </c>
      <c r="E22" s="3">
        <f t="shared" si="0"/>
        <v>-344</v>
      </c>
      <c r="F22" s="3">
        <v>-344</v>
      </c>
      <c r="G22" s="4"/>
      <c r="H22" s="4">
        <v>0</v>
      </c>
      <c r="I22" s="4">
        <v>-12947</v>
      </c>
      <c r="J22" s="4">
        <v>-38906</v>
      </c>
      <c r="K22" s="4">
        <v>-14101</v>
      </c>
      <c r="L22" s="4">
        <v>0</v>
      </c>
      <c r="M22" s="4">
        <v>-15016</v>
      </c>
      <c r="N22" s="4">
        <v>-57679</v>
      </c>
      <c r="O22" s="4">
        <v>-37147</v>
      </c>
      <c r="P22" s="5">
        <v>-52578</v>
      </c>
      <c r="Q22" s="2">
        <v>-41446</v>
      </c>
      <c r="R22" s="2">
        <v>-32863</v>
      </c>
      <c r="S22" s="5">
        <v>-26791</v>
      </c>
    </row>
    <row r="23" spans="1:19" x14ac:dyDescent="0.2">
      <c r="A23" s="1" t="s">
        <v>43</v>
      </c>
      <c r="B23" s="7" t="s">
        <v>13</v>
      </c>
      <c r="C23" s="7"/>
      <c r="D23" s="2">
        <v>500000</v>
      </c>
      <c r="E23" s="3">
        <f t="shared" si="0"/>
        <v>-47992</v>
      </c>
      <c r="F23" s="3">
        <v>214704</v>
      </c>
      <c r="G23" s="4"/>
      <c r="H23" s="4">
        <v>262696</v>
      </c>
      <c r="I23" s="4">
        <v>238663</v>
      </c>
      <c r="J23" s="4">
        <v>229998</v>
      </c>
      <c r="K23" s="4">
        <v>239444</v>
      </c>
      <c r="L23" s="4">
        <v>220929</v>
      </c>
      <c r="M23" s="4">
        <v>190548</v>
      </c>
      <c r="N23" s="4">
        <v>291924</v>
      </c>
      <c r="O23" s="4">
        <v>274528</v>
      </c>
      <c r="P23" s="5">
        <v>300746</v>
      </c>
      <c r="Q23" s="2">
        <v>260994</v>
      </c>
      <c r="R23" s="2">
        <v>244414</v>
      </c>
      <c r="S23" s="5">
        <v>203147</v>
      </c>
    </row>
    <row r="24" spans="1:19" x14ac:dyDescent="0.2">
      <c r="A24" s="1" t="s">
        <v>44</v>
      </c>
      <c r="B24" s="7" t="s">
        <v>14</v>
      </c>
      <c r="C24" s="7"/>
      <c r="D24" s="2">
        <v>1140000</v>
      </c>
      <c r="E24" s="3">
        <f t="shared" si="0"/>
        <v>8693</v>
      </c>
      <c r="F24" s="3">
        <v>745180</v>
      </c>
      <c r="G24" s="4"/>
      <c r="H24" s="4">
        <v>736487</v>
      </c>
      <c r="I24" s="4">
        <v>792419</v>
      </c>
      <c r="J24" s="4">
        <v>714814</v>
      </c>
      <c r="K24" s="4">
        <v>707183</v>
      </c>
      <c r="L24" s="4">
        <v>740912</v>
      </c>
      <c r="M24" s="4">
        <v>670425</v>
      </c>
      <c r="N24" s="4">
        <v>738929</v>
      </c>
      <c r="O24" s="4">
        <v>792228</v>
      </c>
      <c r="P24" s="5">
        <v>825556</v>
      </c>
      <c r="Q24" s="2">
        <v>757780</v>
      </c>
      <c r="R24" s="2">
        <v>659396</v>
      </c>
      <c r="S24" s="5">
        <v>667920</v>
      </c>
    </row>
    <row r="25" spans="1:19" x14ac:dyDescent="0.2">
      <c r="A25" s="1" t="s">
        <v>46</v>
      </c>
      <c r="B25" s="7" t="s">
        <v>15</v>
      </c>
      <c r="C25" s="7"/>
      <c r="D25" s="2">
        <v>540000</v>
      </c>
      <c r="E25" s="3">
        <f t="shared" si="0"/>
        <v>9708</v>
      </c>
      <c r="F25" s="3">
        <v>444167</v>
      </c>
      <c r="G25" s="4"/>
      <c r="H25" s="4">
        <v>434459</v>
      </c>
      <c r="I25" s="4">
        <v>386138</v>
      </c>
      <c r="J25" s="4">
        <v>440473</v>
      </c>
      <c r="K25" s="4">
        <v>443120</v>
      </c>
      <c r="L25" s="4">
        <v>413964</v>
      </c>
      <c r="M25" s="4">
        <v>420370</v>
      </c>
      <c r="N25" s="4">
        <v>440358</v>
      </c>
      <c r="O25" s="4">
        <v>439535</v>
      </c>
      <c r="P25" s="5">
        <v>422174</v>
      </c>
      <c r="Q25" s="2">
        <v>434556</v>
      </c>
      <c r="R25" s="2">
        <v>475255</v>
      </c>
      <c r="S25" s="5">
        <v>484535</v>
      </c>
    </row>
    <row r="26" spans="1:19" x14ac:dyDescent="0.2">
      <c r="A26" s="1" t="s">
        <v>45</v>
      </c>
      <c r="B26" s="7" t="s">
        <v>16</v>
      </c>
      <c r="C26" s="7"/>
      <c r="D26" s="2">
        <v>1250000</v>
      </c>
      <c r="E26" s="3">
        <f t="shared" si="0"/>
        <v>14097</v>
      </c>
      <c r="F26" s="3">
        <v>971139</v>
      </c>
      <c r="G26" s="4"/>
      <c r="H26" s="4">
        <v>957042</v>
      </c>
      <c r="I26" s="4">
        <v>900044</v>
      </c>
      <c r="J26" s="4">
        <v>1093921</v>
      </c>
      <c r="K26" s="4">
        <v>1082537</v>
      </c>
      <c r="L26" s="4">
        <v>1019173</v>
      </c>
      <c r="M26" s="4">
        <v>1015539</v>
      </c>
      <c r="N26" s="4">
        <v>1068183</v>
      </c>
      <c r="O26" s="4">
        <v>1057949</v>
      </c>
      <c r="P26" s="5">
        <v>1100572</v>
      </c>
      <c r="Q26" s="2">
        <v>1077428</v>
      </c>
      <c r="R26" s="2">
        <v>1099329</v>
      </c>
      <c r="S26" s="5">
        <v>1070415</v>
      </c>
    </row>
    <row r="27" spans="1:19" x14ac:dyDescent="0.2">
      <c r="B27" s="34" t="s">
        <v>30</v>
      </c>
      <c r="C27" s="33"/>
      <c r="D27" s="4"/>
      <c r="E27" s="4">
        <f t="shared" si="0"/>
        <v>-15494</v>
      </c>
      <c r="F27" s="4">
        <f>SUM(F$28:F$31)</f>
        <v>2375190</v>
      </c>
      <c r="G27" s="4"/>
      <c r="H27" s="4">
        <f t="shared" ref="H27:S27" si="2">SUM(H$28:H$31)</f>
        <v>2390684</v>
      </c>
      <c r="I27" s="4">
        <f t="shared" si="2"/>
        <v>2317264</v>
      </c>
      <c r="J27" s="4">
        <f t="shared" si="2"/>
        <v>2479206</v>
      </c>
      <c r="K27" s="4">
        <f t="shared" si="2"/>
        <v>2472284</v>
      </c>
      <c r="L27" s="4">
        <f t="shared" si="2"/>
        <v>2394978</v>
      </c>
      <c r="M27" s="4">
        <f t="shared" si="2"/>
        <v>2296882</v>
      </c>
      <c r="N27" s="4">
        <f t="shared" si="2"/>
        <v>2539394</v>
      </c>
      <c r="O27" s="4">
        <f t="shared" si="2"/>
        <v>2564240</v>
      </c>
      <c r="P27" s="4">
        <f t="shared" si="2"/>
        <v>2649048</v>
      </c>
      <c r="Q27" s="2">
        <f t="shared" si="2"/>
        <v>2530758</v>
      </c>
      <c r="R27" s="2">
        <f t="shared" si="2"/>
        <v>2478394</v>
      </c>
      <c r="S27" s="2">
        <f t="shared" si="2"/>
        <v>2426017</v>
      </c>
    </row>
    <row r="28" spans="1:19" hidden="1" x14ac:dyDescent="0.2">
      <c r="B28" s="8" t="s">
        <v>13</v>
      </c>
      <c r="C28" s="8"/>
      <c r="D28" s="2">
        <v>500000</v>
      </c>
      <c r="E28" s="3">
        <f t="shared" si="0"/>
        <v>-47992</v>
      </c>
      <c r="F28" s="3">
        <v>214704</v>
      </c>
      <c r="G28" s="4"/>
      <c r="H28" s="4">
        <v>262696</v>
      </c>
      <c r="I28" s="4">
        <v>238663</v>
      </c>
      <c r="J28" s="4">
        <v>229998</v>
      </c>
      <c r="K28" s="4">
        <v>239444</v>
      </c>
      <c r="L28" s="4">
        <v>220929</v>
      </c>
      <c r="M28" s="4">
        <v>190548</v>
      </c>
      <c r="N28" s="4">
        <v>291924</v>
      </c>
      <c r="O28" s="4">
        <v>274528</v>
      </c>
      <c r="P28" s="5">
        <v>300746</v>
      </c>
      <c r="Q28" s="2">
        <v>260994</v>
      </c>
      <c r="R28" s="2">
        <v>244414</v>
      </c>
      <c r="S28" s="5">
        <v>203147</v>
      </c>
    </row>
    <row r="29" spans="1:19" hidden="1" x14ac:dyDescent="0.2">
      <c r="B29" s="8" t="s">
        <v>14</v>
      </c>
      <c r="C29" s="8"/>
      <c r="D29" s="2">
        <v>1140000</v>
      </c>
      <c r="E29" s="3">
        <f t="shared" si="0"/>
        <v>8693</v>
      </c>
      <c r="F29" s="3">
        <v>745180</v>
      </c>
      <c r="G29" s="4"/>
      <c r="H29" s="4">
        <v>736487</v>
      </c>
      <c r="I29" s="4">
        <v>792419</v>
      </c>
      <c r="J29" s="4">
        <v>714814</v>
      </c>
      <c r="K29" s="4">
        <v>707183</v>
      </c>
      <c r="L29" s="4">
        <v>740912</v>
      </c>
      <c r="M29" s="4">
        <v>670425</v>
      </c>
      <c r="N29" s="4">
        <v>738929</v>
      </c>
      <c r="O29" s="4">
        <v>792228</v>
      </c>
      <c r="P29" s="5">
        <v>825556</v>
      </c>
      <c r="Q29" s="2">
        <v>757780</v>
      </c>
      <c r="R29" s="2">
        <v>659396</v>
      </c>
      <c r="S29" s="5">
        <v>667920</v>
      </c>
    </row>
    <row r="30" spans="1:19" hidden="1" x14ac:dyDescent="0.2">
      <c r="B30" s="8" t="s">
        <v>17</v>
      </c>
      <c r="C30" s="8"/>
      <c r="D30" s="2">
        <v>540000</v>
      </c>
      <c r="E30" s="3">
        <f t="shared" si="0"/>
        <v>9708</v>
      </c>
      <c r="F30" s="3">
        <v>444167</v>
      </c>
      <c r="G30" s="4"/>
      <c r="H30" s="4">
        <v>434459</v>
      </c>
      <c r="I30" s="4">
        <v>386138</v>
      </c>
      <c r="J30" s="4">
        <v>440473</v>
      </c>
      <c r="K30" s="4">
        <v>443120</v>
      </c>
      <c r="L30" s="4">
        <v>413964</v>
      </c>
      <c r="M30" s="4">
        <v>420370</v>
      </c>
      <c r="N30" s="4">
        <v>440358</v>
      </c>
      <c r="O30" s="4">
        <v>439535</v>
      </c>
      <c r="P30" s="5">
        <v>422174</v>
      </c>
      <c r="Q30" s="2">
        <v>434556</v>
      </c>
      <c r="R30" s="2">
        <v>475255</v>
      </c>
      <c r="S30" s="5">
        <v>484535</v>
      </c>
    </row>
    <row r="31" spans="1:19" hidden="1" x14ac:dyDescent="0.2">
      <c r="B31" s="9" t="s">
        <v>16</v>
      </c>
      <c r="C31" s="9"/>
      <c r="D31" s="14">
        <v>1250000</v>
      </c>
      <c r="E31" s="15">
        <f t="shared" si="0"/>
        <v>14097</v>
      </c>
      <c r="F31" s="15">
        <v>971139</v>
      </c>
      <c r="G31" s="16"/>
      <c r="H31" s="16">
        <v>957042</v>
      </c>
      <c r="I31" s="16">
        <v>900044</v>
      </c>
      <c r="J31" s="16">
        <v>1093921</v>
      </c>
      <c r="K31" s="16">
        <v>1082537</v>
      </c>
      <c r="L31" s="16">
        <v>1019173</v>
      </c>
      <c r="M31" s="16">
        <v>1015539</v>
      </c>
      <c r="N31" s="16">
        <v>1068183</v>
      </c>
      <c r="O31" s="16">
        <v>1057949</v>
      </c>
      <c r="P31" s="17">
        <v>1100572</v>
      </c>
      <c r="Q31" s="14">
        <v>1077428</v>
      </c>
      <c r="R31" s="14">
        <v>1099329</v>
      </c>
      <c r="S31" s="17">
        <v>1070415</v>
      </c>
    </row>
    <row r="32" spans="1:19" ht="15.75" customHeight="1" x14ac:dyDescent="0.2">
      <c r="A32" s="41" t="s">
        <v>84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ht="3" customHeight="1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6" t="s">
        <v>36</v>
      </c>
    </row>
    <row r="35" spans="1:19" x14ac:dyDescent="0.2">
      <c r="A35" s="36" t="s">
        <v>37</v>
      </c>
    </row>
    <row r="36" spans="1:19" x14ac:dyDescent="0.2">
      <c r="A36" s="36" t="s">
        <v>39</v>
      </c>
      <c r="C36" s="40"/>
    </row>
    <row r="37" spans="1:19" x14ac:dyDescent="0.2">
      <c r="A37" s="36" t="s">
        <v>41</v>
      </c>
      <c r="C37" s="40"/>
    </row>
    <row r="38" spans="1:19" x14ac:dyDescent="0.2">
      <c r="A38" s="36" t="s">
        <v>50</v>
      </c>
      <c r="C38" s="40"/>
    </row>
    <row r="39" spans="1:19" x14ac:dyDescent="0.2">
      <c r="A39" s="36" t="s">
        <v>51</v>
      </c>
      <c r="C39" s="40"/>
    </row>
    <row r="40" spans="1:19" x14ac:dyDescent="0.2">
      <c r="A40" s="36" t="s">
        <v>52</v>
      </c>
      <c r="C40" s="40"/>
    </row>
    <row r="41" spans="1:19" x14ac:dyDescent="0.2">
      <c r="A41" s="36" t="s">
        <v>59</v>
      </c>
      <c r="C41" s="40"/>
    </row>
    <row r="42" spans="1:19" x14ac:dyDescent="0.2">
      <c r="A42" s="36" t="s">
        <v>60</v>
      </c>
    </row>
    <row r="43" spans="1:19" x14ac:dyDescent="0.2">
      <c r="A43" s="36" t="s">
        <v>68</v>
      </c>
    </row>
    <row r="44" spans="1:19" x14ac:dyDescent="0.2">
      <c r="A44" s="36" t="s">
        <v>64</v>
      </c>
    </row>
    <row r="45" spans="1:19" x14ac:dyDescent="0.2">
      <c r="A45" s="36" t="s">
        <v>65</v>
      </c>
      <c r="C45" s="40"/>
    </row>
    <row r="46" spans="1:19" x14ac:dyDescent="0.2">
      <c r="A46" s="36" t="s">
        <v>66</v>
      </c>
      <c r="C46" s="40"/>
    </row>
    <row r="47" spans="1:19" x14ac:dyDescent="0.2">
      <c r="A47" s="36" t="s">
        <v>67</v>
      </c>
      <c r="C47" s="40"/>
    </row>
    <row r="48" spans="1:19" x14ac:dyDescent="0.2">
      <c r="A48" s="36" t="s">
        <v>70</v>
      </c>
      <c r="C48" s="40"/>
    </row>
    <row r="49" spans="1:3" x14ac:dyDescent="0.2">
      <c r="A49" s="36" t="s">
        <v>65</v>
      </c>
      <c r="C49" s="40"/>
    </row>
    <row r="50" spans="1:3" x14ac:dyDescent="0.2">
      <c r="A50" s="36" t="s">
        <v>71</v>
      </c>
      <c r="C50" s="40"/>
    </row>
    <row r="51" spans="1:3" x14ac:dyDescent="0.2">
      <c r="A51" s="36" t="s">
        <v>66</v>
      </c>
      <c r="C51" s="40"/>
    </row>
    <row r="52" spans="1:3" x14ac:dyDescent="0.2">
      <c r="A52" s="42" t="s">
        <v>85</v>
      </c>
      <c r="C52" s="40"/>
    </row>
    <row r="53" spans="1:3" x14ac:dyDescent="0.2">
      <c r="A53" s="36" t="s">
        <v>40</v>
      </c>
    </row>
    <row r="54" spans="1:3" x14ac:dyDescent="0.2">
      <c r="A54" s="36" t="s">
        <v>42</v>
      </c>
    </row>
    <row r="55" spans="1:3" x14ac:dyDescent="0.2">
      <c r="A55" s="36" t="s">
        <v>49</v>
      </c>
    </row>
    <row r="56" spans="1:3" x14ac:dyDescent="0.2">
      <c r="A56" s="36" t="s">
        <v>57</v>
      </c>
    </row>
    <row r="57" spans="1:3" x14ac:dyDescent="0.2">
      <c r="A57" s="36" t="s">
        <v>58</v>
      </c>
    </row>
    <row r="58" spans="1:3" x14ac:dyDescent="0.2">
      <c r="A58" s="36" t="s">
        <v>49</v>
      </c>
    </row>
    <row r="59" spans="1:3" x14ac:dyDescent="0.2">
      <c r="A59" s="42" t="s">
        <v>86</v>
      </c>
    </row>
    <row r="60" spans="1:3" x14ac:dyDescent="0.2">
      <c r="A60" s="36" t="s">
        <v>50</v>
      </c>
    </row>
    <row r="61" spans="1:3" x14ac:dyDescent="0.2">
      <c r="A61" s="36" t="s">
        <v>53</v>
      </c>
    </row>
    <row r="62" spans="1:3" x14ac:dyDescent="0.2">
      <c r="A62" s="36" t="s">
        <v>54</v>
      </c>
    </row>
    <row r="63" spans="1:3" x14ac:dyDescent="0.2">
      <c r="A63" s="36" t="s">
        <v>55</v>
      </c>
    </row>
    <row r="64" spans="1:3" x14ac:dyDescent="0.2">
      <c r="A64" s="36" t="s">
        <v>56</v>
      </c>
    </row>
    <row r="65" spans="1:1" x14ac:dyDescent="0.2">
      <c r="A65" s="36" t="s">
        <v>63</v>
      </c>
    </row>
    <row r="66" spans="1:1" x14ac:dyDescent="0.2">
      <c r="A66" s="36" t="s">
        <v>69</v>
      </c>
    </row>
    <row r="67" spans="1:1" x14ac:dyDescent="0.2">
      <c r="A67" s="36"/>
    </row>
  </sheetData>
  <mergeCells count="1">
    <mergeCell ref="D1:R1"/>
  </mergeCells>
  <phoneticPr fontId="0" type="noConversion"/>
  <printOptions horizontalCentered="1" verticalCentered="1"/>
  <pageMargins left="0" right="0" top="0" bottom="0" header="0" footer="0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ywang</dc:creator>
  <cp:lastModifiedBy>Jan Havlíček</cp:lastModifiedBy>
  <cp:lastPrinted>2001-08-30T16:15:48Z</cp:lastPrinted>
  <dcterms:created xsi:type="dcterms:W3CDTF">2001-04-13T19:32:44Z</dcterms:created>
  <dcterms:modified xsi:type="dcterms:W3CDTF">2023-09-16T19:52:18Z</dcterms:modified>
</cp:coreProperties>
</file>