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C4E65C7-E1A0-4326-AAC0-43F33530271B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definedNames>
    <definedName name="_xlnm.Print_Area" localSheetId="0">Sheet1!$A$1:$K$34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1" l="1"/>
  <c r="F9" i="1"/>
  <c r="C10" i="1"/>
  <c r="F10" i="1"/>
  <c r="C11" i="1"/>
  <c r="F11" i="1"/>
  <c r="C12" i="1"/>
  <c r="F12" i="1"/>
  <c r="C13" i="1"/>
  <c r="C14" i="1"/>
  <c r="F14" i="1"/>
  <c r="C15" i="1"/>
  <c r="F15" i="1"/>
  <c r="C16" i="1"/>
  <c r="F16" i="1"/>
  <c r="C17" i="1"/>
  <c r="F17" i="1"/>
  <c r="C26" i="1"/>
  <c r="D26" i="1"/>
</calcChain>
</file>

<file path=xl/sharedStrings.xml><?xml version="1.0" encoding="utf-8"?>
<sst xmlns="http://schemas.openxmlformats.org/spreadsheetml/2006/main" count="34" uniqueCount="31">
  <si>
    <t>NGPL</t>
  </si>
  <si>
    <t>Operator</t>
  </si>
  <si>
    <t>Volume</t>
  </si>
  <si>
    <t xml:space="preserve">Oasis </t>
  </si>
  <si>
    <t>Williams</t>
  </si>
  <si>
    <t>New Contr #</t>
  </si>
  <si>
    <t>Old Contr #</t>
  </si>
  <si>
    <t>New contract effective 12/1/01</t>
  </si>
  <si>
    <t>Mojave</t>
  </si>
  <si>
    <t>Volumetric Contract Summary</t>
  </si>
  <si>
    <t>Red Cedar</t>
  </si>
  <si>
    <t>BP Energy(Florida)</t>
  </si>
  <si>
    <t>Lone Star</t>
  </si>
  <si>
    <t>PEPL</t>
  </si>
  <si>
    <t>CIG</t>
  </si>
  <si>
    <t>Northwest</t>
  </si>
  <si>
    <t>Dynegy(Warren)</t>
  </si>
  <si>
    <t>represents value 5/1 - 10/31</t>
  </si>
  <si>
    <t>no activity since 7/93</t>
  </si>
  <si>
    <t>PGE</t>
  </si>
  <si>
    <t>SoCal</t>
  </si>
  <si>
    <t>El Paso Blanco</t>
  </si>
  <si>
    <t>El Paso Window Rock</t>
  </si>
  <si>
    <t>Mid America</t>
  </si>
  <si>
    <t>New contract effective 1/01/02</t>
  </si>
  <si>
    <t>11/1 - 11/30</t>
  </si>
  <si>
    <t>will clear after 11/01 application</t>
  </si>
  <si>
    <t>Est cummulative</t>
  </si>
  <si>
    <t>if $ valued</t>
  </si>
  <si>
    <t>@10/31</t>
  </si>
  <si>
    <t xml:space="preserve">Est Activity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</si>
</sst>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5" formatCode="&quot;$&quot;#,##0_);\(&quot;$&quot;#,##0\)"/>
    <numFmt numFmtId="7" formatCode="&quot;$&quot;#,##0.00_);\(&quot;$&quot;#,##0.00\)"/>
    <numFmt numFmtId="43" formatCode="_(* #,##0.00_);_(* \(#,##0.00\);_(* &quot;-&quot;??_);_(@_)"/>
    <numFmt numFmtId="164" formatCode="0_);\(0\)"/>
    <numFmt numFmtId="167" formatCode="_(* #,##0_);_(* \(#,##0\);_(* &quot;-&quot;??_);_(@_)"/>
    <numFmt numFmtId="168" formatCode="mm/dd/yy"/>
  </numFmts>
  <fonts count="4" x14ac:knownFonts="1">
    <font>
      <sz val="10"/>
      <name val="Arial"/>
    </font>
    <font>
      <sz val="10"/>
      <name val="Arial"/>
    </font>
    <font>
      <b/>
      <sz val="9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7">
    <xf numFmtId="0" fontId="0" fillId="0" borderId="0" xfId="0"/>
    <xf numFmtId="0" fontId="2" fillId="0" borderId="0" xfId="0" applyFont="1"/>
    <xf numFmtId="164" fontId="3" fillId="0" borderId="0" xfId="0" applyNumberFormat="1" applyFont="1" applyAlignment="1">
      <alignment horizontal="center"/>
    </xf>
    <xf numFmtId="167" fontId="3" fillId="0" borderId="0" xfId="1" applyNumberFormat="1" applyFont="1"/>
    <xf numFmtId="0" fontId="3" fillId="0" borderId="0" xfId="0" applyFont="1" applyAlignment="1">
      <alignment horizontal="center"/>
    </xf>
    <xf numFmtId="7" fontId="3" fillId="0" borderId="0" xfId="0" applyNumberFormat="1" applyFont="1"/>
    <xf numFmtId="0" fontId="3" fillId="0" borderId="0" xfId="0" applyFont="1"/>
    <xf numFmtId="168" fontId="3" fillId="0" borderId="0" xfId="1" applyNumberFormat="1" applyFont="1"/>
    <xf numFmtId="167" fontId="3" fillId="0" borderId="0" xfId="1" applyNumberFormat="1" applyFont="1" applyAlignment="1">
      <alignment horizontal="center"/>
    </xf>
    <xf numFmtId="43" fontId="3" fillId="0" borderId="0" xfId="1" applyFont="1" applyAlignment="1">
      <alignment horizontal="center"/>
    </xf>
    <xf numFmtId="167" fontId="3" fillId="0" borderId="0" xfId="0" applyNumberFormat="1" applyFont="1"/>
    <xf numFmtId="5" fontId="3" fillId="0" borderId="0" xfId="0" applyNumberFormat="1" applyFont="1" applyAlignment="1">
      <alignment horizontal="center"/>
    </xf>
    <xf numFmtId="5" fontId="3" fillId="0" borderId="0" xfId="0" applyNumberFormat="1" applyFont="1" applyAlignment="1">
      <alignment horizontal="left"/>
    </xf>
    <xf numFmtId="5" fontId="3" fillId="0" borderId="0" xfId="0" quotePrefix="1" applyNumberFormat="1" applyFont="1" applyAlignment="1">
      <alignment horizontal="center"/>
    </xf>
    <xf numFmtId="5" fontId="2" fillId="0" borderId="0" xfId="0" applyNumberFormat="1" applyFont="1" applyAlignment="1">
      <alignment horizontal="left"/>
    </xf>
    <xf numFmtId="5" fontId="3" fillId="0" borderId="0" xfId="0" applyNumberFormat="1" applyFont="1" applyAlignment="1">
      <alignment horizontal="right"/>
    </xf>
    <xf numFmtId="5" fontId="3" fillId="0" borderId="0" xfId="1" applyNumberFormat="1" applyFont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imbalsumm011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y type_area"/>
      <sheetName val="summary"/>
      <sheetName val="volvalue"/>
      <sheetName val="williams"/>
      <sheetName val="Lonestar"/>
      <sheetName val="PG&amp;E"/>
      <sheetName val="SoCal"/>
      <sheetName val="PGETX"/>
      <sheetName val="El Paso"/>
      <sheetName val="Red C"/>
      <sheetName val="Amoco"/>
      <sheetName val="Oasis"/>
      <sheetName val="Agave"/>
      <sheetName val="Conoco"/>
      <sheetName val="NW"/>
      <sheetName val="transcol"/>
      <sheetName val="Duke"/>
      <sheetName val="DEFS"/>
      <sheetName val="mewborne"/>
      <sheetName val="Amoco Abo"/>
      <sheetName val="NNG"/>
      <sheetName val="PNM"/>
      <sheetName val="NGPL"/>
      <sheetName val="Mojave"/>
      <sheetName val="EOG"/>
      <sheetName val="KN_Westar"/>
      <sheetName val="Continental"/>
      <sheetName val="CIG"/>
      <sheetName val="Calpine"/>
      <sheetName val="EPFS"/>
      <sheetName val="SidR"/>
      <sheetName val="NS Steel"/>
      <sheetName val="Citizens-Griffith"/>
      <sheetName val="Citizens"/>
      <sheetName val="PEPL"/>
      <sheetName val="MiVida_Rich"/>
      <sheetName val="WTG"/>
      <sheetName val="Dominion"/>
      <sheetName val="Devon"/>
      <sheetName val="crosstex"/>
      <sheetName val="Amarillo"/>
      <sheetName val="burlington"/>
    </sheetNames>
    <sheetDataSet>
      <sheetData sheetId="0"/>
      <sheetData sheetId="1"/>
      <sheetData sheetId="2"/>
      <sheetData sheetId="3">
        <row r="35">
          <cell r="J35">
            <v>-42414</v>
          </cell>
        </row>
        <row r="38">
          <cell r="J38">
            <v>178125</v>
          </cell>
        </row>
      </sheetData>
      <sheetData sheetId="4">
        <row r="36">
          <cell r="F36">
            <v>12944</v>
          </cell>
        </row>
        <row r="41">
          <cell r="F41">
            <v>-2696</v>
          </cell>
        </row>
      </sheetData>
      <sheetData sheetId="5"/>
      <sheetData sheetId="6"/>
      <sheetData sheetId="7"/>
      <sheetData sheetId="8"/>
      <sheetData sheetId="9">
        <row r="39">
          <cell r="F39">
            <v>-21345</v>
          </cell>
        </row>
        <row r="42">
          <cell r="F42">
            <v>111145</v>
          </cell>
        </row>
      </sheetData>
      <sheetData sheetId="10">
        <row r="37">
          <cell r="D37">
            <v>-39155</v>
          </cell>
        </row>
        <row r="39">
          <cell r="D39">
            <v>-8061</v>
          </cell>
        </row>
      </sheetData>
      <sheetData sheetId="11">
        <row r="36">
          <cell r="D36">
            <v>-21292</v>
          </cell>
        </row>
        <row r="38">
          <cell r="D38">
            <v>11212</v>
          </cell>
        </row>
      </sheetData>
      <sheetData sheetId="12"/>
      <sheetData sheetId="13"/>
      <sheetData sheetId="14">
        <row r="36">
          <cell r="F36">
            <v>-22975</v>
          </cell>
        </row>
        <row r="39">
          <cell r="F39">
            <v>43731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35">
          <cell r="D35">
            <v>9478</v>
          </cell>
        </row>
        <row r="38">
          <cell r="D38">
            <v>167466</v>
          </cell>
        </row>
      </sheetData>
      <sheetData sheetId="24"/>
      <sheetData sheetId="25"/>
      <sheetData sheetId="26"/>
      <sheetData sheetId="27">
        <row r="41">
          <cell r="D41">
            <v>16648</v>
          </cell>
        </row>
      </sheetData>
      <sheetData sheetId="28"/>
      <sheetData sheetId="29"/>
      <sheetData sheetId="30"/>
      <sheetData sheetId="31"/>
      <sheetData sheetId="32"/>
      <sheetData sheetId="33"/>
      <sheetData sheetId="34">
        <row r="37">
          <cell r="D37">
            <v>13462</v>
          </cell>
        </row>
        <row r="40">
          <cell r="D40">
            <v>-23051</v>
          </cell>
        </row>
      </sheetData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tabSelected="1" workbookViewId="0">
      <selection activeCell="D15" sqref="D15"/>
    </sheetView>
  </sheetViews>
  <sheetFormatPr defaultRowHeight="12" x14ac:dyDescent="0.2"/>
  <cols>
    <col min="1" max="1" width="18" style="6" customWidth="1"/>
    <col min="2" max="2" width="9.85546875" style="2" bestFit="1" customWidth="1"/>
    <col min="3" max="3" width="9.140625" style="3" bestFit="1"/>
    <col min="4" max="4" width="12.85546875" style="11" bestFit="1" customWidth="1"/>
    <col min="5" max="5" width="15.7109375" style="4" customWidth="1"/>
    <col min="6" max="6" width="10.28515625" style="5" bestFit="1" customWidth="1"/>
    <col min="7" max="7" width="9.140625" style="6"/>
    <col min="8" max="8" width="12.5703125" style="6" customWidth="1"/>
    <col min="9" max="16384" width="9.140625" style="6"/>
  </cols>
  <sheetData>
    <row r="1" spans="1:8" x14ac:dyDescent="0.2">
      <c r="A1" s="1" t="s">
        <v>9</v>
      </c>
    </row>
    <row r="4" spans="1:8" x14ac:dyDescent="0.2">
      <c r="F4" s="4"/>
      <c r="G4" s="4"/>
      <c r="H4" s="5"/>
    </row>
    <row r="5" spans="1:8" x14ac:dyDescent="0.2">
      <c r="C5" s="7">
        <v>37195</v>
      </c>
      <c r="D5" s="12" t="s">
        <v>27</v>
      </c>
      <c r="F5" s="4" t="s">
        <v>30</v>
      </c>
      <c r="G5" s="4"/>
      <c r="H5" s="5"/>
    </row>
    <row r="6" spans="1:8" x14ac:dyDescent="0.2">
      <c r="A6" s="6" t="s">
        <v>1</v>
      </c>
      <c r="B6" s="2" t="s">
        <v>6</v>
      </c>
      <c r="C6" s="8" t="s">
        <v>2</v>
      </c>
      <c r="D6" s="11" t="s">
        <v>28</v>
      </c>
      <c r="F6" s="4" t="s">
        <v>25</v>
      </c>
      <c r="G6" s="4" t="s">
        <v>5</v>
      </c>
      <c r="H6" s="5"/>
    </row>
    <row r="7" spans="1:8" x14ac:dyDescent="0.2">
      <c r="D7" s="13" t="s">
        <v>29</v>
      </c>
      <c r="F7" s="4"/>
      <c r="G7" s="4"/>
      <c r="H7" s="5"/>
    </row>
    <row r="8" spans="1:8" x14ac:dyDescent="0.2">
      <c r="F8" s="4"/>
      <c r="G8" s="4"/>
      <c r="H8" s="5"/>
    </row>
    <row r="9" spans="1:8" x14ac:dyDescent="0.2">
      <c r="A9" s="6" t="s">
        <v>3</v>
      </c>
      <c r="B9" s="2">
        <v>25105</v>
      </c>
      <c r="C9" s="3">
        <f>+[1]Oasis!$D$38</f>
        <v>11212</v>
      </c>
      <c r="D9" s="11">
        <v>-332435</v>
      </c>
      <c r="F9" s="8">
        <f>+[1]Oasis!$D$36</f>
        <v>-21292</v>
      </c>
      <c r="G9" s="4">
        <v>27727</v>
      </c>
      <c r="H9" s="14" t="s">
        <v>26</v>
      </c>
    </row>
    <row r="10" spans="1:8" x14ac:dyDescent="0.2">
      <c r="A10" s="6" t="s">
        <v>10</v>
      </c>
      <c r="B10" s="2">
        <v>24844</v>
      </c>
      <c r="C10" s="3">
        <f>+'[1]Red C'!$F$42</f>
        <v>111145</v>
      </c>
      <c r="D10" s="11">
        <v>610282.43999999994</v>
      </c>
      <c r="F10" s="8">
        <f>+'[1]Red C'!$F$39</f>
        <v>-21345</v>
      </c>
      <c r="G10" s="4">
        <v>27728</v>
      </c>
      <c r="H10" s="5"/>
    </row>
    <row r="11" spans="1:8" x14ac:dyDescent="0.2">
      <c r="A11" s="6" t="s">
        <v>12</v>
      </c>
      <c r="B11" s="2">
        <v>21631</v>
      </c>
      <c r="C11" s="3">
        <f>+[1]Lonestar!$F$41</f>
        <v>-2696</v>
      </c>
      <c r="D11" s="11">
        <v>-88141</v>
      </c>
      <c r="F11" s="8">
        <f>+[1]Lonestar!$F$36</f>
        <v>12944</v>
      </c>
      <c r="G11" s="4">
        <v>27730</v>
      </c>
      <c r="H11" s="14" t="s">
        <v>26</v>
      </c>
    </row>
    <row r="12" spans="1:8" x14ac:dyDescent="0.2">
      <c r="A12" s="6" t="s">
        <v>13</v>
      </c>
      <c r="B12" s="2">
        <v>21711</v>
      </c>
      <c r="C12" s="3">
        <f>+[1]PEPL!$D$40</f>
        <v>-23051</v>
      </c>
      <c r="D12" s="11">
        <v>131639.57</v>
      </c>
      <c r="F12" s="8">
        <f>+[1]PEPL!$D$37</f>
        <v>13462</v>
      </c>
      <c r="G12" s="4">
        <v>27731</v>
      </c>
      <c r="H12" s="5"/>
    </row>
    <row r="13" spans="1:8" x14ac:dyDescent="0.2">
      <c r="A13" s="6" t="s">
        <v>14</v>
      </c>
      <c r="B13" s="2">
        <v>21837</v>
      </c>
      <c r="C13" s="3">
        <f>+[1]CIG!$D$41</f>
        <v>16648</v>
      </c>
      <c r="D13" s="11">
        <v>383998</v>
      </c>
      <c r="F13" s="8">
        <v>0</v>
      </c>
      <c r="G13" s="4">
        <v>27741</v>
      </c>
      <c r="H13" s="5"/>
    </row>
    <row r="14" spans="1:8" x14ac:dyDescent="0.2">
      <c r="A14" s="6" t="s">
        <v>15</v>
      </c>
      <c r="B14" s="2">
        <v>21694</v>
      </c>
      <c r="C14" s="3">
        <f>+[1]NW!$F$39</f>
        <v>43731</v>
      </c>
      <c r="D14" s="11">
        <v>-365472</v>
      </c>
      <c r="F14" s="8">
        <f>+[1]NW!$F$36</f>
        <v>-22975</v>
      </c>
      <c r="G14" s="4">
        <v>27733</v>
      </c>
      <c r="H14" s="5"/>
    </row>
    <row r="15" spans="1:8" x14ac:dyDescent="0.2">
      <c r="A15" s="6" t="s">
        <v>4</v>
      </c>
      <c r="B15" s="2">
        <v>21823</v>
      </c>
      <c r="C15" s="3">
        <f>+[1]williams!$J$38</f>
        <v>178125</v>
      </c>
      <c r="D15" s="11">
        <v>1102698.99</v>
      </c>
      <c r="F15" s="8">
        <f>+[1]williams!$J$35</f>
        <v>-42414</v>
      </c>
      <c r="G15" s="4">
        <v>27760</v>
      </c>
      <c r="H15" s="5" t="s">
        <v>7</v>
      </c>
    </row>
    <row r="16" spans="1:8" x14ac:dyDescent="0.2">
      <c r="A16" s="6" t="s">
        <v>8</v>
      </c>
      <c r="B16" s="2">
        <v>21667</v>
      </c>
      <c r="C16" s="3">
        <f>+[1]Mojave!$D$38</f>
        <v>167466</v>
      </c>
      <c r="D16" s="11">
        <v>158248.07</v>
      </c>
      <c r="F16" s="8">
        <f>+[1]Mojave!$D$35</f>
        <v>9478</v>
      </c>
      <c r="G16" s="4">
        <v>27755</v>
      </c>
      <c r="H16" s="5" t="s">
        <v>7</v>
      </c>
    </row>
    <row r="17" spans="1:9" x14ac:dyDescent="0.2">
      <c r="A17" s="6" t="s">
        <v>11</v>
      </c>
      <c r="B17" s="2">
        <v>24828</v>
      </c>
      <c r="C17" s="3">
        <f>+[1]Amoco!$D$39</f>
        <v>-8061</v>
      </c>
      <c r="D17" s="11">
        <v>312015.58</v>
      </c>
      <c r="F17" s="8">
        <f>+[1]Amoco!$D$37</f>
        <v>-39155</v>
      </c>
      <c r="G17" s="4">
        <v>27729</v>
      </c>
      <c r="H17" s="5" t="s">
        <v>24</v>
      </c>
    </row>
    <row r="18" spans="1:9" x14ac:dyDescent="0.2">
      <c r="F18" s="4"/>
      <c r="G18" s="4"/>
      <c r="H18" s="5"/>
    </row>
    <row r="19" spans="1:9" x14ac:dyDescent="0.2">
      <c r="A19" s="6" t="s">
        <v>0</v>
      </c>
      <c r="B19" s="2">
        <v>23193</v>
      </c>
      <c r="C19" s="3">
        <v>19880</v>
      </c>
      <c r="F19" s="4"/>
      <c r="G19" s="4">
        <v>27757</v>
      </c>
      <c r="H19" s="5">
        <v>344137.28</v>
      </c>
      <c r="I19" s="1" t="s">
        <v>17</v>
      </c>
    </row>
    <row r="20" spans="1:9" x14ac:dyDescent="0.2">
      <c r="B20" s="2">
        <v>23194</v>
      </c>
      <c r="C20" s="3">
        <v>37185</v>
      </c>
      <c r="F20" s="4"/>
      <c r="G20" s="4"/>
      <c r="H20" s="5"/>
    </row>
    <row r="21" spans="1:9" x14ac:dyDescent="0.2">
      <c r="F21" s="4"/>
      <c r="G21" s="4"/>
      <c r="H21" s="5"/>
    </row>
    <row r="22" spans="1:9" x14ac:dyDescent="0.2">
      <c r="A22" s="6" t="s">
        <v>16</v>
      </c>
      <c r="B22" s="2">
        <v>23263</v>
      </c>
      <c r="C22" s="3">
        <v>-383</v>
      </c>
      <c r="F22" s="9">
        <v>0</v>
      </c>
      <c r="G22" s="4">
        <v>27725</v>
      </c>
      <c r="H22" s="5"/>
    </row>
    <row r="23" spans="1:9" x14ac:dyDescent="0.2">
      <c r="A23" s="6" t="s">
        <v>16</v>
      </c>
      <c r="B23" s="2">
        <v>23265</v>
      </c>
      <c r="C23" s="3">
        <v>-3625</v>
      </c>
      <c r="F23" s="9">
        <v>0</v>
      </c>
      <c r="G23" s="4">
        <v>27726</v>
      </c>
      <c r="H23" s="5" t="s">
        <v>18</v>
      </c>
    </row>
    <row r="24" spans="1:9" x14ac:dyDescent="0.2">
      <c r="F24" s="9"/>
      <c r="G24" s="4"/>
      <c r="H24" s="5"/>
    </row>
    <row r="25" spans="1:9" x14ac:dyDescent="0.2">
      <c r="D25" s="15"/>
      <c r="F25" s="9"/>
      <c r="G25" s="4"/>
      <c r="H25" s="5"/>
    </row>
    <row r="26" spans="1:9" x14ac:dyDescent="0.2">
      <c r="A26" s="6" t="s">
        <v>19</v>
      </c>
      <c r="B26" s="2">
        <v>21703</v>
      </c>
      <c r="C26" s="3">
        <f>5225+69395</f>
        <v>74620</v>
      </c>
      <c r="D26" s="16">
        <f>-152878+107233</f>
        <v>-45645</v>
      </c>
      <c r="F26" s="4"/>
      <c r="G26" s="4"/>
      <c r="H26" s="5"/>
    </row>
    <row r="27" spans="1:9" x14ac:dyDescent="0.2">
      <c r="A27" s="6" t="s">
        <v>20</v>
      </c>
      <c r="B27" s="2">
        <v>21763</v>
      </c>
      <c r="C27" s="3">
        <v>280295</v>
      </c>
      <c r="D27" s="15">
        <v>704499</v>
      </c>
      <c r="F27" s="4"/>
      <c r="G27" s="4"/>
      <c r="H27" s="5"/>
    </row>
    <row r="28" spans="1:9" x14ac:dyDescent="0.2">
      <c r="A28" s="6" t="s">
        <v>21</v>
      </c>
      <c r="B28" s="2">
        <v>24949</v>
      </c>
      <c r="C28" s="3">
        <v>-76116</v>
      </c>
      <c r="D28" s="15">
        <v>934833</v>
      </c>
      <c r="F28" s="4"/>
      <c r="G28" s="4"/>
      <c r="H28" s="3"/>
    </row>
    <row r="29" spans="1:9" x14ac:dyDescent="0.2">
      <c r="A29" s="6" t="s">
        <v>22</v>
      </c>
      <c r="B29" s="2">
        <v>24463</v>
      </c>
      <c r="C29" s="3">
        <v>64269</v>
      </c>
      <c r="D29" s="15">
        <v>-1582962</v>
      </c>
      <c r="F29" s="4"/>
      <c r="G29" s="4"/>
      <c r="H29" s="5"/>
      <c r="I29" s="10"/>
    </row>
    <row r="30" spans="1:9" x14ac:dyDescent="0.2">
      <c r="A30" s="6" t="s">
        <v>23</v>
      </c>
      <c r="B30" s="2">
        <v>24891</v>
      </c>
      <c r="C30" s="3">
        <v>775</v>
      </c>
      <c r="D30" s="11">
        <v>-2052</v>
      </c>
      <c r="F30" s="4"/>
      <c r="G30" s="4"/>
      <c r="H30" s="5"/>
      <c r="I30" s="10"/>
    </row>
    <row r="31" spans="1:9" x14ac:dyDescent="0.2">
      <c r="F31" s="4"/>
      <c r="G31" s="4"/>
      <c r="H31" s="5"/>
    </row>
    <row r="32" spans="1:9" x14ac:dyDescent="0.2">
      <c r="F32" s="4"/>
      <c r="G32" s="4"/>
      <c r="H32" s="5"/>
    </row>
    <row r="33" spans="6:8" x14ac:dyDescent="0.2">
      <c r="F33" s="4"/>
      <c r="G33" s="4"/>
      <c r="H33" s="5"/>
    </row>
    <row r="34" spans="6:8" x14ac:dyDescent="0.2">
      <c r="F34" s="4"/>
      <c r="G34" s="4"/>
      <c r="H34" s="5"/>
    </row>
    <row r="35" spans="6:8" x14ac:dyDescent="0.2">
      <c r="F35" s="4"/>
      <c r="G35" s="4"/>
      <c r="H35" s="5"/>
    </row>
    <row r="36" spans="6:8" x14ac:dyDescent="0.2">
      <c r="F36" s="4"/>
      <c r="G36" s="4"/>
      <c r="H36" s="5"/>
    </row>
    <row r="37" spans="6:8" x14ac:dyDescent="0.2">
      <c r="F37" s="4"/>
      <c r="G37" s="4"/>
      <c r="H37" s="5"/>
    </row>
    <row r="38" spans="6:8" x14ac:dyDescent="0.2">
      <c r="F38" s="4"/>
      <c r="G38" s="4"/>
      <c r="H38" s="5"/>
    </row>
    <row r="39" spans="6:8" x14ac:dyDescent="0.2">
      <c r="F39" s="4"/>
      <c r="G39" s="4"/>
      <c r="H39" s="5"/>
    </row>
  </sheetData>
  <phoneticPr fontId="0" type="noConversion"/>
  <pageMargins left="0.25" right="0.25" top="1" bottom="1" header="0.5" footer="0.5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rhanagr</dc:creator>
  <cp:lastModifiedBy>Jan Havlíček</cp:lastModifiedBy>
  <cp:lastPrinted>2001-12-05T21:20:13Z</cp:lastPrinted>
  <dcterms:created xsi:type="dcterms:W3CDTF">2001-11-20T19:05:47Z</dcterms:created>
  <dcterms:modified xsi:type="dcterms:W3CDTF">2023-09-16T20:08:39Z</dcterms:modified>
</cp:coreProperties>
</file>