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22F6A4-23A5-4EAA-9FC3-02F7D731A8F6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0"/>
</workbook>
</file>

<file path=xl/calcChain.xml><?xml version="1.0" encoding="utf-8"?>
<calcChain xmlns="http://schemas.openxmlformats.org/spreadsheetml/2006/main">
  <c r="A6" i="2" l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41" i="2"/>
  <c r="G41" i="2"/>
  <c r="S41" i="2"/>
  <c r="B44" i="2"/>
  <c r="E44" i="2"/>
  <c r="F44" i="2"/>
  <c r="G44" i="2"/>
  <c r="H44" i="2"/>
  <c r="I44" i="2"/>
  <c r="J44" i="2"/>
  <c r="K44" i="2"/>
  <c r="L44" i="2"/>
  <c r="O44" i="2"/>
  <c r="P44" i="2"/>
  <c r="Q44" i="2"/>
  <c r="R44" i="2"/>
  <c r="S44" i="2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<sst xmlns="http://schemas.openxmlformats.org/spreadsheetml/2006/main" count="511" uniqueCount="69">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</sst>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2" fillId="0" borderId="0" xfId="0" applyFont="1"/>
    <xf numFmtId="0" fontId="3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2" borderId="1" xfId="0" applyFont="1" applyFill="1" applyBorder="1"/>
    <xf numFmtId="17" fontId="3" fillId="3" borderId="2" xfId="0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/>
    <xf numFmtId="0" fontId="3" fillId="3" borderId="3" xfId="0" applyFont="1" applyFill="1" applyBorder="1"/>
    <xf numFmtId="0" fontId="3" fillId="3" borderId="2" xfId="0" applyFont="1" applyFill="1" applyBorder="1"/>
    <xf numFmtId="0" fontId="3" fillId="5" borderId="4" xfId="0" applyFont="1" applyFill="1" applyBorder="1"/>
    <xf numFmtId="0" fontId="3" fillId="6" borderId="1" xfId="0" applyFont="1" applyFill="1" applyBorder="1"/>
    <xf numFmtId="3" fontId="2" fillId="2" borderId="5" xfId="0" applyNumberFormat="1" applyFont="1" applyFill="1" applyBorder="1"/>
    <xf numFmtId="3" fontId="2" fillId="3" borderId="0" xfId="0" applyNumberFormat="1" applyFont="1" applyFill="1" applyBorder="1"/>
    <xf numFmtId="3" fontId="2" fillId="4" borderId="0" xfId="0" applyNumberFormat="1" applyFont="1" applyFill="1" applyBorder="1"/>
    <xf numFmtId="3" fontId="2" fillId="3" borderId="6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0" xfId="0" applyNumberFormat="1" applyFont="1" applyFill="1" applyBorder="1"/>
    <xf numFmtId="3" fontId="3" fillId="2" borderId="5" xfId="0" applyNumberFormat="1" applyFont="1" applyFill="1" applyBorder="1"/>
    <xf numFmtId="3" fontId="3" fillId="4" borderId="0" xfId="0" applyNumberFormat="1" applyFont="1" applyFill="1" applyBorder="1"/>
    <xf numFmtId="3" fontId="3" fillId="5" borderId="7" xfId="0" applyNumberFormat="1" applyFont="1" applyFill="1" applyBorder="1"/>
    <xf numFmtId="3" fontId="3" fillId="6" borderId="5" xfId="0" applyNumberFormat="1" applyFont="1" applyFill="1" applyBorder="1"/>
    <xf numFmtId="3" fontId="3" fillId="2" borderId="8" xfId="0" applyNumberFormat="1" applyFont="1" applyFill="1" applyBorder="1"/>
    <xf numFmtId="3" fontId="2" fillId="3" borderId="9" xfId="0" applyNumberFormat="1" applyFont="1" applyFill="1" applyBorder="1"/>
    <xf numFmtId="3" fontId="3" fillId="4" borderId="9" xfId="0" applyNumberFormat="1" applyFont="1" applyFill="1" applyBorder="1"/>
    <xf numFmtId="3" fontId="2" fillId="3" borderId="10" xfId="0" applyNumberFormat="1" applyFont="1" applyFill="1" applyBorder="1"/>
    <xf numFmtId="3" fontId="3" fillId="5" borderId="11" xfId="0" applyNumberFormat="1" applyFont="1" applyFill="1" applyBorder="1"/>
    <xf numFmtId="3" fontId="3" fillId="6" borderId="11" xfId="0" applyNumberFormat="1" applyFont="1" applyFill="1" applyBorder="1"/>
    <xf numFmtId="3" fontId="3" fillId="2" borderId="11" xfId="0" applyNumberFormat="1" applyFont="1" applyFill="1" applyBorder="1"/>
    <xf numFmtId="3" fontId="2" fillId="5" borderId="11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3" fontId="3" fillId="2" borderId="1" xfId="0" applyNumberFormat="1" applyFont="1" applyFill="1" applyBorder="1"/>
    <xf numFmtId="3" fontId="3" fillId="3" borderId="2" xfId="0" applyNumberFormat="1" applyFont="1" applyFill="1" applyBorder="1" applyAlignment="1">
      <alignment horizontal="center"/>
    </xf>
    <xf numFmtId="3" fontId="3" fillId="4" borderId="4" xfId="0" applyNumberFormat="1" applyFont="1" applyFill="1" applyBorder="1"/>
    <xf numFmtId="3" fontId="3" fillId="3" borderId="3" xfId="0" applyNumberFormat="1" applyFont="1" applyFill="1" applyBorder="1"/>
    <xf numFmtId="3" fontId="3" fillId="3" borderId="2" xfId="0" applyNumberFormat="1" applyFont="1" applyFill="1" applyBorder="1"/>
    <xf numFmtId="3" fontId="3" fillId="5" borderId="4" xfId="0" applyNumberFormat="1" applyFont="1" applyFill="1" applyBorder="1"/>
    <xf numFmtId="3" fontId="3" fillId="2" borderId="2" xfId="0" applyNumberFormat="1" applyFont="1" applyFill="1" applyBorder="1"/>
    <xf numFmtId="3" fontId="2" fillId="4" borderId="7" xfId="0" applyNumberFormat="1" applyFont="1" applyFill="1" applyBorder="1"/>
    <xf numFmtId="3" fontId="3" fillId="4" borderId="7" xfId="0" applyNumberFormat="1" applyFont="1" applyFill="1" applyBorder="1"/>
    <xf numFmtId="3" fontId="3" fillId="4" borderId="11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3" fontId="3" fillId="6" borderId="7" xfId="0" applyNumberFormat="1" applyFont="1" applyFill="1" applyBorder="1"/>
    <xf numFmtId="3" fontId="3" fillId="2" borderId="7" xfId="0" applyNumberFormat="1" applyFont="1" applyFill="1" applyBorder="1"/>
    <xf numFmtId="0" fontId="3" fillId="0" borderId="0" xfId="0" applyFont="1"/>
    <xf numFmtId="0" fontId="3" fillId="3" borderId="0" xfId="0" applyFont="1" applyFill="1"/>
    <xf numFmtId="0" fontId="3" fillId="2" borderId="12" xfId="0" applyFont="1" applyFill="1" applyBorder="1"/>
    <xf numFmtId="0" fontId="3" fillId="3" borderId="13" xfId="0" applyFont="1" applyFill="1" applyBorder="1" applyAlignment="1">
      <alignment horizontal="center"/>
    </xf>
    <xf numFmtId="0" fontId="3" fillId="4" borderId="14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5" borderId="14" xfId="0" applyFont="1" applyFill="1" applyBorder="1"/>
    <xf numFmtId="0" fontId="3" fillId="6" borderId="13" xfId="0" applyFont="1" applyFill="1" applyBorder="1"/>
    <xf numFmtId="3" fontId="3" fillId="2" borderId="16" xfId="0" applyNumberFormat="1" applyFont="1" applyFill="1" applyBorder="1"/>
    <xf numFmtId="3" fontId="3" fillId="3" borderId="17" xfId="0" applyNumberFormat="1" applyFont="1" applyFill="1" applyBorder="1"/>
    <xf numFmtId="3" fontId="2" fillId="3" borderId="17" xfId="0" applyNumberFormat="1" applyFont="1" applyFill="1" applyBorder="1"/>
    <xf numFmtId="3" fontId="2" fillId="4" borderId="11" xfId="0" applyNumberFormat="1" applyFont="1" applyFill="1" applyBorder="1"/>
    <xf numFmtId="3" fontId="2" fillId="6" borderId="9" xfId="0" applyNumberFormat="1" applyFont="1" applyFill="1" applyBorder="1"/>
    <xf numFmtId="3" fontId="2" fillId="2" borderId="8" xfId="0" applyNumberFormat="1" applyFont="1" applyFill="1" applyBorder="1"/>
    <xf numFmtId="0" fontId="4" fillId="0" borderId="0" xfId="0" applyFont="1"/>
    <xf numFmtId="0" fontId="5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</xdr:row>
          <xdr:rowOff>133350</xdr:rowOff>
        </xdr:from>
        <xdr:to>
          <xdr:col>4</xdr:col>
          <xdr:colOff>171450</xdr:colOff>
          <xdr:row>4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C153883F-3309-8E3B-5344-1012980271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2.75" x14ac:dyDescent="0.2"/>
  <sheetData>
    <row r="1" spans="2:5" x14ac:dyDescent="0.2">
      <c r="B1" t="s">
        <v>34</v>
      </c>
      <c r="D1" s="1">
        <v>36665</v>
      </c>
    </row>
    <row r="3" spans="2:5" x14ac:dyDescent="0.2">
      <c r="B3" t="s">
        <v>35</v>
      </c>
    </row>
    <row r="4" spans="2:5" x14ac:dyDescent="0.2">
      <c r="B4" t="s">
        <v>36</v>
      </c>
    </row>
    <row r="5" spans="2:5" x14ac:dyDescent="0.2">
      <c r="B5" t="s">
        <v>37</v>
      </c>
    </row>
    <row r="6" spans="2:5" x14ac:dyDescent="0.2">
      <c r="B6" t="s">
        <v>38</v>
      </c>
    </row>
    <row r="7" spans="2:5" x14ac:dyDescent="0.2">
      <c r="B7" t="s">
        <v>39</v>
      </c>
    </row>
    <row r="8" spans="2:5" x14ac:dyDescent="0.2">
      <c r="B8" t="s">
        <v>40</v>
      </c>
    </row>
    <row r="10" spans="2:5" x14ac:dyDescent="0.2">
      <c r="B10" t="s">
        <v>41</v>
      </c>
    </row>
    <row r="12" spans="2:5" x14ac:dyDescent="0.2">
      <c r="B12" t="s">
        <v>62</v>
      </c>
    </row>
    <row r="13" spans="2:5" x14ac:dyDescent="0.2">
      <c r="B13" s="3" t="s">
        <v>57</v>
      </c>
      <c r="C13" s="2"/>
      <c r="D13" s="2"/>
      <c r="E13" s="2"/>
    </row>
    <row r="14" spans="2:5" x14ac:dyDescent="0.2">
      <c r="B14" t="s">
        <v>63</v>
      </c>
    </row>
    <row r="15" spans="2:5" x14ac:dyDescent="0.2">
      <c r="B15" t="s">
        <v>42</v>
      </c>
    </row>
    <row r="16" spans="2:5" x14ac:dyDescent="0.2">
      <c r="B16" t="s">
        <v>31</v>
      </c>
    </row>
    <row r="17" spans="2:2" x14ac:dyDescent="0.2">
      <c r="B17" t="s">
        <v>43</v>
      </c>
    </row>
    <row r="18" spans="2:2" x14ac:dyDescent="0.2">
      <c r="B18" t="s">
        <v>44</v>
      </c>
    </row>
    <row r="19" spans="2:2" x14ac:dyDescent="0.2">
      <c r="B19" t="s">
        <v>45</v>
      </c>
    </row>
    <row r="20" spans="2:2" x14ac:dyDescent="0.2">
      <c r="B20" t="s">
        <v>32</v>
      </c>
    </row>
    <row r="21" spans="2:2" x14ac:dyDescent="0.2">
      <c r="B21" t="s">
        <v>46</v>
      </c>
    </row>
    <row r="22" spans="2:2" x14ac:dyDescent="0.2">
      <c r="B22" t="s">
        <v>47</v>
      </c>
    </row>
    <row r="23" spans="2:2" x14ac:dyDescent="0.2">
      <c r="B23" t="s">
        <v>48</v>
      </c>
    </row>
    <row r="25" spans="2:2" x14ac:dyDescent="0.2">
      <c r="B25" t="s">
        <v>49</v>
      </c>
    </row>
    <row r="26" spans="2:2" x14ac:dyDescent="0.2">
      <c r="B26" t="s">
        <v>50</v>
      </c>
    </row>
    <row r="27" spans="2:2" x14ac:dyDescent="0.2">
      <c r="B27" t="s">
        <v>51</v>
      </c>
    </row>
    <row r="28" spans="2:2" x14ac:dyDescent="0.2">
      <c r="B28" t="s">
        <v>52</v>
      </c>
    </row>
    <row r="30" spans="2:2" x14ac:dyDescent="0.2">
      <c r="B30" t="s">
        <v>64</v>
      </c>
    </row>
    <row r="31" spans="2:2" x14ac:dyDescent="0.2">
      <c r="B31" t="s">
        <v>65</v>
      </c>
    </row>
    <row r="32" spans="2:2" x14ac:dyDescent="0.2">
      <c r="B32" t="s">
        <v>53</v>
      </c>
    </row>
    <row r="33" spans="2:2" x14ac:dyDescent="0.2">
      <c r="B33" t="s">
        <v>54</v>
      </c>
    </row>
    <row r="34" spans="2:2" x14ac:dyDescent="0.2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I20" sqref="I20"/>
    </sheetView>
  </sheetViews>
  <sheetFormatPr defaultRowHeight="12.75" x14ac:dyDescent="0.2"/>
  <cols>
    <col min="1" max="1" width="25.42578125" customWidth="1"/>
    <col min="2" max="4" width="13.7109375" customWidth="1"/>
    <col min="5" max="5" width="12.28515625" customWidth="1"/>
    <col min="6" max="6" width="11.140625" hidden="1" customWidth="1"/>
    <col min="7" max="7" width="13.42578125" bestFit="1" customWidth="1"/>
    <col min="8" max="8" width="11.28515625" customWidth="1"/>
    <col min="9" max="10" width="10.7109375" customWidth="1"/>
    <col min="11" max="11" width="10.28515625" customWidth="1"/>
    <col min="12" max="12" width="11.28515625" customWidth="1"/>
    <col min="13" max="13" width="11" customWidth="1"/>
    <col min="14" max="14" width="10.5703125" customWidth="1"/>
    <col min="15" max="15" width="10.140625" customWidth="1"/>
    <col min="16" max="16" width="11.85546875" customWidth="1"/>
    <col min="17" max="17" width="13.140625" customWidth="1"/>
    <col min="18" max="18" width="10.28515625" customWidth="1"/>
    <col min="19" max="19" width="12.28515625" customWidth="1"/>
  </cols>
  <sheetData>
    <row r="1" spans="1:19" s="68" customFormat="1" x14ac:dyDescent="0.2"/>
    <row r="2" spans="1:19" s="6" customFormat="1" ht="12" x14ac:dyDescent="0.2">
      <c r="G2" s="70"/>
    </row>
    <row r="3" spans="1:19" s="6" customFormat="1" ht="12" x14ac:dyDescent="0.2"/>
    <row r="4" spans="1:19" s="6" customFormat="1" ht="12" x14ac:dyDescent="0.2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thickBot="1" x14ac:dyDescent="0.25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thickBot="1" x14ac:dyDescent="0.25">
      <c r="A6" s="9">
        <f ca="1">TODAY()</f>
        <v>36805</v>
      </c>
      <c r="B6" s="10" t="s">
        <v>27</v>
      </c>
      <c r="C6" s="11">
        <v>36800</v>
      </c>
      <c r="D6" s="11">
        <v>36831</v>
      </c>
      <c r="E6" s="11">
        <v>36861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">
      <c r="A8" s="7" t="s">
        <v>3</v>
      </c>
      <c r="B8" s="25">
        <f>SUM(S8,L8,G8,M8,N8)</f>
        <v>4172126.4299999997</v>
      </c>
      <c r="C8" s="19">
        <f>'West position'!H3</f>
        <v>-47182.07</v>
      </c>
      <c r="D8" s="19">
        <f>'West position'!I3</f>
        <v>30361.75</v>
      </c>
      <c r="E8" s="19">
        <f>'West position'!J3</f>
        <v>60545</v>
      </c>
      <c r="F8" s="19">
        <f>SUM('West position'!H3:J3)</f>
        <v>43724.68</v>
      </c>
      <c r="G8" s="26">
        <f>F8</f>
        <v>43724.68</v>
      </c>
      <c r="H8" s="21">
        <f>SUM('West position'!K3:M3)</f>
        <v>-580079</v>
      </c>
      <c r="I8" s="19">
        <f>SUM('West position'!N3:P3)</f>
        <v>-244744.74</v>
      </c>
      <c r="J8" s="19">
        <f>SUM('West position'!Q3:S3)</f>
        <v>62894.559999999998</v>
      </c>
      <c r="K8" s="19">
        <f>SUM('West position'!T3:V3)</f>
        <v>-354836.69</v>
      </c>
      <c r="L8" s="27">
        <f>SUM(H8:K8)</f>
        <v>-1116765.8699999999</v>
      </c>
      <c r="M8" s="28">
        <f>SUM('West position'!W3:AH3)</f>
        <v>183437.39</v>
      </c>
      <c r="N8" s="25">
        <f>SUM('West position'!AI3:AT3)</f>
        <v>1088252.72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795176.71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1506046.46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726492.45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945761.8899999999</v>
      </c>
      <c r="S8" s="22">
        <f>SUM(O8:R8)</f>
        <v>3973477.51</v>
      </c>
    </row>
    <row r="9" spans="1:19" s="6" customFormat="1" ht="12" x14ac:dyDescent="0.2">
      <c r="A9" s="7" t="s">
        <v>31</v>
      </c>
      <c r="B9" s="25">
        <f t="shared" ref="B9:B15" si="0">SUM(S9,L9,G9,M9,N9)</f>
        <v>-3075729.9799999991</v>
      </c>
      <c r="C9" s="19">
        <f>'West position'!H4</f>
        <v>-99340.46</v>
      </c>
      <c r="D9" s="19">
        <f>'West position'!I4</f>
        <v>194358.19</v>
      </c>
      <c r="E9" s="19">
        <f>'West position'!J4</f>
        <v>6919.45</v>
      </c>
      <c r="F9" s="19">
        <f>SUM('West position'!H4:J4)</f>
        <v>101937.18</v>
      </c>
      <c r="G9" s="26">
        <f t="shared" ref="G9:G14" si="1">F9</f>
        <v>101937.18</v>
      </c>
      <c r="H9" s="21">
        <f>SUM('West position'!K4:M4)</f>
        <v>-166963.15</v>
      </c>
      <c r="I9" s="19">
        <f>SUM('West position'!N4:P4)</f>
        <v>-28966.120000000003</v>
      </c>
      <c r="J9" s="19">
        <f>SUM('West position'!Q4:S4)</f>
        <v>-202993.33999999997</v>
      </c>
      <c r="K9" s="19">
        <f>SUM('West position'!T4:V4)</f>
        <v>-41805.420000000006</v>
      </c>
      <c r="L9" s="27">
        <f t="shared" ref="L9:L14" si="2">SUM(H9:K9)</f>
        <v>-440728.02999999997</v>
      </c>
      <c r="M9" s="28">
        <f>SUM('West position'!W4:AH4)</f>
        <v>141611.63</v>
      </c>
      <c r="N9" s="25">
        <f>SUM('West position'!AI4:AT4)</f>
        <v>325407.64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-819985.79999999981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-809647.40000000014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-789259.67999999993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-785065.51999999979</v>
      </c>
      <c r="S9" s="22">
        <f t="shared" ref="S9:S14" si="3">SUM(O9:R9)</f>
        <v>-3203958.3999999994</v>
      </c>
    </row>
    <row r="10" spans="1:19" s="6" customFormat="1" ht="12" x14ac:dyDescent="0.2">
      <c r="A10" s="7" t="s">
        <v>4</v>
      </c>
      <c r="B10" s="25">
        <f t="shared" si="0"/>
        <v>3364121.88</v>
      </c>
      <c r="C10" s="19">
        <f>'West position'!H5</f>
        <v>36301.31</v>
      </c>
      <c r="D10" s="19">
        <f>'West position'!I5</f>
        <v>241295.39</v>
      </c>
      <c r="E10" s="19">
        <f>'West position'!J5</f>
        <v>184204.5</v>
      </c>
      <c r="F10" s="19">
        <f>SUM('West position'!H5:J5)</f>
        <v>461801.2</v>
      </c>
      <c r="G10" s="26">
        <f t="shared" si="1"/>
        <v>461801.2</v>
      </c>
      <c r="H10" s="21">
        <f>SUM('West position'!K5:M5)</f>
        <v>521652.06</v>
      </c>
      <c r="I10" s="19">
        <f>SUM('West position'!N5:P5)</f>
        <v>609678.46</v>
      </c>
      <c r="J10" s="19">
        <f>SUM('West position'!Q5:S5)</f>
        <v>326984.94999999995</v>
      </c>
      <c r="K10" s="19">
        <f>SUM('West position'!T5:V5)</f>
        <v>247604.07</v>
      </c>
      <c r="L10" s="27">
        <f t="shared" si="2"/>
        <v>1705919.54</v>
      </c>
      <c r="M10" s="28">
        <f>SUM('West position'!W5:AH5)</f>
        <v>-30245.959999999977</v>
      </c>
      <c r="N10" s="25">
        <f>SUM('West position'!AI5:AT5)</f>
        <v>15858.46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287339.25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307412.5199999999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310235.14999999997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305801.71999999997</v>
      </c>
      <c r="S10" s="22">
        <f t="shared" si="3"/>
        <v>1210788.6399999999</v>
      </c>
    </row>
    <row r="11" spans="1:19" s="6" customFormat="1" ht="12" x14ac:dyDescent="0.2">
      <c r="A11" s="7" t="s">
        <v>7</v>
      </c>
      <c r="B11" s="25">
        <f t="shared" si="0"/>
        <v>0</v>
      </c>
      <c r="C11" s="19">
        <f>'West position'!H6</f>
        <v>0</v>
      </c>
      <c r="D11" s="19">
        <f>'West position'!I6</f>
        <v>0</v>
      </c>
      <c r="E11" s="19">
        <f>'West position'!J6</f>
        <v>0</v>
      </c>
      <c r="F11" s="19">
        <f>SUM('West position'!H6:J6)</f>
        <v>0</v>
      </c>
      <c r="G11" s="26">
        <f t="shared" si="1"/>
        <v>0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">
      <c r="A12" s="7" t="s">
        <v>6</v>
      </c>
      <c r="B12" s="25">
        <f t="shared" si="0"/>
        <v>5034322.6400000006</v>
      </c>
      <c r="C12" s="19">
        <f>'West position'!H7</f>
        <v>262447.78000000003</v>
      </c>
      <c r="D12" s="19">
        <f>'West position'!I7</f>
        <v>158192.70000000001</v>
      </c>
      <c r="E12" s="19">
        <f>'West position'!J7</f>
        <v>109100.26</v>
      </c>
      <c r="F12" s="19">
        <f>SUM('West position'!H7:J7)</f>
        <v>529740.74</v>
      </c>
      <c r="G12" s="26">
        <f t="shared" si="1"/>
        <v>529740.74</v>
      </c>
      <c r="H12" s="21">
        <f>SUM('West position'!K7:M7)</f>
        <v>1259698.27</v>
      </c>
      <c r="I12" s="19">
        <f>SUM('West position'!N7:P7)</f>
        <v>381981.14</v>
      </c>
      <c r="J12" s="19">
        <f>SUM('West position'!Q7:S7)</f>
        <v>1355579.8900000001</v>
      </c>
      <c r="K12" s="19">
        <f>SUM('West position'!T7:V7)</f>
        <v>199309.34000000003</v>
      </c>
      <c r="L12" s="27">
        <f t="shared" si="2"/>
        <v>3196568.64</v>
      </c>
      <c r="M12" s="28">
        <f>SUM('West position'!W7:AH7)</f>
        <v>266799</v>
      </c>
      <c r="N12" s="25">
        <f>SUM('West position'!AI7:AT7)</f>
        <v>142272.35999999999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206729.42000000004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228942.94000000003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233485.4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229784.14</v>
      </c>
      <c r="S12" s="22">
        <f t="shared" si="3"/>
        <v>898941.90000000014</v>
      </c>
    </row>
    <row r="13" spans="1:19" s="6" customFormat="1" ht="12" x14ac:dyDescent="0.2">
      <c r="A13" s="7" t="s">
        <v>32</v>
      </c>
      <c r="B13" s="25">
        <f t="shared" si="0"/>
        <v>5162475.3</v>
      </c>
      <c r="C13" s="19">
        <f>'West position'!H8</f>
        <v>-20650.22</v>
      </c>
      <c r="D13" s="19">
        <f>'West position'!I8</f>
        <v>-149663.47</v>
      </c>
      <c r="E13" s="19">
        <f>'West position'!J8</f>
        <v>-236541</v>
      </c>
      <c r="F13" s="19">
        <f>SUM('West position'!H8:J8)</f>
        <v>-406854.69</v>
      </c>
      <c r="G13" s="26">
        <f t="shared" si="1"/>
        <v>-406854.69</v>
      </c>
      <c r="H13" s="21">
        <f>SUM('West position'!K8:M8)</f>
        <v>-247708.83999999997</v>
      </c>
      <c r="I13" s="19">
        <f>SUM('West position'!N8:P8)</f>
        <v>1215042.71</v>
      </c>
      <c r="J13" s="19">
        <f>SUM('West position'!Q8:S8)</f>
        <v>-120635.87999999999</v>
      </c>
      <c r="K13" s="19">
        <f>SUM('West position'!T8:V8)</f>
        <v>1238819.42</v>
      </c>
      <c r="L13" s="27">
        <f t="shared" si="2"/>
        <v>2085517.41</v>
      </c>
      <c r="M13" s="28">
        <f>SUM('West position'!W8:AH8)</f>
        <v>98249.77</v>
      </c>
      <c r="N13" s="25">
        <f>SUM('West position'!AI8:AT8)</f>
        <v>1442119.54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554587.96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547082.14000000025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429093.68999999994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412679.4800000001</v>
      </c>
      <c r="S13" s="22">
        <f t="shared" si="3"/>
        <v>1943443.27</v>
      </c>
    </row>
    <row r="14" spans="1:19" s="6" customFormat="1" ht="12" x14ac:dyDescent="0.2">
      <c r="A14" s="7" t="s">
        <v>5</v>
      </c>
      <c r="B14" s="25">
        <f t="shared" si="0"/>
        <v>-397462.55000000005</v>
      </c>
      <c r="C14" s="19">
        <f>'West position'!H9</f>
        <v>-9161.56</v>
      </c>
      <c r="D14" s="19">
        <f>'West position'!I9</f>
        <v>-9926.76</v>
      </c>
      <c r="E14" s="19">
        <f>'West position'!J9</f>
        <v>-9870.76</v>
      </c>
      <c r="F14" s="19">
        <f>SUM('West position'!H9:J9)</f>
        <v>-28959.08</v>
      </c>
      <c r="G14" s="26">
        <f t="shared" si="1"/>
        <v>-28959.08</v>
      </c>
      <c r="H14" s="21">
        <f>SUM('West position'!K9:M9)</f>
        <v>-186.8</v>
      </c>
      <c r="I14" s="19">
        <f>SUM('West position'!N9:P9)</f>
        <v>-32036.519999999997</v>
      </c>
      <c r="J14" s="19">
        <f>SUM('West position'!Q9:S9)</f>
        <v>-33622.839999999997</v>
      </c>
      <c r="K14" s="19">
        <f>SUM('West position'!T9:V9)</f>
        <v>-35648.949999999997</v>
      </c>
      <c r="L14" s="27">
        <f t="shared" si="2"/>
        <v>-101495.10999999999</v>
      </c>
      <c r="M14" s="28">
        <f>SUM('West position'!W9:AH9)</f>
        <v>-147967.21000000002</v>
      </c>
      <c r="N14" s="25">
        <f>SUM('West position'!AI9:AT9)</f>
        <v>-119041.15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thickBot="1" x14ac:dyDescent="0.25">
      <c r="A15" s="7" t="s">
        <v>2</v>
      </c>
      <c r="B15" s="29">
        <f t="shared" si="0"/>
        <v>14259853.719999999</v>
      </c>
      <c r="C15" s="30">
        <f t="shared" ref="C15:S15" si="4">SUM(C8:C14)</f>
        <v>122414.78000000003</v>
      </c>
      <c r="D15" s="30">
        <f t="shared" si="4"/>
        <v>464617.80000000005</v>
      </c>
      <c r="E15" s="30">
        <f t="shared" si="4"/>
        <v>114357.45000000003</v>
      </c>
      <c r="F15" s="30">
        <f t="shared" si="4"/>
        <v>701390.03000000014</v>
      </c>
      <c r="G15" s="31">
        <f t="shared" si="4"/>
        <v>701390.03000000014</v>
      </c>
      <c r="H15" s="32">
        <f t="shared" si="4"/>
        <v>786412.53999999992</v>
      </c>
      <c r="I15" s="30">
        <f t="shared" si="4"/>
        <v>1900954.93</v>
      </c>
      <c r="J15" s="30">
        <f t="shared" si="4"/>
        <v>1388207.34</v>
      </c>
      <c r="K15" s="30">
        <f t="shared" si="4"/>
        <v>1253441.77</v>
      </c>
      <c r="L15" s="33">
        <f t="shared" si="4"/>
        <v>5329016.58</v>
      </c>
      <c r="M15" s="34">
        <f>SUM(M8:M14)</f>
        <v>511884.62000000005</v>
      </c>
      <c r="N15" s="35">
        <f>SUM(N8:N14)</f>
        <v>2894869.57</v>
      </c>
      <c r="O15" s="32">
        <f t="shared" si="4"/>
        <v>1023847.5400000002</v>
      </c>
      <c r="P15" s="30">
        <f t="shared" si="4"/>
        <v>1779836.6600000001</v>
      </c>
      <c r="Q15" s="30">
        <f t="shared" si="4"/>
        <v>910047.00999999989</v>
      </c>
      <c r="R15" s="30">
        <f t="shared" si="4"/>
        <v>1108961.7100000002</v>
      </c>
      <c r="S15" s="36">
        <f t="shared" si="4"/>
        <v>4822692.92</v>
      </c>
    </row>
    <row r="16" spans="1:19" s="6" customFormat="1" ht="12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thickBot="1" x14ac:dyDescent="0.25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thickBot="1" x14ac:dyDescent="0.25">
      <c r="A18" s="8"/>
      <c r="B18" s="39" t="s">
        <v>27</v>
      </c>
      <c r="C18" s="11">
        <v>36800</v>
      </c>
      <c r="D18" s="11">
        <v>36831</v>
      </c>
      <c r="E18" s="11">
        <v>36861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">
      <c r="A20" s="7" t="s">
        <v>3</v>
      </c>
      <c r="B20" s="25">
        <f>SUM(S20,L20,G20,M20,N20)</f>
        <v>3403317.82</v>
      </c>
      <c r="C20" s="19">
        <f>'West position'!H15</f>
        <v>6496.15</v>
      </c>
      <c r="D20" s="19">
        <f>'West position'!I15</f>
        <v>90854.32</v>
      </c>
      <c r="E20" s="19">
        <f>'West position'!J15</f>
        <v>107216.56</v>
      </c>
      <c r="F20" s="19">
        <f>SUM('West position'!H15:J15)</f>
        <v>204567.03</v>
      </c>
      <c r="G20" s="47">
        <f t="shared" ref="G20:G26" si="5">F20</f>
        <v>204567.03</v>
      </c>
      <c r="H20" s="21">
        <f>SUM('West position'!K15:M15)</f>
        <v>-258493.9</v>
      </c>
      <c r="I20" s="19">
        <f>SUM('West position'!N15:P15)</f>
        <v>-406649.21</v>
      </c>
      <c r="J20" s="19">
        <f>SUM('West position'!Q15:S15)</f>
        <v>-123967.33</v>
      </c>
      <c r="K20" s="19">
        <f>SUM('West position'!T15:V15)</f>
        <v>-202373.11</v>
      </c>
      <c r="L20" s="27">
        <f>SUM(H20:K20)</f>
        <v>-991483.54999999993</v>
      </c>
      <c r="M20" s="28">
        <f>SUM('West position'!W15:AH15)</f>
        <v>298653.68</v>
      </c>
      <c r="N20" s="25">
        <f>SUM('West position'!AI15:AT15)</f>
        <v>827976.60999999987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591145.88000000012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1130477.3499999999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588695.12999999989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753285.69000000006</v>
      </c>
      <c r="S20" s="22">
        <f>SUM(O20:R20)</f>
        <v>3063604.05</v>
      </c>
    </row>
    <row r="21" spans="1:19" s="6" customFormat="1" ht="12" x14ac:dyDescent="0.2">
      <c r="A21" s="7" t="s">
        <v>31</v>
      </c>
      <c r="B21" s="25">
        <f t="shared" ref="B21:B27" si="6">SUM(S21,L21,G21,M21,N21)</f>
        <v>-1640132.75</v>
      </c>
      <c r="C21" s="19">
        <f>'West position'!H16</f>
        <v>-23256.53</v>
      </c>
      <c r="D21" s="19">
        <f>'West position'!I16</f>
        <v>-11636.94</v>
      </c>
      <c r="E21" s="19">
        <f>'West position'!J16</f>
        <v>-12442.16</v>
      </c>
      <c r="F21" s="19">
        <f>SUM('West position'!H16:J16)</f>
        <v>-47335.630000000005</v>
      </c>
      <c r="G21" s="47">
        <f t="shared" si="5"/>
        <v>-47335.630000000005</v>
      </c>
      <c r="H21" s="21">
        <f>SUM('West position'!K16:M16)</f>
        <v>-10686.59</v>
      </c>
      <c r="I21" s="19">
        <f>SUM('West position'!N16:P16)</f>
        <v>-33431.11</v>
      </c>
      <c r="J21" s="19">
        <f>SUM('West position'!Q16:S16)</f>
        <v>-37813.949999999997</v>
      </c>
      <c r="K21" s="19">
        <f>SUM('West position'!T16:V16)</f>
        <v>-33073.94</v>
      </c>
      <c r="L21" s="27">
        <f t="shared" ref="L21:L26" si="7">SUM(H21:K21)</f>
        <v>-115005.59</v>
      </c>
      <c r="M21" s="28">
        <f>SUM('West position'!W16:AH16)</f>
        <v>570331.40999999992</v>
      </c>
      <c r="N21" s="25">
        <f>SUM('West position'!AI16:AT16)</f>
        <v>354368.49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-597720.35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-576565.00999999989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-617902.66000000015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-610303.41</v>
      </c>
      <c r="S21" s="22">
        <f t="shared" ref="S21:S26" si="8">SUM(O21:R21)</f>
        <v>-2402491.4300000002</v>
      </c>
    </row>
    <row r="22" spans="1:19" s="6" customFormat="1" ht="12" x14ac:dyDescent="0.2">
      <c r="A22" s="7" t="s">
        <v>4</v>
      </c>
      <c r="B22" s="25">
        <f t="shared" si="6"/>
        <v>134703.45000000001</v>
      </c>
      <c r="C22" s="19">
        <f>'West position'!H17</f>
        <v>86872</v>
      </c>
      <c r="D22" s="19">
        <f>'West position'!I17</f>
        <v>154080.35</v>
      </c>
      <c r="E22" s="19">
        <f>'West position'!J17</f>
        <v>162275.51</v>
      </c>
      <c r="F22" s="19">
        <f>SUM('West position'!H17:J17)</f>
        <v>403227.86</v>
      </c>
      <c r="G22" s="47">
        <f t="shared" si="5"/>
        <v>403227.86</v>
      </c>
      <c r="H22" s="21">
        <f>SUM('West position'!K17:M17)</f>
        <v>76881.489999999991</v>
      </c>
      <c r="I22" s="19">
        <f>SUM('West position'!N17:P17)</f>
        <v>77799.37</v>
      </c>
      <c r="J22" s="19">
        <f>SUM('West position'!Q17:S17)</f>
        <v>204580.03</v>
      </c>
      <c r="K22" s="19">
        <f>SUM('West position'!T17:V17)</f>
        <v>47311.399999999994</v>
      </c>
      <c r="L22" s="27">
        <f t="shared" si="7"/>
        <v>406572.29000000004</v>
      </c>
      <c r="M22" s="28">
        <f>SUM('West position'!W17:AH17)</f>
        <v>-595834.93000000005</v>
      </c>
      <c r="N22" s="25">
        <f>SUM('West position'!AI17:AT17)</f>
        <v>-385879.18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59497.180000000015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77287.39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85260.3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84572.540000000008</v>
      </c>
      <c r="S22" s="22">
        <f t="shared" si="8"/>
        <v>306617.41000000003</v>
      </c>
    </row>
    <row r="23" spans="1:19" s="6" customFormat="1" ht="12" x14ac:dyDescent="0.2">
      <c r="A23" s="7" t="s">
        <v>7</v>
      </c>
      <c r="B23" s="25">
        <f t="shared" si="6"/>
        <v>0</v>
      </c>
      <c r="C23" s="19">
        <f>'West position'!H18</f>
        <v>0</v>
      </c>
      <c r="D23" s="19">
        <f>'West position'!I18</f>
        <v>0</v>
      </c>
      <c r="E23" s="19">
        <f>'West position'!J18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">
      <c r="A24" s="7" t="s">
        <v>6</v>
      </c>
      <c r="B24" s="25">
        <f t="shared" si="6"/>
        <v>1127642.5300000003</v>
      </c>
      <c r="C24" s="19">
        <f>'West position'!H19</f>
        <v>14395.34</v>
      </c>
      <c r="D24" s="19">
        <f>'West position'!I19</f>
        <v>299.57</v>
      </c>
      <c r="E24" s="19">
        <f>'West position'!J19</f>
        <v>-1134.32</v>
      </c>
      <c r="F24" s="19">
        <f>SUM('West position'!H19:J19)</f>
        <v>13560.59</v>
      </c>
      <c r="G24" s="47">
        <f t="shared" si="5"/>
        <v>13560.59</v>
      </c>
      <c r="H24" s="21">
        <f>SUM('West position'!K19:M19)</f>
        <v>218322.63999999998</v>
      </c>
      <c r="I24" s="19">
        <f>SUM('West position'!N19:P19)</f>
        <v>320856.02</v>
      </c>
      <c r="J24" s="19">
        <f>SUM('West position'!Q19:S19)</f>
        <v>348046.49</v>
      </c>
      <c r="K24" s="19">
        <f>SUM('West position'!T19:V19)</f>
        <v>348031.1</v>
      </c>
      <c r="L24" s="27">
        <f t="shared" si="7"/>
        <v>1235256.25</v>
      </c>
      <c r="M24" s="28">
        <f>SUM('West position'!W19:AH19)</f>
        <v>-50472.649999999994</v>
      </c>
      <c r="N24" s="25">
        <f>SUM('West position'!AI19:AT19)</f>
        <v>-68830.14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-17477.150000000001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1019.1500000000003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6750.6599999999989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7835.82</v>
      </c>
      <c r="S24" s="22">
        <f t="shared" si="8"/>
        <v>-1871.5200000000004</v>
      </c>
    </row>
    <row r="25" spans="1:19" s="6" customFormat="1" ht="12" x14ac:dyDescent="0.2">
      <c r="A25" s="7" t="s">
        <v>32</v>
      </c>
      <c r="B25" s="25">
        <f t="shared" si="6"/>
        <v>-340942.32000000007</v>
      </c>
      <c r="C25" s="19">
        <f>'West position'!H20</f>
        <v>36479</v>
      </c>
      <c r="D25" s="19">
        <f>'West position'!I20</f>
        <v>36716</v>
      </c>
      <c r="E25" s="19">
        <f>'West position'!J20</f>
        <v>29120.46</v>
      </c>
      <c r="F25" s="19">
        <f>SUM('West position'!H20:J20)</f>
        <v>102315.45999999999</v>
      </c>
      <c r="G25" s="47">
        <f t="shared" si="5"/>
        <v>102315.45999999999</v>
      </c>
      <c r="H25" s="21">
        <f>SUM('West position'!K20:M20)</f>
        <v>-37012.160000000003</v>
      </c>
      <c r="I25" s="19">
        <f>SUM('West position'!N20:P20)</f>
        <v>-34542.35</v>
      </c>
      <c r="J25" s="19">
        <f>SUM('West position'!Q20:S20)</f>
        <v>-21220.63</v>
      </c>
      <c r="K25" s="19">
        <f>SUM('West position'!T20:V20)</f>
        <v>-10913.740000000002</v>
      </c>
      <c r="L25" s="27">
        <f t="shared" si="7"/>
        <v>-103688.88000000002</v>
      </c>
      <c r="M25" s="28">
        <f>SUM('West position'!W20:AH20)</f>
        <v>-150406.80000000002</v>
      </c>
      <c r="N25" s="25">
        <f>SUM('West position'!AI20:AT20)</f>
        <v>72053.260000000009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-65215.020000000004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-65080.470000000016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-66096.960000000006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-64822.910000000011</v>
      </c>
      <c r="S25" s="22">
        <f t="shared" si="8"/>
        <v>-261215.36000000002</v>
      </c>
    </row>
    <row r="26" spans="1:19" s="6" customFormat="1" ht="12" x14ac:dyDescent="0.2">
      <c r="A26" s="7" t="s">
        <v>5</v>
      </c>
      <c r="B26" s="25">
        <f t="shared" si="6"/>
        <v>22608.179999999997</v>
      </c>
      <c r="C26" s="19">
        <f>'West position'!H21</f>
        <v>109.1</v>
      </c>
      <c r="D26" s="19">
        <f>'West position'!I21</f>
        <v>0</v>
      </c>
      <c r="E26" s="19">
        <f>'West position'!J21</f>
        <v>0</v>
      </c>
      <c r="F26" s="19">
        <f>SUM('West position'!H21:J21)</f>
        <v>109.1</v>
      </c>
      <c r="G26" s="47">
        <f t="shared" si="5"/>
        <v>109.1</v>
      </c>
      <c r="H26" s="21">
        <f>SUM('West position'!K21:M21)</f>
        <v>22499.079999999998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22499.079999999998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thickBot="1" x14ac:dyDescent="0.25">
      <c r="A27" s="7" t="s">
        <v>2</v>
      </c>
      <c r="B27" s="29">
        <f t="shared" si="6"/>
        <v>2707196.9099999992</v>
      </c>
      <c r="C27" s="30">
        <f>SUM(C20:C26)</f>
        <v>121095.06</v>
      </c>
      <c r="D27" s="30">
        <f>SUM(D20:D26)</f>
        <v>270313.30000000005</v>
      </c>
      <c r="E27" s="30">
        <f>SUM(E20:E26)</f>
        <v>285036.05</v>
      </c>
      <c r="F27" s="30">
        <f t="shared" ref="F27:L27" si="9">SUM(F20:F26)</f>
        <v>676444.40999999992</v>
      </c>
      <c r="G27" s="48">
        <f t="shared" si="9"/>
        <v>676444.40999999992</v>
      </c>
      <c r="H27" s="32">
        <f t="shared" si="9"/>
        <v>11510.559999999979</v>
      </c>
      <c r="I27" s="30">
        <f t="shared" si="9"/>
        <v>-75967.28</v>
      </c>
      <c r="J27" s="30">
        <f t="shared" si="9"/>
        <v>369624.61</v>
      </c>
      <c r="K27" s="30">
        <f t="shared" si="9"/>
        <v>148981.71</v>
      </c>
      <c r="L27" s="33">
        <f t="shared" si="9"/>
        <v>454149.60000000015</v>
      </c>
      <c r="M27" s="34">
        <f t="shared" ref="M27:S27" si="10">SUM(M20:M26)</f>
        <v>72270.709999999788</v>
      </c>
      <c r="N27" s="35">
        <f t="shared" si="10"/>
        <v>799689.03999999992</v>
      </c>
      <c r="O27" s="32">
        <f t="shared" si="10"/>
        <v>-29769.459999999846</v>
      </c>
      <c r="P27" s="30">
        <f t="shared" si="10"/>
        <v>567138.41</v>
      </c>
      <c r="Q27" s="30">
        <f t="shared" si="10"/>
        <v>-3293.530000000268</v>
      </c>
      <c r="R27" s="30">
        <f t="shared" si="10"/>
        <v>170567.73000000004</v>
      </c>
      <c r="S27" s="36">
        <f t="shared" si="10"/>
        <v>704643.14999999967</v>
      </c>
    </row>
    <row r="28" spans="1:19" s="6" customFormat="1" thickBot="1" x14ac:dyDescent="0.25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thickBot="1" x14ac:dyDescent="0.25">
      <c r="A29" s="7" t="s">
        <v>26</v>
      </c>
      <c r="B29" s="10" t="s">
        <v>27</v>
      </c>
      <c r="C29" s="11">
        <v>36800</v>
      </c>
      <c r="D29" s="11">
        <v>36831</v>
      </c>
      <c r="E29" s="11">
        <v>36861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">
      <c r="A30" s="7" t="s">
        <v>3</v>
      </c>
      <c r="B30" s="25">
        <f t="shared" ref="B30:B36" si="11">B20+B8</f>
        <v>7575444.25</v>
      </c>
      <c r="C30" s="19">
        <f t="shared" ref="C30:D36" si="12">C20+C8</f>
        <v>-40685.919999999998</v>
      </c>
      <c r="D30" s="19">
        <f t="shared" si="12"/>
        <v>121216.07</v>
      </c>
      <c r="E30" s="19">
        <f t="shared" ref="E30:S30" si="13">E20+E8</f>
        <v>167761.56</v>
      </c>
      <c r="F30" s="19">
        <f t="shared" si="13"/>
        <v>248291.71</v>
      </c>
      <c r="G30" s="47">
        <f t="shared" si="13"/>
        <v>248291.71</v>
      </c>
      <c r="H30" s="21">
        <f t="shared" si="13"/>
        <v>-838572.9</v>
      </c>
      <c r="I30" s="19">
        <f t="shared" si="13"/>
        <v>-651393.94999999995</v>
      </c>
      <c r="J30" s="19">
        <f t="shared" si="13"/>
        <v>-61072.770000000004</v>
      </c>
      <c r="K30" s="19">
        <f t="shared" si="13"/>
        <v>-557209.80000000005</v>
      </c>
      <c r="L30" s="27">
        <f t="shared" si="13"/>
        <v>-2108249.42</v>
      </c>
      <c r="M30" s="51">
        <f t="shared" ref="M30:N36" si="14">M20+M8</f>
        <v>482091.07</v>
      </c>
      <c r="N30" s="52">
        <f t="shared" si="14"/>
        <v>1916229.3299999998</v>
      </c>
      <c r="O30" s="19">
        <f t="shared" si="13"/>
        <v>1386322.59</v>
      </c>
      <c r="P30" s="19">
        <f t="shared" si="13"/>
        <v>2636523.8099999996</v>
      </c>
      <c r="Q30" s="19">
        <f t="shared" si="13"/>
        <v>1315187.5799999998</v>
      </c>
      <c r="R30" s="19">
        <f t="shared" si="13"/>
        <v>1699047.58</v>
      </c>
      <c r="S30" s="22">
        <f t="shared" si="13"/>
        <v>7037081.5599999996</v>
      </c>
    </row>
    <row r="31" spans="1:19" s="6" customFormat="1" ht="12" x14ac:dyDescent="0.2">
      <c r="A31" s="7" t="s">
        <v>31</v>
      </c>
      <c r="B31" s="25">
        <f t="shared" si="11"/>
        <v>-4715862.7299999986</v>
      </c>
      <c r="C31" s="19">
        <f t="shared" si="12"/>
        <v>-122596.99</v>
      </c>
      <c r="D31" s="19">
        <f t="shared" si="12"/>
        <v>182721.25</v>
      </c>
      <c r="E31" s="19">
        <f t="shared" ref="E31:S31" si="15">E21+E9</f>
        <v>-5522.71</v>
      </c>
      <c r="F31" s="19">
        <f t="shared" si="15"/>
        <v>54601.549999999988</v>
      </c>
      <c r="G31" s="47">
        <f t="shared" si="15"/>
        <v>54601.549999999988</v>
      </c>
      <c r="H31" s="21">
        <f t="shared" si="15"/>
        <v>-177649.74</v>
      </c>
      <c r="I31" s="19">
        <f t="shared" si="15"/>
        <v>-62397.23</v>
      </c>
      <c r="J31" s="19">
        <f t="shared" si="15"/>
        <v>-240807.28999999998</v>
      </c>
      <c r="K31" s="19">
        <f t="shared" si="15"/>
        <v>-74879.360000000015</v>
      </c>
      <c r="L31" s="27">
        <f t="shared" si="15"/>
        <v>-555733.62</v>
      </c>
      <c r="M31" s="51">
        <f t="shared" si="14"/>
        <v>711943.03999999992</v>
      </c>
      <c r="N31" s="52">
        <f t="shared" si="14"/>
        <v>679776.13</v>
      </c>
      <c r="O31" s="19">
        <f t="shared" si="15"/>
        <v>-1417706.15</v>
      </c>
      <c r="P31" s="19">
        <f t="shared" si="15"/>
        <v>-1386212.4100000001</v>
      </c>
      <c r="Q31" s="19">
        <f t="shared" si="15"/>
        <v>-1407162.34</v>
      </c>
      <c r="R31" s="19">
        <f t="shared" si="15"/>
        <v>-1395368.9299999997</v>
      </c>
      <c r="S31" s="22">
        <f t="shared" si="15"/>
        <v>-5606449.8300000001</v>
      </c>
    </row>
    <row r="32" spans="1:19" s="6" customFormat="1" ht="12" x14ac:dyDescent="0.2">
      <c r="A32" s="7" t="s">
        <v>4</v>
      </c>
      <c r="B32" s="25">
        <f t="shared" si="11"/>
        <v>3498825.33</v>
      </c>
      <c r="C32" s="19">
        <f t="shared" si="12"/>
        <v>123173.31</v>
      </c>
      <c r="D32" s="19">
        <f t="shared" si="12"/>
        <v>395375.74</v>
      </c>
      <c r="E32" s="19">
        <f t="shared" ref="E32:S32" si="16">E22+E10</f>
        <v>346480.01</v>
      </c>
      <c r="F32" s="19">
        <f t="shared" si="16"/>
        <v>865029.06</v>
      </c>
      <c r="G32" s="47">
        <f t="shared" si="16"/>
        <v>865029.06</v>
      </c>
      <c r="H32" s="21">
        <f t="shared" si="16"/>
        <v>598533.55000000005</v>
      </c>
      <c r="I32" s="19">
        <f t="shared" si="16"/>
        <v>687477.83</v>
      </c>
      <c r="J32" s="19">
        <f t="shared" si="16"/>
        <v>531564.98</v>
      </c>
      <c r="K32" s="19">
        <f t="shared" si="16"/>
        <v>294915.46999999997</v>
      </c>
      <c r="L32" s="27">
        <f t="shared" si="16"/>
        <v>2112491.83</v>
      </c>
      <c r="M32" s="51">
        <f t="shared" si="14"/>
        <v>-626080.89</v>
      </c>
      <c r="N32" s="52">
        <f t="shared" si="14"/>
        <v>-370020.72</v>
      </c>
      <c r="O32" s="19">
        <f t="shared" si="16"/>
        <v>346836.43</v>
      </c>
      <c r="P32" s="19">
        <f t="shared" si="16"/>
        <v>384699.90999999992</v>
      </c>
      <c r="Q32" s="19">
        <f t="shared" si="16"/>
        <v>395495.44999999995</v>
      </c>
      <c r="R32" s="19">
        <f t="shared" si="16"/>
        <v>390374.26</v>
      </c>
      <c r="S32" s="22">
        <f t="shared" si="16"/>
        <v>1517406.0499999998</v>
      </c>
    </row>
    <row r="33" spans="1:19" s="6" customFormat="1" ht="12" x14ac:dyDescent="0.2">
      <c r="A33" s="7" t="s">
        <v>7</v>
      </c>
      <c r="B33" s="25">
        <f t="shared" si="11"/>
        <v>0</v>
      </c>
      <c r="C33" s="19">
        <f t="shared" si="12"/>
        <v>0</v>
      </c>
      <c r="D33" s="19">
        <f t="shared" si="12"/>
        <v>0</v>
      </c>
      <c r="E33" s="19">
        <f t="shared" ref="E33:S33" si="17">E23+E11</f>
        <v>0</v>
      </c>
      <c r="F33" s="19">
        <f t="shared" si="17"/>
        <v>0</v>
      </c>
      <c r="G33" s="47">
        <f t="shared" si="17"/>
        <v>0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">
      <c r="A34" s="7" t="s">
        <v>6</v>
      </c>
      <c r="B34" s="25">
        <f t="shared" si="11"/>
        <v>6161965.1700000009</v>
      </c>
      <c r="C34" s="19">
        <f t="shared" si="12"/>
        <v>276843.12000000005</v>
      </c>
      <c r="D34" s="19">
        <f t="shared" si="12"/>
        <v>158492.27000000002</v>
      </c>
      <c r="E34" s="19">
        <f t="shared" ref="E34:S34" si="18">E24+E12</f>
        <v>107965.93999999999</v>
      </c>
      <c r="F34" s="19">
        <f t="shared" si="18"/>
        <v>543301.32999999996</v>
      </c>
      <c r="G34" s="47">
        <f t="shared" si="18"/>
        <v>543301.32999999996</v>
      </c>
      <c r="H34" s="21">
        <f t="shared" si="18"/>
        <v>1478020.91</v>
      </c>
      <c r="I34" s="19">
        <f t="shared" si="18"/>
        <v>702837.16</v>
      </c>
      <c r="J34" s="19">
        <f t="shared" si="18"/>
        <v>1703626.3800000001</v>
      </c>
      <c r="K34" s="19">
        <f t="shared" si="18"/>
        <v>547340.43999999994</v>
      </c>
      <c r="L34" s="27">
        <f t="shared" si="18"/>
        <v>4431824.8900000006</v>
      </c>
      <c r="M34" s="51">
        <f t="shared" si="14"/>
        <v>216326.35</v>
      </c>
      <c r="N34" s="52">
        <f t="shared" si="14"/>
        <v>73442.219999999987</v>
      </c>
      <c r="O34" s="19">
        <f t="shared" si="18"/>
        <v>189252.27000000005</v>
      </c>
      <c r="P34" s="19">
        <f t="shared" si="18"/>
        <v>229962.09000000003</v>
      </c>
      <c r="Q34" s="19">
        <f t="shared" si="18"/>
        <v>240236.06</v>
      </c>
      <c r="R34" s="19">
        <f t="shared" si="18"/>
        <v>237619.96000000002</v>
      </c>
      <c r="S34" s="22">
        <f t="shared" si="18"/>
        <v>897070.38000000012</v>
      </c>
    </row>
    <row r="35" spans="1:19" s="6" customFormat="1" ht="12" x14ac:dyDescent="0.2">
      <c r="A35" s="7" t="s">
        <v>32</v>
      </c>
      <c r="B35" s="25">
        <f t="shared" si="11"/>
        <v>4821532.9799999995</v>
      </c>
      <c r="C35" s="19">
        <f t="shared" si="12"/>
        <v>15828.779999999999</v>
      </c>
      <c r="D35" s="19">
        <f t="shared" si="12"/>
        <v>-112947.47</v>
      </c>
      <c r="E35" s="19">
        <f t="shared" ref="E35:S35" si="19">E25+E13</f>
        <v>-207420.54</v>
      </c>
      <c r="F35" s="19">
        <f t="shared" si="19"/>
        <v>-304539.23</v>
      </c>
      <c r="G35" s="47">
        <f t="shared" si="19"/>
        <v>-304539.23</v>
      </c>
      <c r="H35" s="21">
        <f t="shared" si="19"/>
        <v>-284721</v>
      </c>
      <c r="I35" s="19">
        <f t="shared" si="19"/>
        <v>1180500.3599999999</v>
      </c>
      <c r="J35" s="19">
        <f t="shared" si="19"/>
        <v>-141856.50999999998</v>
      </c>
      <c r="K35" s="19">
        <f t="shared" si="19"/>
        <v>1227905.68</v>
      </c>
      <c r="L35" s="27">
        <f t="shared" si="19"/>
        <v>1981828.5299999998</v>
      </c>
      <c r="M35" s="51">
        <f t="shared" si="14"/>
        <v>-52157.030000000013</v>
      </c>
      <c r="N35" s="52">
        <f t="shared" si="14"/>
        <v>1514172.8</v>
      </c>
      <c r="O35" s="19">
        <f t="shared" si="19"/>
        <v>489372.93999999994</v>
      </c>
      <c r="P35" s="19">
        <f t="shared" si="19"/>
        <v>482001.67000000022</v>
      </c>
      <c r="Q35" s="19">
        <f t="shared" si="19"/>
        <v>362996.72999999992</v>
      </c>
      <c r="R35" s="19">
        <f t="shared" si="19"/>
        <v>347856.57000000007</v>
      </c>
      <c r="S35" s="22">
        <f t="shared" si="19"/>
        <v>1682227.91</v>
      </c>
    </row>
    <row r="36" spans="1:19" s="6" customFormat="1" ht="12" x14ac:dyDescent="0.2">
      <c r="A36" s="7" t="s">
        <v>5</v>
      </c>
      <c r="B36" s="25">
        <f t="shared" si="11"/>
        <v>-374854.37000000005</v>
      </c>
      <c r="C36" s="19">
        <f t="shared" si="12"/>
        <v>-9052.4599999999991</v>
      </c>
      <c r="D36" s="19">
        <f t="shared" si="12"/>
        <v>-9926.76</v>
      </c>
      <c r="E36" s="19">
        <f t="shared" ref="E36:S36" si="20">E26+E14</f>
        <v>-9870.76</v>
      </c>
      <c r="F36" s="19">
        <f t="shared" si="20"/>
        <v>-28849.980000000003</v>
      </c>
      <c r="G36" s="47">
        <f t="shared" si="20"/>
        <v>-28849.980000000003</v>
      </c>
      <c r="H36" s="21">
        <f t="shared" si="20"/>
        <v>22312.28</v>
      </c>
      <c r="I36" s="19">
        <f t="shared" si="20"/>
        <v>-32036.519999999997</v>
      </c>
      <c r="J36" s="19">
        <f t="shared" si="20"/>
        <v>-33622.839999999997</v>
      </c>
      <c r="K36" s="19">
        <f t="shared" si="20"/>
        <v>-35648.949999999997</v>
      </c>
      <c r="L36" s="27">
        <f t="shared" si="20"/>
        <v>-78996.029999999984</v>
      </c>
      <c r="M36" s="51">
        <f t="shared" si="14"/>
        <v>-147967.21000000002</v>
      </c>
      <c r="N36" s="52">
        <f t="shared" si="14"/>
        <v>-119041.15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thickBot="1" x14ac:dyDescent="0.25">
      <c r="A37" s="7" t="s">
        <v>26</v>
      </c>
      <c r="B37" s="29">
        <f t="shared" ref="B37:S37" si="21">SUM(B30:B36)</f>
        <v>16967050.630000003</v>
      </c>
      <c r="C37" s="30">
        <f t="shared" si="21"/>
        <v>243509.84000000005</v>
      </c>
      <c r="D37" s="30">
        <f t="shared" si="21"/>
        <v>734931.10000000009</v>
      </c>
      <c r="E37" s="30">
        <f t="shared" si="21"/>
        <v>399393.49999999988</v>
      </c>
      <c r="F37" s="30">
        <f t="shared" si="21"/>
        <v>1377834.44</v>
      </c>
      <c r="G37" s="48">
        <f t="shared" si="21"/>
        <v>1377834.44</v>
      </c>
      <c r="H37" s="32">
        <f t="shared" si="21"/>
        <v>797923.09999999986</v>
      </c>
      <c r="I37" s="30">
        <f t="shared" si="21"/>
        <v>1824987.65</v>
      </c>
      <c r="J37" s="30">
        <f t="shared" si="21"/>
        <v>1757831.95</v>
      </c>
      <c r="K37" s="30">
        <f t="shared" si="21"/>
        <v>1402423.4799999997</v>
      </c>
      <c r="L37" s="33">
        <f t="shared" si="21"/>
        <v>5783166.1800000006</v>
      </c>
      <c r="M37" s="34">
        <f t="shared" si="21"/>
        <v>584155.32999999984</v>
      </c>
      <c r="N37" s="35">
        <f t="shared" si="21"/>
        <v>3694558.6100000008</v>
      </c>
      <c r="O37" s="30">
        <f t="shared" si="21"/>
        <v>994078.08000000019</v>
      </c>
      <c r="P37" s="30">
        <f t="shared" si="21"/>
        <v>2346975.0699999998</v>
      </c>
      <c r="Q37" s="30">
        <f t="shared" si="21"/>
        <v>906753.47999999975</v>
      </c>
      <c r="R37" s="30">
        <f t="shared" si="21"/>
        <v>1279529.4400000004</v>
      </c>
      <c r="S37" s="36">
        <f t="shared" si="21"/>
        <v>5527336.0699999994</v>
      </c>
    </row>
    <row r="38" spans="1:19" s="6" customFormat="1" ht="12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thickBot="1" x14ac:dyDescent="0.25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thickBot="1" x14ac:dyDescent="0.25">
      <c r="A40" s="53" t="s">
        <v>28</v>
      </c>
      <c r="B40" s="55" t="s">
        <v>27</v>
      </c>
      <c r="C40" s="11">
        <v>36800</v>
      </c>
      <c r="D40" s="11">
        <v>36831</v>
      </c>
      <c r="E40" s="11">
        <v>36861</v>
      </c>
      <c r="F40" s="56" t="s">
        <v>11</v>
      </c>
      <c r="G40" s="57" t="s">
        <v>12</v>
      </c>
      <c r="H40" s="58" t="s">
        <v>13</v>
      </c>
      <c r="I40" s="59" t="s">
        <v>15</v>
      </c>
      <c r="J40" s="59" t="s">
        <v>14</v>
      </c>
      <c r="K40" s="59" t="s">
        <v>16</v>
      </c>
      <c r="L40" s="60" t="s">
        <v>17</v>
      </c>
      <c r="M40" s="61" t="s">
        <v>59</v>
      </c>
      <c r="N40" s="55" t="s">
        <v>60</v>
      </c>
      <c r="O40" s="58" t="s">
        <v>19</v>
      </c>
      <c r="P40" s="59" t="s">
        <v>20</v>
      </c>
      <c r="Q40" s="59" t="s">
        <v>21</v>
      </c>
      <c r="R40" s="59" t="s">
        <v>22</v>
      </c>
      <c r="S40" s="60" t="s">
        <v>2</v>
      </c>
    </row>
    <row r="41" spans="1:19" s="6" customFormat="1" thickBot="1" x14ac:dyDescent="0.25">
      <c r="A41" s="6" t="s">
        <v>29</v>
      </c>
      <c r="B41" s="62">
        <f>SUM(S41,L41,G41)</f>
        <v>0</v>
      </c>
      <c r="C41" s="63"/>
      <c r="D41" s="63"/>
      <c r="E41" s="64">
        <v>0</v>
      </c>
      <c r="F41" s="30">
        <v>0</v>
      </c>
      <c r="G41" s="65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6"/>
      <c r="N41" s="67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thickBot="1" x14ac:dyDescent="0.25">
      <c r="A43" s="53" t="s">
        <v>30</v>
      </c>
      <c r="B43" s="55" t="s">
        <v>27</v>
      </c>
      <c r="C43" s="11">
        <v>36800</v>
      </c>
      <c r="D43" s="11">
        <v>36831</v>
      </c>
      <c r="E43" s="11">
        <v>36861</v>
      </c>
      <c r="F43" s="56" t="s">
        <v>11</v>
      </c>
      <c r="G43" s="57" t="s">
        <v>12</v>
      </c>
      <c r="H43" s="58" t="s">
        <v>13</v>
      </c>
      <c r="I43" s="59" t="s">
        <v>15</v>
      </c>
      <c r="J43" s="59" t="s">
        <v>14</v>
      </c>
      <c r="K43" s="59" t="s">
        <v>16</v>
      </c>
      <c r="L43" s="60" t="s">
        <v>17</v>
      </c>
      <c r="M43" s="61" t="s">
        <v>59</v>
      </c>
      <c r="N43" s="55" t="s">
        <v>60</v>
      </c>
      <c r="O43" s="58" t="s">
        <v>19</v>
      </c>
      <c r="P43" s="59" t="s">
        <v>20</v>
      </c>
      <c r="Q43" s="59" t="s">
        <v>21</v>
      </c>
      <c r="R43" s="59" t="s">
        <v>22</v>
      </c>
      <c r="S43" s="60" t="s">
        <v>2</v>
      </c>
    </row>
    <row r="44" spans="1:19" s="6" customFormat="1" thickBot="1" x14ac:dyDescent="0.25">
      <c r="A44" s="6" t="s">
        <v>29</v>
      </c>
      <c r="B44" s="62">
        <f>SUM(S44,L44,G44)</f>
        <v>0</v>
      </c>
      <c r="C44" s="63"/>
      <c r="D44" s="63"/>
      <c r="E44" s="64">
        <f>(E41*10000)*31</f>
        <v>0</v>
      </c>
      <c r="F44" s="30">
        <f>(F41*10000)*31</f>
        <v>0</v>
      </c>
      <c r="G44" s="65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6"/>
      <c r="N44" s="67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2" x14ac:dyDescent="0.2"/>
    <row r="46" spans="1:19" s="6" customFormat="1" ht="12" x14ac:dyDescent="0.2"/>
    <row r="47" spans="1:19" s="6" customFormat="1" ht="12" x14ac:dyDescent="0.2"/>
    <row r="48" spans="1:19" s="69" customFormat="1" x14ac:dyDescent="0.2"/>
    <row r="49" s="69" customFormat="1" x14ac:dyDescent="0.2"/>
    <row r="50" s="69" customFormat="1" x14ac:dyDescent="0.2"/>
    <row r="51" s="69" customFormat="1" x14ac:dyDescent="0.2"/>
    <row r="52" s="69" customFormat="1" x14ac:dyDescent="0.2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400050</xdr:colOff>
                    <xdr:row>1</xdr:row>
                    <xdr:rowOff>133350</xdr:rowOff>
                  </from>
                  <to>
                    <xdr:col>4</xdr:col>
                    <xdr:colOff>171450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workbookViewId="0">
      <selection activeCell="H15" sqref="H15:FW22"/>
    </sheetView>
  </sheetViews>
  <sheetFormatPr defaultRowHeight="12.75" x14ac:dyDescent="0.2"/>
  <cols>
    <col min="2" max="2" width="14.42578125" bestFit="1" customWidth="1"/>
    <col min="3" max="4" width="10.7109375" bestFit="1" customWidth="1"/>
    <col min="5" max="6" width="13" bestFit="1" customWidth="1"/>
    <col min="7" max="8" width="10.7109375" bestFit="1" customWidth="1"/>
    <col min="9" max="9" width="11.7109375" customWidth="1"/>
    <col min="10" max="10" width="10.7109375" bestFit="1" customWidth="1"/>
    <col min="11" max="13" width="13" bestFit="1" customWidth="1"/>
    <col min="14" max="14" width="11.5703125" customWidth="1"/>
    <col min="15" max="15" width="12.140625" customWidth="1"/>
    <col min="16" max="16" width="12.28515625" customWidth="1"/>
    <col min="17" max="20" width="13" bestFit="1" customWidth="1"/>
    <col min="21" max="21" width="11.85546875" customWidth="1"/>
    <col min="22" max="28" width="10.140625" bestFit="1" customWidth="1"/>
    <col min="29" max="30" width="13" bestFit="1" customWidth="1"/>
    <col min="3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4"/>
      <c r="H3" s="5">
        <v>-47182.07</v>
      </c>
      <c r="I3" s="5">
        <v>30361.75</v>
      </c>
      <c r="J3" s="4">
        <v>60545</v>
      </c>
      <c r="K3" s="5">
        <v>-166593.74</v>
      </c>
      <c r="L3" s="5">
        <v>-153401.79</v>
      </c>
      <c r="M3" s="5">
        <v>-260083.47</v>
      </c>
      <c r="N3" s="5">
        <v>-122536.85</v>
      </c>
      <c r="O3" s="5">
        <v>-47220.14</v>
      </c>
      <c r="P3" s="5">
        <v>-74987.75</v>
      </c>
      <c r="Q3" s="5">
        <v>19657.75</v>
      </c>
      <c r="R3" s="5">
        <v>23133.73</v>
      </c>
      <c r="S3" s="5">
        <v>20103.080000000002</v>
      </c>
      <c r="T3" s="5">
        <v>-125085.21</v>
      </c>
      <c r="U3" s="5">
        <v>-115197.65</v>
      </c>
      <c r="V3" s="4">
        <v>-114553.83</v>
      </c>
      <c r="W3" s="5">
        <v>-7804.16</v>
      </c>
      <c r="X3" s="5">
        <v>-7167.42</v>
      </c>
      <c r="Y3" s="5">
        <v>-7721.46</v>
      </c>
      <c r="Z3" s="5">
        <v>67052.38</v>
      </c>
      <c r="AA3" s="5">
        <v>103838.38</v>
      </c>
      <c r="AB3" s="5">
        <v>99306</v>
      </c>
      <c r="AC3" s="5">
        <v>-23357</v>
      </c>
      <c r="AD3" s="5">
        <v>-24120</v>
      </c>
      <c r="AE3" s="5">
        <v>-21324</v>
      </c>
      <c r="AF3" s="5">
        <v>1669.14</v>
      </c>
      <c r="AG3" s="5">
        <v>1537.1</v>
      </c>
      <c r="AH3" s="5">
        <v>1528.43</v>
      </c>
      <c r="AI3" s="5">
        <v>72653.710000000006</v>
      </c>
      <c r="AJ3" s="5">
        <v>66722.63</v>
      </c>
      <c r="AK3" s="5">
        <v>71876.09</v>
      </c>
      <c r="AL3" s="5">
        <v>141430.82999999999</v>
      </c>
      <c r="AM3" s="5">
        <v>175412</v>
      </c>
      <c r="AN3" s="5">
        <v>167746.23000000001</v>
      </c>
      <c r="AO3" s="5">
        <v>64107.28</v>
      </c>
      <c r="AP3" s="5">
        <v>63745.74</v>
      </c>
      <c r="AQ3" s="4">
        <v>60959</v>
      </c>
      <c r="AR3" s="5">
        <v>71785.14</v>
      </c>
      <c r="AS3" s="5">
        <v>63458.86</v>
      </c>
      <c r="AT3" s="5">
        <v>68355.210000000006</v>
      </c>
      <c r="AU3" s="5">
        <v>73099.679999999993</v>
      </c>
      <c r="AV3" s="5">
        <v>67116.39</v>
      </c>
      <c r="AW3" s="5">
        <v>75076.59</v>
      </c>
      <c r="AX3" s="5">
        <v>137306.32999999999</v>
      </c>
      <c r="AY3" s="5">
        <v>162541.88</v>
      </c>
      <c r="AZ3" s="5">
        <v>168111.73</v>
      </c>
      <c r="BA3" s="4">
        <v>64902.61</v>
      </c>
      <c r="BB3" s="4">
        <v>64532.22</v>
      </c>
      <c r="BC3" s="5">
        <v>63174.47</v>
      </c>
      <c r="BD3" s="5">
        <v>71079.13</v>
      </c>
      <c r="BE3" s="4">
        <v>67961.67</v>
      </c>
      <c r="BF3" s="5">
        <v>62750.31</v>
      </c>
      <c r="BG3" s="5">
        <v>52222.71</v>
      </c>
      <c r="BH3" s="5">
        <v>49863</v>
      </c>
      <c r="BI3" s="5">
        <v>55759.8</v>
      </c>
      <c r="BJ3" s="4">
        <v>114444.63</v>
      </c>
      <c r="BK3" s="5">
        <v>138561.09</v>
      </c>
      <c r="BL3" s="4">
        <v>143262.85</v>
      </c>
      <c r="BM3" s="5">
        <v>45226.44</v>
      </c>
      <c r="BN3" s="5">
        <v>48548.92</v>
      </c>
      <c r="BO3" s="5">
        <v>51816.4</v>
      </c>
      <c r="BP3" s="5">
        <v>58874.54</v>
      </c>
      <c r="BQ3" s="5">
        <v>56288.73</v>
      </c>
      <c r="BR3" s="5">
        <v>58196.55</v>
      </c>
      <c r="BS3" s="5">
        <v>26401.65</v>
      </c>
      <c r="BT3" s="5">
        <v>25210.880000000001</v>
      </c>
      <c r="BU3" s="5">
        <v>28195.27</v>
      </c>
      <c r="BV3" s="5">
        <v>80693.86</v>
      </c>
      <c r="BW3" s="5">
        <v>111721.52</v>
      </c>
      <c r="BX3" s="5">
        <v>111083.23</v>
      </c>
      <c r="BY3" s="5">
        <v>27388.12</v>
      </c>
      <c r="BZ3" s="4">
        <v>14968.81</v>
      </c>
      <c r="CA3" s="4">
        <v>13780.61</v>
      </c>
      <c r="CB3" s="4">
        <v>82943.33</v>
      </c>
      <c r="CC3" s="5">
        <v>79295.5</v>
      </c>
      <c r="CD3" s="5">
        <v>78824.89</v>
      </c>
      <c r="CE3" s="5">
        <v>32396.86</v>
      </c>
      <c r="CF3" s="4">
        <v>29744.16</v>
      </c>
      <c r="CG3" s="5">
        <v>33263.06</v>
      </c>
      <c r="CH3" s="5">
        <v>30621.59</v>
      </c>
      <c r="CI3" s="5">
        <v>31656.61</v>
      </c>
      <c r="CJ3" s="5">
        <v>31473.81</v>
      </c>
      <c r="CK3" s="4">
        <v>30082.560000000001</v>
      </c>
      <c r="CL3" s="5">
        <v>32295</v>
      </c>
      <c r="CM3" s="5">
        <v>28541</v>
      </c>
      <c r="CN3" s="5">
        <v>31917.74</v>
      </c>
      <c r="CO3" s="5">
        <v>29383.47</v>
      </c>
      <c r="CP3" s="5">
        <v>29208.71</v>
      </c>
      <c r="CQ3" s="5">
        <v>30196.27</v>
      </c>
      <c r="CR3" s="5">
        <v>28873.08</v>
      </c>
      <c r="CS3" s="5">
        <v>29849</v>
      </c>
      <c r="CT3" s="5">
        <v>29676.75</v>
      </c>
      <c r="CU3" s="5">
        <v>29499.64</v>
      </c>
      <c r="CV3" s="5">
        <v>28201.08</v>
      </c>
      <c r="CW3" s="5">
        <v>29153.85</v>
      </c>
      <c r="CX3" s="5">
        <v>28979.49</v>
      </c>
      <c r="CY3" s="5">
        <v>27703.49</v>
      </c>
      <c r="CZ3" s="5">
        <v>29740.58</v>
      </c>
      <c r="DA3" s="5">
        <v>26282.74</v>
      </c>
      <c r="DB3" s="5">
        <v>28302.21</v>
      </c>
      <c r="DC3" s="5">
        <v>28132.35</v>
      </c>
      <c r="DD3" s="5">
        <v>25827.43</v>
      </c>
      <c r="DE3" s="5">
        <v>27811.57</v>
      </c>
      <c r="DF3" s="5">
        <v>27649.7</v>
      </c>
      <c r="DG3" s="5">
        <v>26426.26</v>
      </c>
      <c r="DH3" s="5">
        <v>27323.13</v>
      </c>
      <c r="DI3" s="5">
        <v>27158.48</v>
      </c>
      <c r="DJ3" s="5">
        <v>26994.7</v>
      </c>
      <c r="DK3" s="5">
        <v>25804.85</v>
      </c>
      <c r="DL3" s="5">
        <v>27700.94</v>
      </c>
      <c r="DM3" s="5">
        <v>24479.06</v>
      </c>
      <c r="DN3" s="5">
        <v>26358.62</v>
      </c>
      <c r="DO3" s="5">
        <v>25191.46</v>
      </c>
      <c r="DP3" s="5">
        <v>24051.5</v>
      </c>
      <c r="DQ3" s="5">
        <v>26894</v>
      </c>
      <c r="DR3" s="5">
        <v>25745.93</v>
      </c>
      <c r="DS3" s="5">
        <v>24605.5</v>
      </c>
      <c r="DT3" s="5">
        <v>25439.34</v>
      </c>
      <c r="DU3" s="5">
        <v>25284.78</v>
      </c>
      <c r="DV3" s="5">
        <v>25131</v>
      </c>
      <c r="DW3" s="5">
        <v>25024.65</v>
      </c>
      <c r="DX3" s="5">
        <v>25870.73</v>
      </c>
      <c r="DY3" s="5">
        <v>24732.880000000001</v>
      </c>
      <c r="DZ3" s="4">
        <v>25569.56</v>
      </c>
      <c r="FW3" s="4">
        <v>4172126.41</v>
      </c>
    </row>
    <row r="4" spans="1:179" x14ac:dyDescent="0.2">
      <c r="A4">
        <v>2</v>
      </c>
      <c r="B4" t="s">
        <v>55</v>
      </c>
      <c r="G4" s="5"/>
      <c r="H4" s="5">
        <v>-99340.46</v>
      </c>
      <c r="I4" s="5">
        <v>194358.19</v>
      </c>
      <c r="J4" s="5">
        <v>6919.45</v>
      </c>
      <c r="K4" s="5">
        <v>-56679.37</v>
      </c>
      <c r="L4" s="5">
        <v>-52052.78</v>
      </c>
      <c r="M4" s="5">
        <v>-58231</v>
      </c>
      <c r="N4" s="5">
        <v>-5665.38</v>
      </c>
      <c r="O4" s="5">
        <v>-9827.27</v>
      </c>
      <c r="P4" s="5">
        <v>-13473.47</v>
      </c>
      <c r="Q4" s="5">
        <v>-67137</v>
      </c>
      <c r="R4" s="5">
        <v>-72104.17</v>
      </c>
      <c r="S4" s="5">
        <v>-63752.17</v>
      </c>
      <c r="T4" s="4">
        <v>-14737.1</v>
      </c>
      <c r="U4" s="5">
        <v>-13572.2</v>
      </c>
      <c r="V4" s="5">
        <v>-13496.12</v>
      </c>
      <c r="W4" s="5">
        <v>44425.43</v>
      </c>
      <c r="X4" s="5">
        <v>40800.79</v>
      </c>
      <c r="Y4" s="5">
        <v>43954.66</v>
      </c>
      <c r="Z4" s="5">
        <v>-12330.84</v>
      </c>
      <c r="AA4" s="5">
        <v>-12262.32</v>
      </c>
      <c r="AB4" s="5">
        <v>-15058.66</v>
      </c>
      <c r="AC4" s="5">
        <v>-15573.62</v>
      </c>
      <c r="AD4" s="5">
        <v>-16082.33</v>
      </c>
      <c r="AE4" s="5">
        <v>-14218.07</v>
      </c>
      <c r="AF4" s="5">
        <v>34533.1</v>
      </c>
      <c r="AG4" s="5">
        <v>31801.49</v>
      </c>
      <c r="AH4" s="5">
        <v>31622</v>
      </c>
      <c r="AI4" s="4">
        <v>29501.77</v>
      </c>
      <c r="AJ4" s="5">
        <v>27093.4</v>
      </c>
      <c r="AK4" s="4">
        <v>29186</v>
      </c>
      <c r="AL4" s="5">
        <v>29027.360000000001</v>
      </c>
      <c r="AM4" s="5">
        <v>28864.19</v>
      </c>
      <c r="AN4" s="5">
        <v>24485</v>
      </c>
      <c r="AO4" s="5">
        <v>25320.91</v>
      </c>
      <c r="AP4" s="5">
        <v>25178.1</v>
      </c>
      <c r="AQ4" s="5">
        <v>24077.4</v>
      </c>
      <c r="AR4" s="5">
        <v>29149.08</v>
      </c>
      <c r="AS4" s="5">
        <v>25768.11</v>
      </c>
      <c r="AT4" s="5">
        <v>27756.32</v>
      </c>
      <c r="AU4" s="5">
        <v>-22277.63</v>
      </c>
      <c r="AV4" s="5">
        <v>-20454.18</v>
      </c>
      <c r="AW4" s="5">
        <v>-22880.1</v>
      </c>
      <c r="AX4" s="5">
        <v>-21911.59</v>
      </c>
      <c r="AY4" s="5">
        <v>-20949</v>
      </c>
      <c r="AZ4" s="5">
        <v>-21666.91</v>
      </c>
      <c r="BA4" s="4">
        <v>-21543.38</v>
      </c>
      <c r="BB4" s="5">
        <v>-21420.43</v>
      </c>
      <c r="BC4" s="5">
        <v>-20482.669999999998</v>
      </c>
      <c r="BD4" s="5">
        <v>-21180.15</v>
      </c>
      <c r="BE4" s="5">
        <v>-27807.63</v>
      </c>
      <c r="BF4" s="5">
        <v>-28748.86</v>
      </c>
      <c r="BG4" s="5">
        <v>-12544.39</v>
      </c>
      <c r="BH4" s="5">
        <v>-11977.56</v>
      </c>
      <c r="BI4" s="5">
        <v>-13394</v>
      </c>
      <c r="BJ4" s="5">
        <v>-12823</v>
      </c>
      <c r="BK4" s="5">
        <v>-12255.65</v>
      </c>
      <c r="BL4" s="5">
        <v>-12671.52</v>
      </c>
      <c r="BM4" s="4">
        <v>-12110.56</v>
      </c>
      <c r="BN4" s="5">
        <v>-13000.24</v>
      </c>
      <c r="BO4" s="5">
        <v>-11967.66</v>
      </c>
      <c r="BP4" s="5">
        <v>-12373.09</v>
      </c>
      <c r="BQ4" s="5">
        <v>-11829.66</v>
      </c>
      <c r="BR4" s="5">
        <v>-12230.61</v>
      </c>
      <c r="BS4" s="5">
        <v>-18650.060000000001</v>
      </c>
      <c r="BT4" s="5">
        <v>-17808.91</v>
      </c>
      <c r="BU4" s="5">
        <v>-19917.080000000002</v>
      </c>
      <c r="BV4" s="5">
        <v>-18336.560000000001</v>
      </c>
      <c r="BW4" s="5">
        <v>-18957.560000000001</v>
      </c>
      <c r="BX4" s="4">
        <v>-16879.919999999998</v>
      </c>
      <c r="BY4" s="5">
        <v>-16134.8</v>
      </c>
      <c r="BZ4" s="4">
        <v>-17322.53</v>
      </c>
      <c r="CA4" s="4">
        <v>-15947.5</v>
      </c>
      <c r="CB4" s="5">
        <v>-16487.14</v>
      </c>
      <c r="CC4" s="5">
        <v>-15762</v>
      </c>
      <c r="CD4" s="5">
        <v>-15668.49</v>
      </c>
      <c r="CE4" s="5">
        <v>-43195.82</v>
      </c>
      <c r="CF4" s="5">
        <v>-39658.879999999997</v>
      </c>
      <c r="CG4" s="5">
        <v>-44350.74</v>
      </c>
      <c r="CH4" s="5">
        <v>-40828.79</v>
      </c>
      <c r="CI4" s="5">
        <v>-42208.82</v>
      </c>
      <c r="CJ4" s="5">
        <v>-41965.08</v>
      </c>
      <c r="CK4" s="5">
        <v>-40110.07</v>
      </c>
      <c r="CL4" s="5">
        <v>-43060</v>
      </c>
      <c r="CM4" s="5">
        <v>-38054.660000000003</v>
      </c>
      <c r="CN4" s="5">
        <v>-42557</v>
      </c>
      <c r="CO4" s="5">
        <v>-39178</v>
      </c>
      <c r="CP4" s="5">
        <v>-38945</v>
      </c>
      <c r="CQ4" s="5">
        <v>-40261.69</v>
      </c>
      <c r="CR4" s="5">
        <v>-38497.440000000002</v>
      </c>
      <c r="CS4" s="4">
        <v>-39798.720000000001</v>
      </c>
      <c r="CT4" s="5">
        <v>-39569</v>
      </c>
      <c r="CU4" s="5">
        <v>-39332.85</v>
      </c>
      <c r="CV4" s="5">
        <v>-37601.449999999997</v>
      </c>
      <c r="CW4" s="5">
        <v>-38871.79</v>
      </c>
      <c r="CX4" s="5">
        <v>-38639.32</v>
      </c>
      <c r="CY4" s="5">
        <v>-36938</v>
      </c>
      <c r="CZ4" s="4">
        <v>-39654.11</v>
      </c>
      <c r="DA4" s="5">
        <v>-35043.65</v>
      </c>
      <c r="DB4" s="5">
        <v>-37736.28</v>
      </c>
      <c r="DC4" s="5">
        <v>-37509.800000000003</v>
      </c>
      <c r="DD4" s="5">
        <v>-34436.57</v>
      </c>
      <c r="DE4" s="5">
        <v>-37082.089999999997</v>
      </c>
      <c r="DF4" s="5">
        <v>-36866.26</v>
      </c>
      <c r="DG4" s="5">
        <v>-35235</v>
      </c>
      <c r="DH4" s="5">
        <v>-36430.839999999997</v>
      </c>
      <c r="DI4" s="5">
        <v>-36211.300000000003</v>
      </c>
      <c r="DJ4" s="5">
        <v>-35992.94</v>
      </c>
      <c r="DK4" s="5">
        <v>-34406.46</v>
      </c>
      <c r="DL4" s="5">
        <v>-36934.589999999997</v>
      </c>
      <c r="DM4" s="5">
        <v>-32638.74</v>
      </c>
      <c r="DN4" s="5">
        <v>-35144.82</v>
      </c>
      <c r="DO4" s="5">
        <v>-23092.17</v>
      </c>
      <c r="DP4" s="5">
        <v>-22047.200000000001</v>
      </c>
      <c r="DQ4" s="5">
        <v>-24652.82</v>
      </c>
      <c r="DR4" s="5">
        <v>-23600.44</v>
      </c>
      <c r="DS4" s="5">
        <v>-22555</v>
      </c>
      <c r="DT4" s="5">
        <v>-23319.4</v>
      </c>
      <c r="DU4" s="5">
        <v>-23177.71</v>
      </c>
      <c r="DV4" s="4">
        <v>-23036.79</v>
      </c>
      <c r="DW4" s="5">
        <v>-22021.69</v>
      </c>
      <c r="DX4" s="5">
        <v>-22766.240000000002</v>
      </c>
      <c r="DY4" s="5">
        <v>-21764.93</v>
      </c>
      <c r="DZ4" s="5">
        <v>-22501.21</v>
      </c>
      <c r="EA4" s="4">
        <v>-21507.360000000001</v>
      </c>
      <c r="EB4" s="5">
        <v>-20536.32</v>
      </c>
      <c r="EC4" s="5">
        <v>-22966.16</v>
      </c>
      <c r="ED4" s="5">
        <v>-21988.42</v>
      </c>
      <c r="EE4" s="5">
        <v>-21017.09</v>
      </c>
      <c r="EF4" s="5">
        <v>-21732</v>
      </c>
      <c r="EG4" s="5">
        <v>-20772</v>
      </c>
      <c r="EH4" s="5">
        <v>-22300.33</v>
      </c>
      <c r="EI4" s="5">
        <v>-20529.59</v>
      </c>
      <c r="EJ4" s="5">
        <v>-21223.75</v>
      </c>
      <c r="EK4" s="5">
        <v>-20289.91</v>
      </c>
      <c r="EL4" s="5">
        <v>-20975.9</v>
      </c>
      <c r="EM4" s="5">
        <v>-20049</v>
      </c>
      <c r="EN4" s="5">
        <v>-19937.32</v>
      </c>
      <c r="EO4" s="5">
        <v>-21404</v>
      </c>
      <c r="EP4" s="4">
        <v>-19704.25</v>
      </c>
      <c r="EQ4" s="5">
        <v>-20370.28</v>
      </c>
      <c r="ER4" s="5">
        <v>-20252.740000000002</v>
      </c>
      <c r="ES4" s="5">
        <v>-19357.66</v>
      </c>
      <c r="ET4" s="5">
        <v>-20781.560000000001</v>
      </c>
      <c r="EU4" s="4">
        <v>-18365.830000000002</v>
      </c>
      <c r="EV4" s="5">
        <v>-20538.25</v>
      </c>
      <c r="EW4" s="5">
        <v>-18907</v>
      </c>
      <c r="EX4" s="5">
        <v>-18794.12</v>
      </c>
      <c r="EY4" s="5">
        <v>-19429.14</v>
      </c>
      <c r="EZ4" s="5">
        <v>-17837.78</v>
      </c>
      <c r="FA4" s="5">
        <v>-19208.78</v>
      </c>
      <c r="FB4" s="5">
        <v>-19097.66</v>
      </c>
      <c r="FC4" s="5">
        <v>-18983.47</v>
      </c>
      <c r="FD4" s="5">
        <v>-18147.68</v>
      </c>
      <c r="FE4" s="5">
        <v>-18760.68</v>
      </c>
      <c r="FF4" s="5">
        <v>-19365.669999999998</v>
      </c>
      <c r="FG4" s="5">
        <v>-17114.21</v>
      </c>
      <c r="FH4" s="5">
        <v>-19138.22</v>
      </c>
      <c r="FI4" s="4">
        <v>-17617.87</v>
      </c>
      <c r="FJ4" s="5">
        <v>-17512.34</v>
      </c>
      <c r="FK4" s="5">
        <v>-18103.71</v>
      </c>
      <c r="FL4" s="5">
        <v>-16620.63</v>
      </c>
      <c r="FM4" s="5">
        <v>-17897.75</v>
      </c>
      <c r="FN4" s="5">
        <v>-17793.88</v>
      </c>
      <c r="FO4" s="5">
        <v>-17687.16</v>
      </c>
      <c r="FP4" s="4">
        <v>-16908.13</v>
      </c>
      <c r="FQ4" s="5">
        <v>-17478.939999999999</v>
      </c>
      <c r="FR4" s="5">
        <v>-17374</v>
      </c>
      <c r="FS4" s="5">
        <v>-16608.71</v>
      </c>
      <c r="FT4" s="5">
        <v>-17829.689999999999</v>
      </c>
      <c r="FU4" s="5">
        <v>-12175.45</v>
      </c>
      <c r="FV4" s="5">
        <v>-13110.82</v>
      </c>
      <c r="FW4" s="5">
        <v>-3075730.06</v>
      </c>
    </row>
    <row r="5" spans="1:179" x14ac:dyDescent="0.2">
      <c r="A5">
        <v>3</v>
      </c>
      <c r="B5" t="s">
        <v>4</v>
      </c>
      <c r="G5" s="5"/>
      <c r="H5" s="5">
        <v>36301.31</v>
      </c>
      <c r="I5" s="5">
        <v>241295.39</v>
      </c>
      <c r="J5" s="5">
        <v>184204.5</v>
      </c>
      <c r="K5" s="5">
        <v>175897.62</v>
      </c>
      <c r="L5" s="5">
        <v>160050.44</v>
      </c>
      <c r="M5" s="5">
        <v>185704</v>
      </c>
      <c r="N5" s="5">
        <v>207969.49</v>
      </c>
      <c r="O5" s="5">
        <v>202386.91</v>
      </c>
      <c r="P5" s="5">
        <v>199322.06</v>
      </c>
      <c r="Q5" s="4">
        <v>114338.56</v>
      </c>
      <c r="R5" s="5">
        <v>121993.74</v>
      </c>
      <c r="S5" s="5">
        <v>90652.65</v>
      </c>
      <c r="T5" s="5">
        <v>74182.19</v>
      </c>
      <c r="U5" s="5">
        <v>83456.55</v>
      </c>
      <c r="V5" s="5">
        <v>89965.33</v>
      </c>
      <c r="W5" s="5">
        <v>-25809.15</v>
      </c>
      <c r="X5" s="5">
        <v>-25098.33</v>
      </c>
      <c r="Y5" s="4">
        <v>-28163.89</v>
      </c>
      <c r="Z5" s="5">
        <v>-12323</v>
      </c>
      <c r="AA5" s="5">
        <v>-14112.42</v>
      </c>
      <c r="AB5" s="5">
        <v>-14563.09</v>
      </c>
      <c r="AC5" s="5">
        <v>2206.84</v>
      </c>
      <c r="AD5" s="5">
        <v>9489.61</v>
      </c>
      <c r="AE5" s="5">
        <v>8389.82</v>
      </c>
      <c r="AF5" s="5">
        <v>13896.27</v>
      </c>
      <c r="AG5" s="5">
        <v>25587.38</v>
      </c>
      <c r="AH5" s="5">
        <v>30254</v>
      </c>
      <c r="AI5" s="5">
        <v>-3544.26</v>
      </c>
      <c r="AJ5" s="4">
        <v>-2928.53</v>
      </c>
      <c r="AK5">
        <v>713.26</v>
      </c>
      <c r="AL5" s="5">
        <v>-1391.47</v>
      </c>
      <c r="AM5" s="5">
        <v>-2078.59</v>
      </c>
      <c r="AN5" s="5">
        <v>-2986.52</v>
      </c>
      <c r="AO5" s="5">
        <v>-6188.88</v>
      </c>
      <c r="AP5" s="5">
        <v>-5812.12</v>
      </c>
      <c r="AQ5" s="4">
        <v>7214.05</v>
      </c>
      <c r="AR5" s="5">
        <v>9151.93</v>
      </c>
      <c r="AS5" s="5">
        <v>9645.66</v>
      </c>
      <c r="AT5" s="5">
        <v>14063.93</v>
      </c>
      <c r="AU5" s="5">
        <v>21966.68</v>
      </c>
      <c r="AV5" s="5">
        <v>20780.599999999999</v>
      </c>
      <c r="AW5" s="5">
        <v>22559</v>
      </c>
      <c r="AX5" s="5">
        <v>29453</v>
      </c>
      <c r="AY5" s="5">
        <v>28159.23</v>
      </c>
      <c r="AZ5" s="5">
        <v>29446.09</v>
      </c>
      <c r="BA5" s="5">
        <v>29602.74</v>
      </c>
      <c r="BB5" s="5">
        <v>30070.28</v>
      </c>
      <c r="BC5" s="5">
        <v>28755.27</v>
      </c>
      <c r="BD5" s="5">
        <v>29737.4</v>
      </c>
      <c r="BE5" s="5">
        <v>28733</v>
      </c>
      <c r="BF5" s="5">
        <v>29705.919999999998</v>
      </c>
      <c r="BG5" s="5">
        <v>5674.84</v>
      </c>
      <c r="BH5" s="5">
        <v>5418.42</v>
      </c>
      <c r="BI5" s="5">
        <v>6059.2</v>
      </c>
      <c r="BJ5" s="5">
        <v>5800.89</v>
      </c>
      <c r="BK5" s="5">
        <v>5544.22</v>
      </c>
      <c r="BL5" s="5">
        <v>5430.65</v>
      </c>
      <c r="BM5" s="5">
        <v>7208.67</v>
      </c>
      <c r="BN5" s="5">
        <v>7738.24</v>
      </c>
      <c r="BO5" s="5">
        <v>7123.61</v>
      </c>
      <c r="BP5" s="5">
        <v>7364.94</v>
      </c>
      <c r="BQ5" s="5">
        <v>7041.46</v>
      </c>
      <c r="BR5" s="5">
        <v>7280.12</v>
      </c>
      <c r="BS5" s="5">
        <v>20876.939999999999</v>
      </c>
      <c r="BT5" s="5">
        <v>19935.349999999999</v>
      </c>
      <c r="BU5" s="5">
        <v>21998</v>
      </c>
      <c r="BV5" s="5">
        <v>20526</v>
      </c>
      <c r="BW5" s="5">
        <v>21221.14</v>
      </c>
      <c r="BX5" s="5">
        <v>21099.9</v>
      </c>
      <c r="BY5" s="5">
        <v>20168.5</v>
      </c>
      <c r="BZ5" s="5">
        <v>21653.16</v>
      </c>
      <c r="CA5" s="5">
        <v>19934.37</v>
      </c>
      <c r="CB5" s="5">
        <v>20608.919999999998</v>
      </c>
      <c r="CC5" s="5">
        <v>19702.55</v>
      </c>
      <c r="CD5" s="5">
        <v>19585.61</v>
      </c>
      <c r="CE5" s="5">
        <v>13498.69</v>
      </c>
      <c r="CF5" s="5">
        <v>12393.4</v>
      </c>
      <c r="CG5" s="5">
        <v>13582.42</v>
      </c>
      <c r="CH5" s="5">
        <v>12759</v>
      </c>
      <c r="CI5" s="5">
        <v>13190.26</v>
      </c>
      <c r="CJ5" s="5">
        <v>13114.09</v>
      </c>
      <c r="CK5" s="5">
        <v>12534.4</v>
      </c>
      <c r="CL5" s="5">
        <v>13456.24</v>
      </c>
      <c r="CM5" s="5">
        <v>11892.08</v>
      </c>
      <c r="CN5" s="5">
        <v>13299.06</v>
      </c>
      <c r="CO5" s="5">
        <v>12243.11</v>
      </c>
      <c r="CP5" s="5">
        <v>12170.3</v>
      </c>
      <c r="CQ5" s="5">
        <v>12581.78</v>
      </c>
      <c r="CR5" s="5">
        <v>12030.45</v>
      </c>
      <c r="CS5" s="5">
        <v>12188.36</v>
      </c>
      <c r="CT5" s="5">
        <v>12365.31</v>
      </c>
      <c r="CU5" s="4">
        <v>12291.52</v>
      </c>
      <c r="CV5" s="4">
        <v>11515.44</v>
      </c>
      <c r="CW5" s="5">
        <v>12147.44</v>
      </c>
      <c r="CX5" s="5">
        <v>12074.79</v>
      </c>
      <c r="CY5" s="5">
        <v>11543.12</v>
      </c>
      <c r="CZ5" s="5">
        <v>12391.91</v>
      </c>
      <c r="DA5" s="5">
        <v>10951.14</v>
      </c>
      <c r="DB5" s="5">
        <v>11792.59</v>
      </c>
      <c r="DC5" s="5">
        <v>11721.81</v>
      </c>
      <c r="DD5" s="5">
        <v>10761.43</v>
      </c>
      <c r="DE5" s="5">
        <v>11588.15</v>
      </c>
      <c r="DF5" s="5">
        <v>11520.71</v>
      </c>
      <c r="DG5" s="5">
        <v>11010.94</v>
      </c>
      <c r="DH5" s="5">
        <v>11384.64</v>
      </c>
      <c r="DI5" s="5">
        <v>11316</v>
      </c>
      <c r="DJ5" s="5">
        <v>11247.79</v>
      </c>
      <c r="DK5" s="5">
        <v>10752</v>
      </c>
      <c r="DL5" s="5">
        <v>11542.06</v>
      </c>
      <c r="DM5" s="5">
        <v>10199.61</v>
      </c>
      <c r="DN5" s="5">
        <v>10982.76</v>
      </c>
      <c r="DO5" s="5">
        <v>10496.44</v>
      </c>
      <c r="DP5" s="5">
        <v>10021.459999999999</v>
      </c>
      <c r="DQ5" s="5">
        <v>11205.83</v>
      </c>
      <c r="DR5" s="5">
        <v>10727.47</v>
      </c>
      <c r="DS5" s="5">
        <v>10252.290000000001</v>
      </c>
      <c r="DT5" s="5">
        <v>10599.73</v>
      </c>
      <c r="DU5" s="5">
        <v>10535.32</v>
      </c>
      <c r="DV5" s="5">
        <v>10471.27</v>
      </c>
      <c r="DW5" s="5">
        <v>10009.86</v>
      </c>
      <c r="DX5" s="5">
        <v>10348.290000000001</v>
      </c>
      <c r="DY5" s="5">
        <v>9893.15</v>
      </c>
      <c r="DZ5" s="5">
        <v>10227.82</v>
      </c>
      <c r="FW5" s="5">
        <v>3364121.91</v>
      </c>
    </row>
    <row r="6" spans="1:179" x14ac:dyDescent="0.2">
      <c r="A6">
        <v>4</v>
      </c>
      <c r="B6" t="s">
        <v>7</v>
      </c>
      <c r="G6" s="5"/>
      <c r="FW6" s="5"/>
    </row>
    <row r="7" spans="1:179" x14ac:dyDescent="0.2">
      <c r="A7">
        <v>5</v>
      </c>
      <c r="B7" t="s">
        <v>6</v>
      </c>
      <c r="G7" s="5"/>
      <c r="H7" s="5">
        <v>262447.78000000003</v>
      </c>
      <c r="I7" s="5">
        <v>158192.70000000001</v>
      </c>
      <c r="J7" s="5">
        <v>109100.26</v>
      </c>
      <c r="K7" s="4">
        <v>429286.21</v>
      </c>
      <c r="L7" s="5">
        <v>392755.45</v>
      </c>
      <c r="M7" s="5">
        <v>437656.61</v>
      </c>
      <c r="N7" s="5">
        <v>130297.69</v>
      </c>
      <c r="O7" s="5">
        <v>132335</v>
      </c>
      <c r="P7" s="5">
        <v>119348.45</v>
      </c>
      <c r="Q7" s="4">
        <v>448605.56</v>
      </c>
      <c r="R7" s="5">
        <v>479880.56</v>
      </c>
      <c r="S7" s="5">
        <v>427093.77</v>
      </c>
      <c r="T7" s="5">
        <v>66745.22</v>
      </c>
      <c r="U7" s="5">
        <v>64422.82</v>
      </c>
      <c r="V7" s="5">
        <v>68141.3</v>
      </c>
      <c r="W7" s="5">
        <v>3682.87</v>
      </c>
      <c r="X7" s="5">
        <v>1290</v>
      </c>
      <c r="Y7" s="5">
        <v>1352</v>
      </c>
      <c r="Z7" s="5">
        <v>34227.06</v>
      </c>
      <c r="AA7" s="5">
        <v>32884.89</v>
      </c>
      <c r="AB7" s="5">
        <v>30703.21</v>
      </c>
      <c r="AC7" s="5">
        <v>40536.75</v>
      </c>
      <c r="AD7" s="5">
        <v>41140</v>
      </c>
      <c r="AE7" s="5">
        <v>36404.57</v>
      </c>
      <c r="AF7" s="5">
        <v>14488.53</v>
      </c>
      <c r="AG7" s="5">
        <v>14725.12</v>
      </c>
      <c r="AH7" s="5">
        <v>15364</v>
      </c>
      <c r="AI7" s="5">
        <v>-1528.66</v>
      </c>
      <c r="AJ7" s="5">
        <v>-2056.7199999999998</v>
      </c>
      <c r="AK7" s="5">
        <v>-2602.46</v>
      </c>
      <c r="AL7" s="5">
        <v>-2938</v>
      </c>
      <c r="AM7" s="5">
        <v>-3999.7</v>
      </c>
      <c r="AN7" s="5">
        <v>-4523.3</v>
      </c>
      <c r="AO7" s="5">
        <v>38965.25</v>
      </c>
      <c r="AP7" s="5">
        <v>38437.839999999997</v>
      </c>
      <c r="AQ7" s="5">
        <v>36463.18</v>
      </c>
      <c r="AR7" s="5">
        <v>14609.33</v>
      </c>
      <c r="AS7" s="5">
        <v>14156.6</v>
      </c>
      <c r="AT7" s="5">
        <v>17289</v>
      </c>
      <c r="AU7" s="5">
        <v>34147.69</v>
      </c>
      <c r="AV7" s="5">
        <v>31352.639999999999</v>
      </c>
      <c r="AW7" s="5">
        <v>34354</v>
      </c>
      <c r="AX7" s="5">
        <v>41729.82</v>
      </c>
      <c r="AY7" s="5">
        <v>39552.67</v>
      </c>
      <c r="AZ7" s="5">
        <v>40875.65</v>
      </c>
      <c r="BA7" s="5">
        <v>41574.92</v>
      </c>
      <c r="BB7" s="5">
        <v>41369.78</v>
      </c>
      <c r="BC7" s="5">
        <v>39589.26</v>
      </c>
      <c r="BD7" s="4">
        <v>40969</v>
      </c>
      <c r="BE7" s="5">
        <v>39172.19</v>
      </c>
      <c r="BF7" s="5">
        <v>40529.410000000003</v>
      </c>
      <c r="BG7" s="5">
        <v>23804.25</v>
      </c>
      <c r="BH7" s="5">
        <v>22728.63</v>
      </c>
      <c r="BI7" s="5">
        <v>25384.55</v>
      </c>
      <c r="BJ7" s="5">
        <v>24302.34</v>
      </c>
      <c r="BK7" s="5">
        <v>23197.83</v>
      </c>
      <c r="BL7" s="5">
        <v>23954.79</v>
      </c>
      <c r="BM7" s="5">
        <v>22865.3</v>
      </c>
      <c r="BN7" s="5">
        <v>24576.21</v>
      </c>
      <c r="BO7" s="5">
        <v>22652.720000000001</v>
      </c>
      <c r="BP7" s="5">
        <v>23449.67</v>
      </c>
      <c r="BQ7" s="4">
        <v>22419.74</v>
      </c>
      <c r="BR7" s="5">
        <v>23208.85</v>
      </c>
      <c r="BS7" s="5">
        <v>18009.63</v>
      </c>
      <c r="BT7" s="5">
        <v>17197.36</v>
      </c>
      <c r="BU7" s="5">
        <v>19203.330000000002</v>
      </c>
      <c r="BV7" s="5">
        <v>17953.099999999999</v>
      </c>
      <c r="BW7" s="5">
        <v>18532.78</v>
      </c>
      <c r="BX7" s="5">
        <v>18398.79</v>
      </c>
      <c r="BY7" s="5">
        <v>17571.669999999998</v>
      </c>
      <c r="BZ7" s="5">
        <v>19043.560000000001</v>
      </c>
      <c r="CA7" s="5">
        <v>17558.5</v>
      </c>
      <c r="CB7" s="5">
        <v>18180.23</v>
      </c>
      <c r="CC7" s="5">
        <v>17380.669999999998</v>
      </c>
      <c r="CD7" s="5">
        <v>17303.71</v>
      </c>
      <c r="CE7" s="5">
        <v>-2359.1</v>
      </c>
      <c r="CF7" s="5">
        <v>-2165.9299999999998</v>
      </c>
      <c r="CG7" s="4">
        <v>-2450</v>
      </c>
      <c r="CH7" s="5">
        <v>-2255.41</v>
      </c>
      <c r="CI7" s="5">
        <v>-2358.09</v>
      </c>
      <c r="CJ7" s="5">
        <v>-2370.71</v>
      </c>
      <c r="CK7" s="5">
        <v>-2291.1</v>
      </c>
      <c r="CL7" s="5">
        <v>-2432.5300000000002</v>
      </c>
      <c r="CM7" s="5">
        <v>-2126.0500000000002</v>
      </c>
      <c r="CN7" s="4">
        <v>-2350.87</v>
      </c>
      <c r="CO7" s="5">
        <v>-2164.2199999999998</v>
      </c>
      <c r="CP7" s="5">
        <v>-2126.9299999999998</v>
      </c>
      <c r="CQ7" s="5">
        <v>-2198.86</v>
      </c>
      <c r="CR7" s="5">
        <v>-2102.5</v>
      </c>
      <c r="CS7" s="5">
        <v>-2198.5100000000002</v>
      </c>
      <c r="CT7" s="5">
        <v>-2185.8200000000002</v>
      </c>
      <c r="CU7" s="5">
        <v>-2197.44</v>
      </c>
      <c r="CV7" s="5">
        <v>-2124.2199999999998</v>
      </c>
      <c r="CW7" s="5">
        <v>-2220.37</v>
      </c>
      <c r="CX7" s="5">
        <v>-2182.85</v>
      </c>
      <c r="CY7" s="5">
        <v>-2063.62</v>
      </c>
      <c r="CZ7" s="5">
        <v>-2190.52</v>
      </c>
      <c r="DA7" s="5">
        <v>-1935.87</v>
      </c>
      <c r="DB7" s="5">
        <v>-2060.92</v>
      </c>
      <c r="DC7" s="5">
        <v>-2048.58</v>
      </c>
      <c r="DD7" s="5">
        <v>-1880.74</v>
      </c>
      <c r="DE7" s="5">
        <v>-2048.44</v>
      </c>
      <c r="DF7" s="4">
        <v>-2036.52</v>
      </c>
      <c r="DG7" s="5">
        <v>-1968.53</v>
      </c>
      <c r="DH7" s="5">
        <v>-2058.09</v>
      </c>
      <c r="FW7" s="5">
        <v>5034322.51</v>
      </c>
    </row>
    <row r="8" spans="1:179" x14ac:dyDescent="0.2">
      <c r="A8">
        <v>6</v>
      </c>
      <c r="B8" t="s">
        <v>56</v>
      </c>
      <c r="G8" s="4"/>
      <c r="H8" s="4">
        <v>-20650.22</v>
      </c>
      <c r="I8" s="5">
        <v>-149663.47</v>
      </c>
      <c r="J8" s="5">
        <v>-236541</v>
      </c>
      <c r="K8" s="5">
        <v>-66058.289999999994</v>
      </c>
      <c r="L8" s="4">
        <v>-86661.440000000002</v>
      </c>
      <c r="M8" s="5">
        <v>-94989.11</v>
      </c>
      <c r="N8" s="5">
        <v>421208</v>
      </c>
      <c r="O8" s="5">
        <v>429666.78</v>
      </c>
      <c r="P8" s="5">
        <v>364167.93</v>
      </c>
      <c r="Q8" s="5">
        <v>-39415.519999999997</v>
      </c>
      <c r="R8" s="5">
        <v>-44604.77</v>
      </c>
      <c r="S8" s="5">
        <v>-36615.589999999997</v>
      </c>
      <c r="T8" s="5">
        <v>452234.65</v>
      </c>
      <c r="U8" s="5">
        <v>396253.77</v>
      </c>
      <c r="V8" s="5">
        <v>390331</v>
      </c>
      <c r="W8" s="4">
        <v>-33414.78</v>
      </c>
      <c r="X8" s="5">
        <v>-28874.95</v>
      </c>
      <c r="Y8" s="5">
        <v>-29341.88</v>
      </c>
      <c r="Z8" s="5">
        <v>36244.44</v>
      </c>
      <c r="AA8" s="5">
        <v>36043.06</v>
      </c>
      <c r="AB8" s="4">
        <v>55756.39</v>
      </c>
      <c r="AC8" s="5">
        <v>-5042.41</v>
      </c>
      <c r="AD8" s="4">
        <v>-5206.74</v>
      </c>
      <c r="AE8" s="5">
        <v>-4569.88</v>
      </c>
      <c r="AF8" s="5">
        <v>26987.51</v>
      </c>
      <c r="AG8" s="5">
        <v>24921.9</v>
      </c>
      <c r="AH8" s="5">
        <v>24747.11</v>
      </c>
      <c r="AI8" s="5">
        <v>114467.88</v>
      </c>
      <c r="AJ8" s="5">
        <v>105188.76</v>
      </c>
      <c r="AK8" s="5">
        <v>113207.5</v>
      </c>
      <c r="AL8" s="5">
        <v>147599.89000000001</v>
      </c>
      <c r="AM8" s="5">
        <v>146770</v>
      </c>
      <c r="AN8" s="5">
        <v>140323</v>
      </c>
      <c r="AO8" s="4">
        <v>77837</v>
      </c>
      <c r="AP8" s="5">
        <v>77398.17</v>
      </c>
      <c r="AQ8" s="5">
        <v>74047.19</v>
      </c>
      <c r="AR8" s="5">
        <v>156963.46</v>
      </c>
      <c r="AS8" s="5">
        <v>138819.38</v>
      </c>
      <c r="AT8" s="5">
        <v>149497.31</v>
      </c>
      <c r="AU8" s="5">
        <v>148759.10999999999</v>
      </c>
      <c r="AV8" s="5">
        <v>136644.07999999999</v>
      </c>
      <c r="AW8" s="4">
        <v>152748.09</v>
      </c>
      <c r="AX8" s="5">
        <v>146315.06</v>
      </c>
      <c r="AY8" s="5">
        <v>139887.64000000001</v>
      </c>
      <c r="AZ8" s="5">
        <v>144648.93</v>
      </c>
      <c r="BA8" s="5">
        <v>87521.66</v>
      </c>
      <c r="BB8" s="5">
        <v>87022.52</v>
      </c>
      <c r="BC8" s="5">
        <v>83243.23</v>
      </c>
      <c r="BD8" s="5">
        <v>101883.62</v>
      </c>
      <c r="BE8" s="5">
        <v>97476</v>
      </c>
      <c r="BF8" s="5">
        <v>100744</v>
      </c>
      <c r="BG8" s="4">
        <v>66423.570000000007</v>
      </c>
      <c r="BH8" s="5">
        <v>63479.34</v>
      </c>
      <c r="BI8" s="5">
        <v>70890.509999999995</v>
      </c>
      <c r="BJ8" s="5">
        <v>67898.759999999995</v>
      </c>
      <c r="BK8" s="5">
        <v>64894.68</v>
      </c>
      <c r="BL8" s="5">
        <v>67066.649999999994</v>
      </c>
      <c r="BM8" s="5">
        <v>64068.27</v>
      </c>
      <c r="BN8" s="5">
        <v>68775.44</v>
      </c>
      <c r="BO8" s="5">
        <v>63341.22</v>
      </c>
      <c r="BP8" s="5">
        <v>65487.05</v>
      </c>
      <c r="BQ8" s="5">
        <v>62667.28</v>
      </c>
      <c r="BR8" s="4">
        <v>64762.39</v>
      </c>
      <c r="BS8" s="5">
        <v>-7684.5</v>
      </c>
      <c r="BT8" s="5">
        <v>-7284.63</v>
      </c>
      <c r="BU8" s="5">
        <v>-8236.36</v>
      </c>
      <c r="BV8" s="5">
        <v>-7555.61</v>
      </c>
      <c r="BW8" s="5">
        <v>-7811.21</v>
      </c>
      <c r="BX8" s="5">
        <v>-7794.35</v>
      </c>
      <c r="BY8">
        <v>-754.83</v>
      </c>
      <c r="BZ8">
        <v>-810.24</v>
      </c>
      <c r="CA8">
        <v>-719.56</v>
      </c>
      <c r="CB8" s="5">
        <v>-7613.41</v>
      </c>
      <c r="CC8" s="5">
        <v>-7225.91</v>
      </c>
      <c r="CD8" s="5">
        <v>-7209.07</v>
      </c>
      <c r="CE8" s="5">
        <v>-7453</v>
      </c>
      <c r="CF8" s="5">
        <v>-6793.07</v>
      </c>
      <c r="CG8" s="5">
        <v>-7680.24</v>
      </c>
      <c r="CH8" s="5">
        <v>-7044.63</v>
      </c>
      <c r="CI8" s="5">
        <v>-7282.74</v>
      </c>
      <c r="CJ8" s="5">
        <v>-7266.71</v>
      </c>
      <c r="CK8">
        <v>-703.69</v>
      </c>
      <c r="CL8">
        <v>-755</v>
      </c>
      <c r="CM8">
        <v>-644</v>
      </c>
      <c r="CN8" s="5">
        <v>-7369.47</v>
      </c>
      <c r="CO8" s="5">
        <v>-6735.24</v>
      </c>
      <c r="CP8" s="5">
        <v>-6719.47</v>
      </c>
      <c r="CQ8" s="5">
        <v>-6946.78</v>
      </c>
      <c r="CR8" s="4">
        <v>-6594.13</v>
      </c>
      <c r="CS8" s="5">
        <v>-6891.84</v>
      </c>
      <c r="CT8" s="5">
        <v>-6827.27</v>
      </c>
      <c r="CU8" s="5">
        <v>-6786.65</v>
      </c>
      <c r="CV8" s="5">
        <v>-6511.22</v>
      </c>
      <c r="CW8">
        <v>-682</v>
      </c>
      <c r="CX8">
        <v>-677.76</v>
      </c>
      <c r="CY8">
        <v>-624.9</v>
      </c>
      <c r="CZ8" s="5">
        <v>-6866.81</v>
      </c>
      <c r="DA8" s="5">
        <v>-6024.72</v>
      </c>
      <c r="DB8" s="5">
        <v>-7078.3</v>
      </c>
      <c r="DC8" s="5">
        <v>-6472.1</v>
      </c>
      <c r="DD8" s="5">
        <v>-5898.67</v>
      </c>
      <c r="DE8" s="4">
        <v>-6421.42</v>
      </c>
      <c r="DF8" s="5">
        <v>-6360.95</v>
      </c>
      <c r="DG8" s="5">
        <v>-6079.71</v>
      </c>
      <c r="DH8" s="5">
        <v>-6308.53</v>
      </c>
      <c r="DI8" s="5">
        <v>-6293.32</v>
      </c>
      <c r="DJ8" s="5">
        <v>-6255.25</v>
      </c>
      <c r="DK8" s="5">
        <v>-5958.1</v>
      </c>
      <c r="DL8" s="5">
        <v>-6396</v>
      </c>
      <c r="DM8" s="5">
        <v>-5611.08</v>
      </c>
      <c r="DN8" s="5">
        <v>-5491.38</v>
      </c>
      <c r="FW8" s="5">
        <v>5162475.1100000003</v>
      </c>
    </row>
    <row r="9" spans="1:179" x14ac:dyDescent="0.2">
      <c r="A9">
        <v>7</v>
      </c>
      <c r="B9" t="s">
        <v>5</v>
      </c>
      <c r="G9" s="5"/>
      <c r="H9" s="5">
        <v>-9161.56</v>
      </c>
      <c r="I9" s="5">
        <v>-9926.76</v>
      </c>
      <c r="J9" s="5">
        <v>-9870.76</v>
      </c>
      <c r="K9">
        <v>-65.16</v>
      </c>
      <c r="L9">
        <v>-56.64</v>
      </c>
      <c r="M9">
        <v>-65</v>
      </c>
      <c r="N9" s="5">
        <v>-9650</v>
      </c>
      <c r="O9" s="5">
        <v>-9983.2800000000007</v>
      </c>
      <c r="P9" s="5">
        <v>-12403.24</v>
      </c>
      <c r="Q9" s="5">
        <v>-11864.11</v>
      </c>
      <c r="R9" s="5">
        <v>-12745.49</v>
      </c>
      <c r="S9" s="5">
        <v>-9013.24</v>
      </c>
      <c r="T9" s="5">
        <v>-12607.28</v>
      </c>
      <c r="U9" s="5">
        <v>-11576.28</v>
      </c>
      <c r="V9" s="5">
        <v>-11465.39</v>
      </c>
      <c r="W9" s="5">
        <v>-11682.69</v>
      </c>
      <c r="X9" s="5">
        <v>-10524.88</v>
      </c>
      <c r="Y9" s="5">
        <v>-11294.23</v>
      </c>
      <c r="Z9" s="5">
        <v>-11219.23</v>
      </c>
      <c r="AA9" s="5">
        <v>-11409.12</v>
      </c>
      <c r="AB9" s="5">
        <v>-13812.28</v>
      </c>
      <c r="AC9" s="5">
        <v>-14388.41</v>
      </c>
      <c r="AD9" s="5">
        <v>-14904.34</v>
      </c>
      <c r="AE9" s="5">
        <v>-10531.66</v>
      </c>
      <c r="AF9" s="5">
        <v>-14087.55</v>
      </c>
      <c r="AG9" s="5">
        <v>-12159.91</v>
      </c>
      <c r="AH9" s="5">
        <v>-11952.91</v>
      </c>
      <c r="AI9" s="4">
        <v>-12586.35</v>
      </c>
      <c r="AJ9" s="5">
        <v>-11097.12</v>
      </c>
      <c r="AK9" s="5">
        <v>-11894.58</v>
      </c>
      <c r="AL9" s="5">
        <v>-11661.84</v>
      </c>
      <c r="AM9" s="5">
        <v>-12180.43</v>
      </c>
      <c r="AN9" s="5">
        <v>-15304.85</v>
      </c>
      <c r="AO9" s="5">
        <v>-16005.73</v>
      </c>
      <c r="AP9" s="5">
        <v>-16067.64</v>
      </c>
      <c r="AQ9" s="5">
        <v>-12242.61</v>
      </c>
      <c r="FW9" s="5">
        <v>-397462.6</v>
      </c>
    </row>
    <row r="10" spans="1:179" x14ac:dyDescent="0.2">
      <c r="B10" t="s">
        <v>8</v>
      </c>
      <c r="G10" s="5"/>
      <c r="H10" s="5">
        <v>122414.78</v>
      </c>
      <c r="I10" s="5">
        <v>464617.79</v>
      </c>
      <c r="J10" s="5">
        <v>114357.48</v>
      </c>
      <c r="K10" s="5">
        <v>315787.26</v>
      </c>
      <c r="L10" s="5">
        <v>260633.23</v>
      </c>
      <c r="M10" s="5">
        <v>209992</v>
      </c>
      <c r="N10" s="5">
        <v>621622.87</v>
      </c>
      <c r="O10" s="4">
        <v>697358</v>
      </c>
      <c r="P10" s="5">
        <v>581974</v>
      </c>
      <c r="Q10" s="5">
        <v>464185.29</v>
      </c>
      <c r="R10" s="5">
        <v>495553.61</v>
      </c>
      <c r="S10" s="5">
        <v>428468.52</v>
      </c>
      <c r="T10" s="5">
        <v>440732.47</v>
      </c>
      <c r="U10" s="5">
        <v>403787</v>
      </c>
      <c r="V10" s="5">
        <v>408922.27</v>
      </c>
      <c r="W10" s="5">
        <v>-30602.48</v>
      </c>
      <c r="X10" s="5">
        <v>-29574.75</v>
      </c>
      <c r="Y10" s="5">
        <v>-31214.75</v>
      </c>
      <c r="Z10" s="5">
        <v>101650.84</v>
      </c>
      <c r="AA10" s="5">
        <v>134982.46</v>
      </c>
      <c r="AB10" s="5">
        <v>142331.6</v>
      </c>
      <c r="AC10" s="4">
        <v>-15617.87</v>
      </c>
      <c r="AD10" s="4">
        <v>-9683.82</v>
      </c>
      <c r="AE10" s="5">
        <v>-5849.21</v>
      </c>
      <c r="AF10" s="5">
        <v>77487</v>
      </c>
      <c r="AG10" s="4">
        <v>86413.08</v>
      </c>
      <c r="AH10" s="5">
        <v>91562.58</v>
      </c>
      <c r="AI10" s="5">
        <v>198964.09</v>
      </c>
      <c r="AJ10" s="5">
        <v>182922.43</v>
      </c>
      <c r="AK10" s="5">
        <v>200485.82</v>
      </c>
      <c r="AL10" s="5">
        <v>302066.73</v>
      </c>
      <c r="AM10" s="5">
        <v>332787.49</v>
      </c>
      <c r="AN10" s="5">
        <v>309739.53999999998</v>
      </c>
      <c r="AO10" s="5">
        <v>184035.81</v>
      </c>
      <c r="AP10" s="4">
        <v>182880.09</v>
      </c>
      <c r="AQ10" s="5">
        <v>190518.19</v>
      </c>
      <c r="AR10" s="5">
        <v>281658.94</v>
      </c>
      <c r="AS10" s="5">
        <v>251848.61</v>
      </c>
      <c r="AT10" s="5">
        <v>276961.73</v>
      </c>
      <c r="AU10" s="5">
        <v>255695.53</v>
      </c>
      <c r="AV10" s="4">
        <v>235439.53</v>
      </c>
      <c r="AW10" s="5">
        <v>261857.57</v>
      </c>
      <c r="AX10" s="5">
        <v>332892.64</v>
      </c>
      <c r="AY10" s="5">
        <v>349192.38</v>
      </c>
      <c r="AZ10" s="5">
        <v>361415.49</v>
      </c>
      <c r="BA10" s="5">
        <v>202058.56</v>
      </c>
      <c r="BB10" s="5">
        <v>201574.37</v>
      </c>
      <c r="BC10" s="5">
        <v>194279.57</v>
      </c>
      <c r="BD10" s="4">
        <v>222489</v>
      </c>
      <c r="BE10" s="4">
        <v>205535.19</v>
      </c>
      <c r="BF10" s="5">
        <v>204980.74</v>
      </c>
      <c r="BG10" s="4">
        <v>135581</v>
      </c>
      <c r="BH10" s="5">
        <v>129511.82</v>
      </c>
      <c r="BI10" s="5">
        <v>144700</v>
      </c>
      <c r="BJ10" s="5">
        <v>199623.6</v>
      </c>
      <c r="BK10" s="5">
        <v>219942.17</v>
      </c>
      <c r="BL10" s="5">
        <v>227043.41</v>
      </c>
      <c r="BM10" s="5">
        <v>127258.12</v>
      </c>
      <c r="BN10" s="5">
        <v>136638.57</v>
      </c>
      <c r="BO10" s="5">
        <v>132966.28</v>
      </c>
      <c r="BP10" s="5">
        <v>142803.10999999999</v>
      </c>
      <c r="BQ10" s="5">
        <v>136587.56</v>
      </c>
      <c r="BR10" s="5">
        <v>141217.31</v>
      </c>
      <c r="BS10" s="5">
        <v>38953.65</v>
      </c>
      <c r="BT10" s="5">
        <v>37250.06</v>
      </c>
      <c r="BU10" s="5">
        <v>41243.129999999997</v>
      </c>
      <c r="BV10" s="5">
        <v>93280.79</v>
      </c>
      <c r="BW10" s="5">
        <v>124706.68</v>
      </c>
      <c r="BX10" s="5">
        <v>125907.66</v>
      </c>
      <c r="BY10" s="5">
        <v>48238.66</v>
      </c>
      <c r="BZ10" s="5">
        <v>37532.75</v>
      </c>
      <c r="CA10" s="5">
        <v>34606.42</v>
      </c>
      <c r="CB10" s="5">
        <v>97631.93</v>
      </c>
      <c r="CC10" s="5">
        <v>93390.77</v>
      </c>
      <c r="CD10" s="5">
        <v>92836.65</v>
      </c>
      <c r="CE10" s="5">
        <v>-7112.4</v>
      </c>
      <c r="CF10" s="5">
        <v>-6480.33</v>
      </c>
      <c r="CG10" s="5">
        <v>-7635.5</v>
      </c>
      <c r="CH10" s="5">
        <v>-6748.24</v>
      </c>
      <c r="CI10" s="5">
        <v>-7002.78</v>
      </c>
      <c r="CJ10" s="5">
        <v>-7014.6</v>
      </c>
      <c r="CK10">
        <v>-487.92</v>
      </c>
      <c r="CL10">
        <v>-496.29</v>
      </c>
      <c r="CM10">
        <v>-391.67</v>
      </c>
      <c r="CN10" s="5">
        <v>-7060.54</v>
      </c>
      <c r="CO10" s="5">
        <v>-6450.84</v>
      </c>
      <c r="CP10" s="5">
        <v>-6412.34</v>
      </c>
      <c r="CQ10" s="4">
        <v>-6629.28</v>
      </c>
      <c r="CR10" s="5">
        <v>-6290.55</v>
      </c>
      <c r="CS10" s="4">
        <v>-6851.67</v>
      </c>
      <c r="CT10" s="5">
        <v>-6540</v>
      </c>
      <c r="CU10" s="5">
        <v>-6525.79</v>
      </c>
      <c r="CV10" s="5">
        <v>-6520.36</v>
      </c>
      <c r="CW10">
        <v>-472.85</v>
      </c>
      <c r="CX10">
        <v>-445.66</v>
      </c>
      <c r="CY10">
        <v>-379.9</v>
      </c>
      <c r="CZ10" s="5">
        <v>-6578.94</v>
      </c>
      <c r="DA10" s="4">
        <v>-5770.36</v>
      </c>
      <c r="DB10" s="5">
        <v>-6780.7</v>
      </c>
      <c r="DC10" s="5">
        <v>-6176.32</v>
      </c>
      <c r="DD10" s="5">
        <v>-5627.12</v>
      </c>
      <c r="DE10" s="5">
        <v>-6152.23</v>
      </c>
      <c r="DF10" s="5">
        <v>-6093.33</v>
      </c>
      <c r="DG10" s="5">
        <v>-5846.05</v>
      </c>
      <c r="DH10" s="5">
        <v>-6089.69</v>
      </c>
      <c r="DI10" s="5">
        <v>-4030.12</v>
      </c>
      <c r="DJ10" s="5">
        <v>-4005.69</v>
      </c>
      <c r="DK10" s="5">
        <v>-3807.69</v>
      </c>
      <c r="DL10" s="4">
        <v>-4087.6</v>
      </c>
      <c r="DM10" s="5">
        <v>-3571.16</v>
      </c>
      <c r="DN10" s="5">
        <v>-3294.83</v>
      </c>
      <c r="DO10" s="5">
        <v>12595.73</v>
      </c>
      <c r="DP10" s="5">
        <v>12025.75</v>
      </c>
      <c r="DQ10" s="5">
        <v>13447</v>
      </c>
      <c r="DR10" s="5">
        <v>12873</v>
      </c>
      <c r="DS10" s="5">
        <v>12302.75</v>
      </c>
      <c r="DT10" s="5">
        <v>12719.67</v>
      </c>
      <c r="DU10" s="5">
        <v>12642.39</v>
      </c>
      <c r="DV10" s="5">
        <v>12565.52</v>
      </c>
      <c r="DW10" s="5">
        <v>13012.82</v>
      </c>
      <c r="DX10" s="5">
        <v>13452.78</v>
      </c>
      <c r="DY10" s="5">
        <v>12861.1</v>
      </c>
      <c r="DZ10" s="4">
        <v>13296.17</v>
      </c>
      <c r="EA10" s="4">
        <v>-21507.360000000001</v>
      </c>
      <c r="EB10" s="5">
        <v>-20536.32</v>
      </c>
      <c r="EC10" s="5">
        <v>-22966.16</v>
      </c>
      <c r="ED10" s="5">
        <v>-21988.42</v>
      </c>
      <c r="EE10" s="5">
        <v>-21017.09</v>
      </c>
      <c r="EF10" s="5">
        <v>-21732</v>
      </c>
      <c r="EG10" s="5">
        <v>-20772</v>
      </c>
      <c r="EH10" s="5">
        <v>-22300.33</v>
      </c>
      <c r="EI10" s="5">
        <v>-20529.59</v>
      </c>
      <c r="EJ10" s="5">
        <v>-21223.75</v>
      </c>
      <c r="EK10" s="5">
        <v>-20289.91</v>
      </c>
      <c r="EL10" s="5">
        <v>-20975.9</v>
      </c>
      <c r="EM10" s="5">
        <v>-20049</v>
      </c>
      <c r="EN10" s="5">
        <v>-19937.32</v>
      </c>
      <c r="EO10" s="5">
        <v>-21404</v>
      </c>
      <c r="EP10" s="4">
        <v>-19704.25</v>
      </c>
      <c r="EQ10" s="5">
        <v>-20370.28</v>
      </c>
      <c r="ER10" s="5">
        <v>-20252.740000000002</v>
      </c>
      <c r="ES10" s="5">
        <v>-19357.66</v>
      </c>
      <c r="ET10" s="5">
        <v>-20781.560000000001</v>
      </c>
      <c r="EU10" s="4">
        <v>-18365.830000000002</v>
      </c>
      <c r="EV10" s="5">
        <v>-20538.25</v>
      </c>
      <c r="EW10" s="5">
        <v>-18907</v>
      </c>
      <c r="EX10" s="5">
        <v>-18794.12</v>
      </c>
      <c r="EY10" s="5">
        <v>-19429.14</v>
      </c>
      <c r="EZ10" s="5">
        <v>-17837.78</v>
      </c>
      <c r="FA10" s="5">
        <v>-19208.78</v>
      </c>
      <c r="FB10" s="5">
        <v>-19097.66</v>
      </c>
      <c r="FC10" s="5">
        <v>-18983.47</v>
      </c>
      <c r="FD10" s="5">
        <v>-18147.68</v>
      </c>
      <c r="FE10" s="5">
        <v>-18760.68</v>
      </c>
      <c r="FF10" s="5">
        <v>-19365.669999999998</v>
      </c>
      <c r="FG10" s="5">
        <v>-17114.21</v>
      </c>
      <c r="FH10" s="5">
        <v>-19138.22</v>
      </c>
      <c r="FI10" s="4">
        <v>-17617.87</v>
      </c>
      <c r="FJ10" s="5">
        <v>-17512.34</v>
      </c>
      <c r="FK10" s="5">
        <v>-18103.71</v>
      </c>
      <c r="FL10" s="5">
        <v>-16620.63</v>
      </c>
      <c r="FM10" s="5">
        <v>-17897.75</v>
      </c>
      <c r="FN10" s="5">
        <v>-17793.88</v>
      </c>
      <c r="FO10" s="5">
        <v>-17687.16</v>
      </c>
      <c r="FP10" s="4">
        <v>-16908.13</v>
      </c>
      <c r="FQ10" s="5">
        <v>-17478.939999999999</v>
      </c>
      <c r="FR10" s="5">
        <v>-17374</v>
      </c>
      <c r="FS10" s="5">
        <v>-16608.71</v>
      </c>
      <c r="FT10" s="5">
        <v>-17829.689999999999</v>
      </c>
      <c r="FU10" s="5">
        <v>-12175.45</v>
      </c>
      <c r="FV10" s="5">
        <v>-13110.82</v>
      </c>
      <c r="FW10" s="5">
        <v>14259853.279999999</v>
      </c>
    </row>
    <row r="11" spans="1:179" x14ac:dyDescent="0.2">
      <c r="E11" t="s">
        <v>67</v>
      </c>
    </row>
    <row r="12" spans="1:179" x14ac:dyDescent="0.2">
      <c r="A12" t="s">
        <v>9</v>
      </c>
    </row>
    <row r="13" spans="1:179" x14ac:dyDescent="0.2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">
      <c r="A15">
        <v>1</v>
      </c>
      <c r="B15" t="s">
        <v>3</v>
      </c>
      <c r="G15" s="5"/>
      <c r="H15" s="5">
        <v>6496.15</v>
      </c>
      <c r="I15" s="5">
        <v>90854.32</v>
      </c>
      <c r="J15" s="5">
        <v>107216.56</v>
      </c>
      <c r="K15" s="5">
        <v>-62962.38</v>
      </c>
      <c r="L15" s="5">
        <v>-55277.84</v>
      </c>
      <c r="M15" s="5">
        <v>-140253.68</v>
      </c>
      <c r="N15" s="5">
        <v>-178344.29</v>
      </c>
      <c r="O15" s="5">
        <v>-118859.24</v>
      </c>
      <c r="P15" s="5">
        <v>-109445.68</v>
      </c>
      <c r="Q15" s="5">
        <v>-43829.72</v>
      </c>
      <c r="R15" s="5">
        <v>-39151</v>
      </c>
      <c r="S15" s="5">
        <v>-40986.61</v>
      </c>
      <c r="T15" s="5">
        <v>-65729.84</v>
      </c>
      <c r="U15" s="5">
        <v>-66264.710000000006</v>
      </c>
      <c r="V15" s="5">
        <v>-70378.559999999998</v>
      </c>
      <c r="W15" s="5">
        <v>8766.91</v>
      </c>
      <c r="X15" s="5">
        <v>7385.18</v>
      </c>
      <c r="Y15" s="5">
        <v>7035.76</v>
      </c>
      <c r="Z15" s="5">
        <v>58085.73</v>
      </c>
      <c r="AA15" s="5">
        <v>91697.93</v>
      </c>
      <c r="AB15" s="5">
        <v>91554.79</v>
      </c>
      <c r="AC15" s="5">
        <v>2538.94</v>
      </c>
      <c r="AD15" s="5">
        <v>3172.91</v>
      </c>
      <c r="AE15" s="5">
        <v>3393.44</v>
      </c>
      <c r="AF15" s="5">
        <v>8131.34</v>
      </c>
      <c r="AG15" s="5">
        <v>8175.3</v>
      </c>
      <c r="AH15" s="4">
        <v>8715.4500000000007</v>
      </c>
      <c r="AI15" s="5">
        <v>56653.61</v>
      </c>
      <c r="AJ15" s="5">
        <v>48536.63</v>
      </c>
      <c r="AK15" s="5">
        <v>52772.82</v>
      </c>
      <c r="AL15" s="5">
        <v>97300.9</v>
      </c>
      <c r="AM15" s="5">
        <v>132300.71</v>
      </c>
      <c r="AN15" s="5">
        <v>130646.93</v>
      </c>
      <c r="AO15" s="5">
        <v>49171.1</v>
      </c>
      <c r="AP15" s="5">
        <v>50299.83</v>
      </c>
      <c r="AQ15" s="5">
        <v>48810.2</v>
      </c>
      <c r="AR15" s="5">
        <v>52135.22</v>
      </c>
      <c r="AS15" s="5">
        <v>55552.23</v>
      </c>
      <c r="AT15" s="5">
        <v>53796.43</v>
      </c>
      <c r="AU15" s="5">
        <v>49488</v>
      </c>
      <c r="AV15" s="5">
        <v>45185.67</v>
      </c>
      <c r="AW15" s="5">
        <v>42823.22</v>
      </c>
      <c r="AX15" s="5">
        <v>88276.06</v>
      </c>
      <c r="AY15" s="4">
        <v>126993.13</v>
      </c>
      <c r="AZ15" s="5">
        <v>112325.84</v>
      </c>
      <c r="BA15" s="5">
        <v>42598.8</v>
      </c>
      <c r="BB15" s="4">
        <v>44600.23</v>
      </c>
      <c r="BC15" s="5">
        <v>44483.71</v>
      </c>
      <c r="BD15" s="5">
        <v>50065.35</v>
      </c>
      <c r="BE15" s="5">
        <v>48282.89</v>
      </c>
      <c r="BF15" s="5">
        <v>42870.51</v>
      </c>
      <c r="BG15" s="5">
        <v>48944</v>
      </c>
      <c r="BH15" s="5">
        <v>38875.589999999997</v>
      </c>
      <c r="BI15" s="5">
        <v>40661.050000000003</v>
      </c>
      <c r="BJ15" s="5">
        <v>83242.94</v>
      </c>
      <c r="BK15" s="5">
        <v>119557.66</v>
      </c>
      <c r="BL15" s="5">
        <v>105379.9</v>
      </c>
      <c r="BM15" s="5">
        <v>42189.85</v>
      </c>
      <c r="BN15" s="5">
        <v>40654.31</v>
      </c>
      <c r="BO15" s="5">
        <v>47189.46</v>
      </c>
      <c r="BP15" s="5">
        <v>52450.66</v>
      </c>
      <c r="BQ15" s="4">
        <v>50517.54</v>
      </c>
      <c r="BR15" s="5">
        <v>50983.89</v>
      </c>
      <c r="BS15" s="5">
        <v>22705.42</v>
      </c>
      <c r="BT15" s="5">
        <v>18908.16</v>
      </c>
      <c r="BU15" s="5">
        <v>20363.25</v>
      </c>
      <c r="BV15" s="5">
        <v>64284.93</v>
      </c>
      <c r="BW15" s="5">
        <v>88088.12</v>
      </c>
      <c r="BX15" s="5">
        <v>81176.210000000006</v>
      </c>
      <c r="BY15" s="5">
        <v>29335.42</v>
      </c>
      <c r="BZ15" s="5">
        <v>16023.6</v>
      </c>
      <c r="CA15" s="5">
        <v>16340.32</v>
      </c>
      <c r="CB15" s="5">
        <v>65597</v>
      </c>
      <c r="CC15" s="5">
        <v>63436.4</v>
      </c>
      <c r="CD15" s="5">
        <v>67789.399999999994</v>
      </c>
      <c r="CE15" s="5">
        <v>25543.68</v>
      </c>
      <c r="CF15" s="5">
        <v>22308.12</v>
      </c>
      <c r="CG15" s="5">
        <v>24023.32</v>
      </c>
      <c r="CH15" s="5">
        <v>24420.720000000001</v>
      </c>
      <c r="CI15" s="5">
        <v>24960</v>
      </c>
      <c r="CJ15" s="5">
        <v>23000.09</v>
      </c>
      <c r="CK15" s="5">
        <v>25871</v>
      </c>
      <c r="CL15" s="5">
        <v>23324.14</v>
      </c>
      <c r="CM15" s="5">
        <v>24973.37</v>
      </c>
      <c r="CN15" s="5">
        <v>23125.58</v>
      </c>
      <c r="CO15" s="5">
        <v>23506.77</v>
      </c>
      <c r="CP15" s="5">
        <v>25119.49</v>
      </c>
      <c r="CQ15" s="5">
        <v>23808.6</v>
      </c>
      <c r="CR15" s="5">
        <v>21366.080000000002</v>
      </c>
      <c r="CS15" s="5">
        <v>23534.82</v>
      </c>
      <c r="CT15" s="5">
        <v>21615.52</v>
      </c>
      <c r="CU15" s="4">
        <v>23259.33</v>
      </c>
      <c r="CV15" s="5">
        <v>22560.87</v>
      </c>
      <c r="CW15" s="5">
        <v>22986.69</v>
      </c>
      <c r="CX15" s="5">
        <v>22849.21</v>
      </c>
      <c r="CY15" s="5">
        <v>22162.79</v>
      </c>
      <c r="CZ15" s="5">
        <v>21548.15</v>
      </c>
      <c r="DA15" s="5">
        <v>22997.4</v>
      </c>
      <c r="DB15" s="5">
        <v>22315.200000000001</v>
      </c>
      <c r="DC15" s="5">
        <v>22181.279999999999</v>
      </c>
      <c r="DD15" s="5">
        <v>19370.57</v>
      </c>
      <c r="DE15" s="5">
        <v>21928.35</v>
      </c>
      <c r="DF15" s="5">
        <v>20139.080000000002</v>
      </c>
      <c r="DG15" s="5">
        <v>22726.58</v>
      </c>
      <c r="DH15" s="5">
        <v>19966.900000000001</v>
      </c>
      <c r="DI15" s="5">
        <v>21413.41</v>
      </c>
      <c r="DJ15" s="5">
        <v>21284.28</v>
      </c>
      <c r="DK15" s="4">
        <v>20643.88</v>
      </c>
      <c r="DL15" s="5">
        <v>20070.36</v>
      </c>
      <c r="DM15" s="5">
        <v>21419.17</v>
      </c>
      <c r="DN15" s="5">
        <v>20782.759999999998</v>
      </c>
      <c r="DO15" s="5">
        <v>21664.65</v>
      </c>
      <c r="DP15" s="5">
        <v>18038.62</v>
      </c>
      <c r="DQ15" s="5">
        <v>19423.43</v>
      </c>
      <c r="DR15" s="4">
        <v>18752.45</v>
      </c>
      <c r="DS15" s="5">
        <v>21160.73</v>
      </c>
      <c r="DT15" s="4">
        <v>18590.29</v>
      </c>
      <c r="DU15" s="4">
        <v>19936.080000000002</v>
      </c>
      <c r="DV15" s="5">
        <v>19814.86</v>
      </c>
      <c r="DW15" s="5">
        <v>20019.72</v>
      </c>
      <c r="DX15" s="5">
        <v>20460.259999999998</v>
      </c>
      <c r="DY15" s="5">
        <v>19786.3</v>
      </c>
      <c r="DZ15" s="5">
        <v>20160.61</v>
      </c>
      <c r="FW15" s="5">
        <v>3403317.85</v>
      </c>
    </row>
    <row r="16" spans="1:179" x14ac:dyDescent="0.2">
      <c r="A16">
        <v>2</v>
      </c>
      <c r="B16" t="s">
        <v>55</v>
      </c>
      <c r="G16" s="5"/>
      <c r="H16" s="4">
        <v>-23256.53</v>
      </c>
      <c r="I16" s="5">
        <v>-11636.94</v>
      </c>
      <c r="J16" s="5">
        <v>-12442.16</v>
      </c>
      <c r="K16" s="5">
        <v>-3794</v>
      </c>
      <c r="L16" s="4">
        <v>-3318</v>
      </c>
      <c r="M16" s="5">
        <v>-3574.59</v>
      </c>
      <c r="N16" s="5">
        <v>-11465.41</v>
      </c>
      <c r="O16" s="5">
        <v>-11478.3</v>
      </c>
      <c r="P16" s="5">
        <v>-10487.4</v>
      </c>
      <c r="Q16" s="5">
        <v>-13175</v>
      </c>
      <c r="R16" s="5">
        <v>-11893.3</v>
      </c>
      <c r="S16" s="5">
        <v>-12745.65</v>
      </c>
      <c r="T16" s="5">
        <v>-10545.71</v>
      </c>
      <c r="U16" s="5">
        <v>-10890.77</v>
      </c>
      <c r="V16" s="5">
        <v>-11637.46</v>
      </c>
      <c r="W16" s="5">
        <v>48793.17</v>
      </c>
      <c r="X16" s="5">
        <v>42886.2</v>
      </c>
      <c r="Y16" s="5">
        <v>51914.26</v>
      </c>
      <c r="Z16" s="5">
        <v>47704.75</v>
      </c>
      <c r="AA16" s="5">
        <v>51296.12</v>
      </c>
      <c r="AB16" s="5">
        <v>50168.29</v>
      </c>
      <c r="AC16" s="5">
        <v>48359.64</v>
      </c>
      <c r="AD16" s="5">
        <v>44506</v>
      </c>
      <c r="AE16" s="5">
        <v>47452.42</v>
      </c>
      <c r="AF16" s="5">
        <v>44318.5</v>
      </c>
      <c r="AG16" s="5">
        <v>44955.79</v>
      </c>
      <c r="AH16" s="5">
        <v>47976.27</v>
      </c>
      <c r="AI16" s="5">
        <v>30505.71</v>
      </c>
      <c r="AJ16" s="5">
        <v>27065.75</v>
      </c>
      <c r="AK16" s="5">
        <v>32136.19</v>
      </c>
      <c r="AL16" s="5">
        <v>29340</v>
      </c>
      <c r="AM16" s="5">
        <v>31385.94</v>
      </c>
      <c r="AN16" s="4">
        <v>30777.13</v>
      </c>
      <c r="AO16" s="5">
        <v>30195.37</v>
      </c>
      <c r="AP16" s="5">
        <v>29108</v>
      </c>
      <c r="AQ16" s="5">
        <v>28242.59</v>
      </c>
      <c r="AR16" s="5">
        <v>27547.75</v>
      </c>
      <c r="AS16" s="5">
        <v>29406.06</v>
      </c>
      <c r="AT16" s="5">
        <v>28658</v>
      </c>
      <c r="AU16" s="5">
        <v>-3944.48</v>
      </c>
      <c r="AV16" s="5">
        <v>-2871.51</v>
      </c>
      <c r="AW16" s="5">
        <v>-2301.4499999999998</v>
      </c>
      <c r="AX16" s="5">
        <v>-2116.27</v>
      </c>
      <c r="AY16" s="5">
        <v>-2180.69</v>
      </c>
      <c r="AZ16" s="5">
        <v>-2330.67</v>
      </c>
      <c r="BA16" s="5">
        <v>-3130.56</v>
      </c>
      <c r="BB16" s="4">
        <v>-4286.71</v>
      </c>
      <c r="BC16" s="5">
        <v>-4166.57</v>
      </c>
      <c r="BD16" s="5">
        <v>-4135.6899999999996</v>
      </c>
      <c r="BE16" s="5">
        <v>-9971.8799999999992</v>
      </c>
      <c r="BF16" s="5">
        <v>-9963.26</v>
      </c>
      <c r="BG16" s="5">
        <v>-9900.7800000000007</v>
      </c>
      <c r="BH16" s="5">
        <v>-7783.54</v>
      </c>
      <c r="BI16" s="4">
        <v>-7819.31</v>
      </c>
      <c r="BJ16" s="5">
        <v>-7495.42</v>
      </c>
      <c r="BK16" s="5">
        <v>-8211.61</v>
      </c>
      <c r="BL16" s="5">
        <v>-7574.18</v>
      </c>
      <c r="BM16" s="5">
        <v>-8874.2000000000007</v>
      </c>
      <c r="BN16" s="5">
        <v>-9378.23</v>
      </c>
      <c r="BO16" s="5">
        <v>-9575.94</v>
      </c>
      <c r="BP16" s="5">
        <v>-9609.58</v>
      </c>
      <c r="BQ16" s="5">
        <v>-9161.8799999999992</v>
      </c>
      <c r="BR16" s="5">
        <v>-9118.61</v>
      </c>
      <c r="BS16" s="5">
        <v>-9012.68</v>
      </c>
      <c r="BT16" s="4">
        <v>-7167.18</v>
      </c>
      <c r="BU16" s="5">
        <v>-7266.3</v>
      </c>
      <c r="BV16" s="5">
        <v>-6964.8</v>
      </c>
      <c r="BW16" s="5">
        <v>-7619.49</v>
      </c>
      <c r="BX16" s="5">
        <v>-5551.58</v>
      </c>
      <c r="BY16" s="5">
        <v>-6599.56</v>
      </c>
      <c r="BZ16" s="5">
        <v>-7276</v>
      </c>
      <c r="CA16" s="5">
        <v>-7434</v>
      </c>
      <c r="CB16" s="5">
        <v>-7369</v>
      </c>
      <c r="CC16" s="5">
        <v>-6964.41</v>
      </c>
      <c r="CD16" s="5">
        <v>-7062.25</v>
      </c>
      <c r="CE16" s="5">
        <v>-38535.53</v>
      </c>
      <c r="CF16" s="5">
        <v>-33246.239999999998</v>
      </c>
      <c r="CG16" s="5">
        <v>-35403.75</v>
      </c>
      <c r="CH16" s="5">
        <v>-35597.279999999999</v>
      </c>
      <c r="CI16" s="4">
        <v>-36846.26</v>
      </c>
      <c r="CJ16" s="5">
        <v>-33916.82</v>
      </c>
      <c r="CK16" s="5">
        <v>-38455.949999999997</v>
      </c>
      <c r="CL16" s="5">
        <v>-35929.47</v>
      </c>
      <c r="CM16" s="5">
        <v>-38479.24</v>
      </c>
      <c r="CN16" s="5">
        <v>-35426.870000000003</v>
      </c>
      <c r="CO16" s="5">
        <v>-35825.379999999997</v>
      </c>
      <c r="CP16" s="5">
        <v>-37902.910000000003</v>
      </c>
      <c r="CQ16" s="5">
        <v>-35902.57</v>
      </c>
      <c r="CR16" s="4">
        <v>-31854.94</v>
      </c>
      <c r="CS16" s="5">
        <v>-34391.300000000003</v>
      </c>
      <c r="CT16" s="5">
        <v>-31811</v>
      </c>
      <c r="CU16" s="5">
        <v>-34340.519999999997</v>
      </c>
      <c r="CV16" s="5">
        <v>-32986.54</v>
      </c>
      <c r="CW16" s="5">
        <v>-34361.64</v>
      </c>
      <c r="CX16" s="5">
        <v>-35181.82</v>
      </c>
      <c r="CY16" s="5">
        <v>-34142.33</v>
      </c>
      <c r="CZ16" s="5">
        <v>-32980.43</v>
      </c>
      <c r="DA16" s="5">
        <v>-34919.08</v>
      </c>
      <c r="DB16" s="5">
        <v>-33746.78</v>
      </c>
      <c r="DC16" s="5">
        <v>-33437</v>
      </c>
      <c r="DD16" s="5">
        <v>-28902.22</v>
      </c>
      <c r="DE16" s="5">
        <v>-32067.5</v>
      </c>
      <c r="DF16" s="4">
        <v>-29652.37</v>
      </c>
      <c r="DG16" s="5">
        <v>-33287.35</v>
      </c>
      <c r="DH16" s="5">
        <v>-29456.11</v>
      </c>
      <c r="DI16" s="5">
        <v>-32020</v>
      </c>
      <c r="DJ16" s="5">
        <v>-32764.16</v>
      </c>
      <c r="DK16" s="5">
        <v>-31794.799999999999</v>
      </c>
      <c r="DL16" s="5">
        <v>-30698.400000000001</v>
      </c>
      <c r="DM16" s="5">
        <v>-32495.75</v>
      </c>
      <c r="DN16" s="5">
        <v>-31413</v>
      </c>
      <c r="DO16" s="5">
        <v>-23489.7</v>
      </c>
      <c r="DP16" s="4">
        <v>-19404.21</v>
      </c>
      <c r="DQ16" s="5">
        <v>-20574.29</v>
      </c>
      <c r="DR16" s="5">
        <v>-19811.689999999999</v>
      </c>
      <c r="DS16" s="5">
        <v>-22193.68</v>
      </c>
      <c r="DT16" s="5">
        <v>-19691.63</v>
      </c>
      <c r="DU16" s="5">
        <v>-21513</v>
      </c>
      <c r="DV16" s="5">
        <v>-22236.81</v>
      </c>
      <c r="DW16" s="5">
        <v>-21583.48</v>
      </c>
      <c r="DX16" s="5">
        <v>-21797.83</v>
      </c>
      <c r="DY16" s="5">
        <v>-20954.59</v>
      </c>
      <c r="DZ16" s="5">
        <v>-21173.84</v>
      </c>
      <c r="EA16" s="5">
        <v>-17662.22</v>
      </c>
      <c r="EB16" s="5">
        <v>-14579.16</v>
      </c>
      <c r="EC16" s="5">
        <v>-15414.6</v>
      </c>
      <c r="ED16" s="5">
        <v>-14833.44</v>
      </c>
      <c r="EE16" s="5">
        <v>-16588.72</v>
      </c>
      <c r="EF16" s="4">
        <v>-14753.73</v>
      </c>
      <c r="EG16" s="5">
        <v>-16808.22</v>
      </c>
      <c r="EH16" s="4">
        <v>-16055.5</v>
      </c>
      <c r="EI16" s="5">
        <v>-16378.49</v>
      </c>
      <c r="EJ16" s="5">
        <v>-16481.72</v>
      </c>
      <c r="EK16" s="5">
        <v>-15824.9</v>
      </c>
      <c r="EL16" s="5">
        <v>-15966.22</v>
      </c>
      <c r="EM16" s="5">
        <v>-16461.8</v>
      </c>
      <c r="EN16" s="5">
        <v>-14025.43</v>
      </c>
      <c r="EO16" s="5">
        <v>-14383.41</v>
      </c>
      <c r="EP16" s="5">
        <v>-14346.6</v>
      </c>
      <c r="EQ16" s="5">
        <v>-14966.05</v>
      </c>
      <c r="ER16" s="4">
        <v>-13758.15</v>
      </c>
      <c r="ES16" s="4">
        <v>-15674.34</v>
      </c>
      <c r="ET16" s="5">
        <v>-14953</v>
      </c>
      <c r="EU16" s="5">
        <v>-16003</v>
      </c>
      <c r="EV16" s="4">
        <v>-14627.72</v>
      </c>
      <c r="EW16" s="5">
        <v>-14727.57</v>
      </c>
      <c r="EX16" s="5">
        <v>-15505.58</v>
      </c>
      <c r="EY16" s="4">
        <v>-14730.73</v>
      </c>
      <c r="EZ16" s="5">
        <v>-12705.35</v>
      </c>
      <c r="FA16" s="5">
        <v>-13914.3</v>
      </c>
      <c r="FB16" s="5">
        <v>-12913.22</v>
      </c>
      <c r="FC16" s="5">
        <v>-13959.78</v>
      </c>
      <c r="FD16" s="5">
        <v>-13318.77</v>
      </c>
      <c r="FE16" s="4">
        <v>-14074.81</v>
      </c>
      <c r="FF16" s="5">
        <v>-13924</v>
      </c>
      <c r="FG16" s="4">
        <v>-14897.3</v>
      </c>
      <c r="FH16" s="5">
        <v>-13612.45</v>
      </c>
      <c r="FI16" s="5">
        <v>-13706.35</v>
      </c>
      <c r="FJ16" s="5">
        <v>-14437.71</v>
      </c>
      <c r="FK16" s="5">
        <v>-13736.61</v>
      </c>
      <c r="FL16" s="5">
        <v>-11844</v>
      </c>
      <c r="FM16" s="5">
        <v>-12986.26</v>
      </c>
      <c r="FN16" s="5">
        <v>-12047.82</v>
      </c>
      <c r="FO16" s="5">
        <v>-13019.31</v>
      </c>
      <c r="FP16" s="5">
        <v>-12423.46</v>
      </c>
      <c r="FQ16" s="5">
        <v>-13121.72</v>
      </c>
      <c r="FR16" s="5">
        <v>-13612</v>
      </c>
      <c r="FS16" s="4">
        <v>-13215.81</v>
      </c>
      <c r="FT16" s="5">
        <v>-12665.14</v>
      </c>
      <c r="FU16" s="5">
        <v>-10182.74</v>
      </c>
      <c r="FV16" s="5">
        <v>-9873.89</v>
      </c>
      <c r="FW16" s="4">
        <v>-1640133</v>
      </c>
    </row>
    <row r="17" spans="1:179" x14ac:dyDescent="0.2">
      <c r="A17">
        <v>3</v>
      </c>
      <c r="B17" t="s">
        <v>4</v>
      </c>
      <c r="G17" s="5"/>
      <c r="H17" s="5">
        <v>86872</v>
      </c>
      <c r="I17" s="5">
        <v>154080.35</v>
      </c>
      <c r="J17" s="5">
        <v>162275.51</v>
      </c>
      <c r="K17" s="5">
        <v>26854</v>
      </c>
      <c r="L17" s="5">
        <v>22341.71</v>
      </c>
      <c r="M17" s="4">
        <v>27685.78</v>
      </c>
      <c r="N17" s="5">
        <v>28144.2</v>
      </c>
      <c r="O17" s="5">
        <v>26587.17</v>
      </c>
      <c r="P17" s="5">
        <v>23068</v>
      </c>
      <c r="Q17" s="5">
        <v>82103.520000000004</v>
      </c>
      <c r="R17" s="4">
        <v>58833.38</v>
      </c>
      <c r="S17" s="5">
        <v>63643.13</v>
      </c>
      <c r="T17" s="5">
        <v>10159.26</v>
      </c>
      <c r="U17" s="5">
        <v>15056.7</v>
      </c>
      <c r="V17" s="5">
        <v>22095.439999999999</v>
      </c>
      <c r="W17" s="4">
        <v>-65274.559999999998</v>
      </c>
      <c r="X17" s="4">
        <v>-58070.66</v>
      </c>
      <c r="Y17" s="5">
        <v>-66657.63</v>
      </c>
      <c r="Z17" s="5">
        <v>-56619.93</v>
      </c>
      <c r="AA17" s="5">
        <v>-62415.91</v>
      </c>
      <c r="AB17" s="5">
        <v>-61417.21</v>
      </c>
      <c r="AC17" s="5">
        <v>-48987.57</v>
      </c>
      <c r="AD17" s="5">
        <v>-41127.65</v>
      </c>
      <c r="AE17" s="5">
        <v>-44054.17</v>
      </c>
      <c r="AF17" s="5">
        <v>-37541</v>
      </c>
      <c r="AG17" s="5">
        <v>-27941.279999999999</v>
      </c>
      <c r="AH17" s="5">
        <v>-25727.360000000001</v>
      </c>
      <c r="AI17" s="5">
        <v>-37842.86</v>
      </c>
      <c r="AJ17" s="5">
        <v>-32813.43</v>
      </c>
      <c r="AK17" s="4">
        <v>-34110.720000000001</v>
      </c>
      <c r="AL17" s="5">
        <v>-32869.71</v>
      </c>
      <c r="AM17" s="5">
        <v>-35930.93</v>
      </c>
      <c r="AN17" s="5">
        <v>-35660.15</v>
      </c>
      <c r="AO17" s="5">
        <v>-38791.47</v>
      </c>
      <c r="AP17" s="5">
        <v>-38301.94</v>
      </c>
      <c r="AQ17" s="5">
        <v>-26947.07</v>
      </c>
      <c r="AR17" s="5">
        <v>-25190.84</v>
      </c>
      <c r="AS17" s="5">
        <v>-25535.27</v>
      </c>
      <c r="AT17" s="5">
        <v>-21884.79</v>
      </c>
      <c r="AU17" s="5">
        <v>-15467.73</v>
      </c>
      <c r="AV17" s="5">
        <v>-14138.57</v>
      </c>
      <c r="AW17" s="5">
        <v>-14551.44</v>
      </c>
      <c r="AX17" s="5">
        <v>-8337.1299999999992</v>
      </c>
      <c r="AY17" s="4">
        <v>-9411.44</v>
      </c>
      <c r="AZ17" s="4">
        <v>-8034.92</v>
      </c>
      <c r="BA17" s="5">
        <v>-8366.2999999999993</v>
      </c>
      <c r="BB17" s="5">
        <v>-7814.4</v>
      </c>
      <c r="BC17" s="5">
        <v>-7581.64</v>
      </c>
      <c r="BD17" s="5">
        <v>-7750.3</v>
      </c>
      <c r="BE17" s="5">
        <v>-7254.16</v>
      </c>
      <c r="BF17" s="4">
        <v>-7391.53</v>
      </c>
      <c r="BG17" s="5">
        <v>-7962.7</v>
      </c>
      <c r="BH17" s="5">
        <v>-6630.44</v>
      </c>
      <c r="BI17" s="5">
        <v>-7139.94</v>
      </c>
      <c r="BJ17" s="5">
        <v>-6893.69</v>
      </c>
      <c r="BK17" s="5">
        <v>-7779.42</v>
      </c>
      <c r="BL17" s="5">
        <v>-7055.21</v>
      </c>
      <c r="BM17" s="5">
        <v>-6199.45</v>
      </c>
      <c r="BN17" s="5">
        <v>-5588.73</v>
      </c>
      <c r="BO17" s="5">
        <v>-5698.89</v>
      </c>
      <c r="BP17" s="5">
        <v>-5824.67</v>
      </c>
      <c r="BQ17" s="5">
        <v>-5633.17</v>
      </c>
      <c r="BR17" s="5">
        <v>-5740.1</v>
      </c>
      <c r="BS17" s="5">
        <v>5984.72</v>
      </c>
      <c r="BT17" s="5">
        <v>4983.84</v>
      </c>
      <c r="BU17" s="5">
        <v>5152.68</v>
      </c>
      <c r="BV17" s="5">
        <v>5456.5</v>
      </c>
      <c r="BW17" s="5">
        <v>5577.35</v>
      </c>
      <c r="BX17" s="5">
        <v>5139.72</v>
      </c>
      <c r="BY17" s="5">
        <v>5781.64</v>
      </c>
      <c r="BZ17" s="5">
        <v>5212.8</v>
      </c>
      <c r="CA17" s="5">
        <v>5315.83</v>
      </c>
      <c r="CB17" s="5">
        <v>5433</v>
      </c>
      <c r="CC17" s="5">
        <v>5254</v>
      </c>
      <c r="CD17" s="5">
        <v>5614.54</v>
      </c>
      <c r="CE17" s="5">
        <v>10643.2</v>
      </c>
      <c r="CF17" s="5">
        <v>9295</v>
      </c>
      <c r="CG17" s="4">
        <v>9809.52</v>
      </c>
      <c r="CH17" s="5">
        <v>10175.299999999999</v>
      </c>
      <c r="CI17" s="5">
        <v>10400</v>
      </c>
      <c r="CJ17" s="5">
        <v>9583.3700000000008</v>
      </c>
      <c r="CK17" s="5">
        <v>10779.58</v>
      </c>
      <c r="CL17" s="5">
        <v>9718.39</v>
      </c>
      <c r="CM17" s="5">
        <v>10405.57</v>
      </c>
      <c r="CN17" s="5">
        <v>9635.66</v>
      </c>
      <c r="CO17" s="5">
        <v>9794.49</v>
      </c>
      <c r="CP17" s="4">
        <v>10466.459999999999</v>
      </c>
      <c r="CQ17" s="5">
        <v>9920.25</v>
      </c>
      <c r="CR17" s="5">
        <v>8902.5300000000007</v>
      </c>
      <c r="CS17" s="5">
        <v>9610.0499999999993</v>
      </c>
      <c r="CT17" s="5">
        <v>9006.4699999999993</v>
      </c>
      <c r="CU17" s="5">
        <v>9691.39</v>
      </c>
      <c r="CV17" s="5">
        <v>9212.35</v>
      </c>
      <c r="CW17" s="5">
        <v>9577.7900000000009</v>
      </c>
      <c r="CX17" s="5">
        <v>9520.5</v>
      </c>
      <c r="CY17" s="5">
        <v>9234.5</v>
      </c>
      <c r="CZ17" s="5">
        <v>8978.4</v>
      </c>
      <c r="DA17" s="5">
        <v>9582.25</v>
      </c>
      <c r="DB17" s="5">
        <v>9298</v>
      </c>
      <c r="DC17" s="5">
        <v>9242.2000000000007</v>
      </c>
      <c r="DD17" s="5">
        <v>8071.07</v>
      </c>
      <c r="DE17" s="5">
        <v>9136.81</v>
      </c>
      <c r="DF17" s="5">
        <v>8391.2800000000007</v>
      </c>
      <c r="DG17" s="5">
        <v>9469.41</v>
      </c>
      <c r="DH17" s="5">
        <v>8319.5400000000009</v>
      </c>
      <c r="DI17" s="4">
        <v>8922.26</v>
      </c>
      <c r="DJ17" s="5">
        <v>8868.4500000000007</v>
      </c>
      <c r="DK17" s="5">
        <v>8601.6200000000008</v>
      </c>
      <c r="DL17" s="5">
        <v>8362.65</v>
      </c>
      <c r="DM17" s="5">
        <v>8924.66</v>
      </c>
      <c r="DN17" s="5">
        <v>8659.48</v>
      </c>
      <c r="DO17" s="5">
        <v>9026.94</v>
      </c>
      <c r="DP17" s="5">
        <v>7516.09</v>
      </c>
      <c r="DQ17" s="5">
        <v>8093.1</v>
      </c>
      <c r="DR17" s="5">
        <v>7813.52</v>
      </c>
      <c r="DS17" s="5">
        <v>8817</v>
      </c>
      <c r="DT17" s="5">
        <v>7746</v>
      </c>
      <c r="DU17" s="5">
        <v>8306.7000000000007</v>
      </c>
      <c r="DV17" s="5">
        <v>8256.19</v>
      </c>
      <c r="DW17" s="5">
        <v>8007.89</v>
      </c>
      <c r="DX17" s="5">
        <v>8184.11</v>
      </c>
      <c r="DY17" s="5">
        <v>7914.52</v>
      </c>
      <c r="DZ17" s="5">
        <v>8064.25</v>
      </c>
      <c r="FW17" s="5">
        <v>134703.39000000001</v>
      </c>
    </row>
    <row r="18" spans="1:179" x14ac:dyDescent="0.2">
      <c r="A18">
        <v>4</v>
      </c>
      <c r="B18" t="s">
        <v>68</v>
      </c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4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S18" s="4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4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4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FW18" s="5"/>
    </row>
    <row r="19" spans="1:179" x14ac:dyDescent="0.2">
      <c r="A19">
        <v>5</v>
      </c>
      <c r="B19" t="s">
        <v>6</v>
      </c>
      <c r="H19" s="5">
        <v>14395.34</v>
      </c>
      <c r="I19">
        <v>299.57</v>
      </c>
      <c r="J19" s="5">
        <v>-1134.32</v>
      </c>
      <c r="K19" s="4">
        <v>78842.720000000001</v>
      </c>
      <c r="L19" s="5">
        <v>67710.39</v>
      </c>
      <c r="M19" s="5">
        <v>71769.53</v>
      </c>
      <c r="N19" s="5">
        <v>110062.79</v>
      </c>
      <c r="O19" s="5">
        <v>110598.39999999999</v>
      </c>
      <c r="P19" s="5">
        <v>100194.83</v>
      </c>
      <c r="Q19" s="5">
        <v>121512.11</v>
      </c>
      <c r="R19" s="5">
        <v>108134.92</v>
      </c>
      <c r="S19" s="5">
        <v>118399.46</v>
      </c>
      <c r="T19" s="5">
        <v>109422.54</v>
      </c>
      <c r="U19" s="5">
        <v>113631.94</v>
      </c>
      <c r="V19" s="5">
        <v>124976.62</v>
      </c>
      <c r="W19" s="5">
        <v>-16526.05</v>
      </c>
      <c r="X19" s="4">
        <v>-15955.61</v>
      </c>
      <c r="Y19" s="5">
        <v>-18128.21</v>
      </c>
      <c r="Z19">
        <v>939.44</v>
      </c>
      <c r="AA19">
        <v>58.61</v>
      </c>
      <c r="AB19">
        <v>-544.08000000000004</v>
      </c>
      <c r="AC19">
        <v>-840.4</v>
      </c>
      <c r="AD19" s="5">
        <v>-1319.17</v>
      </c>
      <c r="AE19" s="5">
        <v>-1407.4</v>
      </c>
      <c r="AF19">
        <v>138.91999999999999</v>
      </c>
      <c r="AG19" s="5">
        <v>1213.08</v>
      </c>
      <c r="AH19" s="5">
        <v>1898.22</v>
      </c>
      <c r="AI19" s="5">
        <v>-4904.22</v>
      </c>
      <c r="AJ19" s="5">
        <v>-4761.8599999999997</v>
      </c>
      <c r="AK19" s="4">
        <v>-5683.49</v>
      </c>
      <c r="AL19" s="5">
        <v>-5489</v>
      </c>
      <c r="AM19" s="5">
        <v>-6800.09</v>
      </c>
      <c r="AN19" s="5">
        <v>-7160.45</v>
      </c>
      <c r="AO19" s="5">
        <v>-6752.08</v>
      </c>
      <c r="AP19" s="5">
        <v>-6983.6</v>
      </c>
      <c r="AQ19" s="5">
        <v>-6988.83</v>
      </c>
      <c r="AR19" s="5">
        <v>-5468</v>
      </c>
      <c r="AS19" s="4">
        <v>-4806.5200000000004</v>
      </c>
      <c r="AT19" s="5">
        <v>-3032</v>
      </c>
      <c r="AU19" s="5">
        <v>-9306.67</v>
      </c>
      <c r="AV19" s="5">
        <v>-8812.41</v>
      </c>
      <c r="AW19" s="5">
        <v>-9227.1</v>
      </c>
      <c r="AX19" s="4">
        <v>-2512.63</v>
      </c>
      <c r="AY19" s="5">
        <v>-3194.27</v>
      </c>
      <c r="AZ19" s="5">
        <v>-2794.5</v>
      </c>
      <c r="BA19" s="5">
        <v>-2256.4499999999998</v>
      </c>
      <c r="BB19" s="5">
        <v>-2243.52</v>
      </c>
      <c r="BC19" s="5">
        <v>-2131</v>
      </c>
      <c r="BD19" s="5">
        <v>-2144.44</v>
      </c>
      <c r="BE19" s="4">
        <v>-2082.73</v>
      </c>
      <c r="BF19" s="5">
        <v>-2094.09</v>
      </c>
      <c r="BG19" s="5">
        <v>4218.07</v>
      </c>
      <c r="BH19" s="5">
        <v>3539.69</v>
      </c>
      <c r="BI19" s="5">
        <v>3820.55</v>
      </c>
      <c r="BJ19" s="5">
        <v>3658.47</v>
      </c>
      <c r="BK19" s="5">
        <v>4045.51</v>
      </c>
      <c r="BL19" s="5">
        <v>3566.17</v>
      </c>
      <c r="BM19" s="5">
        <v>3972.69</v>
      </c>
      <c r="BN19" s="5">
        <v>3618.6</v>
      </c>
      <c r="BO19" s="5">
        <v>3712.6</v>
      </c>
      <c r="BP19" s="5">
        <v>3826.27</v>
      </c>
      <c r="BQ19" s="5">
        <v>3692.38</v>
      </c>
      <c r="BR19" s="5">
        <v>3788.65</v>
      </c>
      <c r="BS19" s="5">
        <v>3924.45</v>
      </c>
      <c r="BT19" s="5">
        <v>3294.76</v>
      </c>
      <c r="BU19" s="5">
        <v>3556.94</v>
      </c>
      <c r="BV19" s="5">
        <v>3781.77</v>
      </c>
      <c r="BW19" s="5">
        <v>3823.58</v>
      </c>
      <c r="BX19" s="5">
        <v>3518</v>
      </c>
      <c r="BY19" s="5">
        <v>3922.92</v>
      </c>
      <c r="BZ19" s="5">
        <v>3594.91</v>
      </c>
      <c r="CA19" s="5">
        <v>3694.91</v>
      </c>
      <c r="CB19" s="5">
        <v>3807.84</v>
      </c>
      <c r="CC19" s="5">
        <v>3675.66</v>
      </c>
      <c r="CD19" s="5">
        <v>3941.55</v>
      </c>
      <c r="CE19" s="5">
        <v>-1567.12</v>
      </c>
      <c r="CF19" s="5">
        <v>-1361.82</v>
      </c>
      <c r="CG19" s="5">
        <v>-1460.76</v>
      </c>
      <c r="CH19" s="5">
        <v>-1525.3</v>
      </c>
      <c r="CI19" s="4">
        <v>-1593.87</v>
      </c>
      <c r="CJ19" s="5">
        <v>-1477.09</v>
      </c>
      <c r="CK19" s="5">
        <v>-1686.45</v>
      </c>
      <c r="CL19" s="5">
        <v>-1496.11</v>
      </c>
      <c r="CM19" s="5">
        <v>-1588.58</v>
      </c>
      <c r="CN19" s="5">
        <v>-1421.11</v>
      </c>
      <c r="CO19" s="5">
        <v>-1463.81</v>
      </c>
      <c r="CP19" s="5">
        <v>-1553.51</v>
      </c>
      <c r="CQ19" s="5">
        <v>-1460.67</v>
      </c>
      <c r="CR19" s="5">
        <v>-1302.51</v>
      </c>
      <c r="CS19" s="5">
        <v>-1443.88</v>
      </c>
      <c r="CT19" s="5">
        <v>-1338.26</v>
      </c>
      <c r="CU19" s="5">
        <v>-1485.29</v>
      </c>
      <c r="CV19" s="5">
        <v>-1461.43</v>
      </c>
      <c r="CW19" s="5">
        <v>-1487.07</v>
      </c>
      <c r="CX19" s="5">
        <v>-1478.15</v>
      </c>
      <c r="CY19" s="5">
        <v>-1398.64</v>
      </c>
      <c r="CZ19" s="5">
        <v>-1324.18</v>
      </c>
      <c r="DA19" s="4">
        <v>-1443.66</v>
      </c>
      <c r="DB19" s="5">
        <v>-1369</v>
      </c>
      <c r="DC19" s="5">
        <v>-1360.85</v>
      </c>
      <c r="DD19" s="5">
        <v>-1182.5</v>
      </c>
      <c r="DE19" s="5">
        <v>-1345.32</v>
      </c>
      <c r="DF19" s="5">
        <v>-1246.8599999999999</v>
      </c>
      <c r="DG19" s="5">
        <v>-1462.53</v>
      </c>
      <c r="DH19" s="5">
        <v>-1282.32</v>
      </c>
      <c r="FW19" s="5">
        <v>1127642.45</v>
      </c>
    </row>
    <row r="20" spans="1:179" x14ac:dyDescent="0.2">
      <c r="A20">
        <v>6</v>
      </c>
      <c r="B20" t="s">
        <v>56</v>
      </c>
      <c r="H20" s="5">
        <v>36479</v>
      </c>
      <c r="I20" s="5">
        <v>36716</v>
      </c>
      <c r="J20" s="5">
        <v>29120.46</v>
      </c>
      <c r="K20">
        <v>-15064</v>
      </c>
      <c r="L20" s="5">
        <v>-11878</v>
      </c>
      <c r="M20" s="5">
        <v>-10070.16</v>
      </c>
      <c r="N20" s="5">
        <v>-8738.44</v>
      </c>
      <c r="O20" s="5">
        <v>-9029.06</v>
      </c>
      <c r="P20" s="5">
        <v>-16774.849999999999</v>
      </c>
      <c r="Q20" s="5">
        <v>-7122.74</v>
      </c>
      <c r="R20" s="5">
        <v>-7294</v>
      </c>
      <c r="S20" s="5">
        <v>-6803.89</v>
      </c>
      <c r="T20" s="5">
        <v>-2478</v>
      </c>
      <c r="U20" s="5">
        <v>-3480.61</v>
      </c>
      <c r="V20" s="5">
        <v>-4955.13</v>
      </c>
      <c r="W20" s="5">
        <v>-21707</v>
      </c>
      <c r="X20" s="5">
        <v>-16243.15</v>
      </c>
      <c r="Y20" s="5">
        <v>-17004.37</v>
      </c>
      <c r="Z20" s="5">
        <v>-15596.36</v>
      </c>
      <c r="AA20" s="5">
        <v>-16877.48</v>
      </c>
      <c r="AB20" s="5">
        <v>-16291.42</v>
      </c>
      <c r="AC20" s="5">
        <v>-7941.46</v>
      </c>
      <c r="AD20" s="5">
        <v>-7566.6</v>
      </c>
      <c r="AE20" s="5">
        <v>-8046</v>
      </c>
      <c r="AF20" s="5">
        <v>-7453.3</v>
      </c>
      <c r="AG20" s="5">
        <v>-7578.74</v>
      </c>
      <c r="AH20" s="5">
        <v>-8100.92</v>
      </c>
      <c r="AI20" s="5">
        <v>6304</v>
      </c>
      <c r="AJ20" s="5">
        <v>5605.15</v>
      </c>
      <c r="AK20" s="5">
        <v>6264.36</v>
      </c>
      <c r="AL20" s="5">
        <v>5781</v>
      </c>
      <c r="AM20" s="5">
        <v>6140.18</v>
      </c>
      <c r="AN20" s="5">
        <v>6038</v>
      </c>
      <c r="AO20" s="5">
        <v>6126.8</v>
      </c>
      <c r="AP20" s="4">
        <v>6038.31</v>
      </c>
      <c r="AQ20" s="5">
        <v>5911.16</v>
      </c>
      <c r="AR20" s="5">
        <v>5749.18</v>
      </c>
      <c r="AS20" s="5">
        <v>6137.53</v>
      </c>
      <c r="AT20" s="5">
        <v>5957.59</v>
      </c>
      <c r="AU20" s="5">
        <v>5897</v>
      </c>
      <c r="AV20" s="5">
        <v>5678.79</v>
      </c>
      <c r="AW20" s="5">
        <v>5572.53</v>
      </c>
      <c r="AX20" s="5">
        <v>5405.91</v>
      </c>
      <c r="AY20" s="5">
        <v>6021.64</v>
      </c>
      <c r="AZ20" s="4">
        <v>5363.28</v>
      </c>
      <c r="BA20" s="5">
        <v>5728.07</v>
      </c>
      <c r="BB20" s="5">
        <v>5645.08</v>
      </c>
      <c r="BC20" s="5">
        <v>5525.85</v>
      </c>
      <c r="BD20" s="5">
        <v>5648.55</v>
      </c>
      <c r="BE20" s="5">
        <v>5463.37</v>
      </c>
      <c r="BF20" s="5">
        <v>5566.8</v>
      </c>
      <c r="BG20">
        <v>-643.77</v>
      </c>
      <c r="BH20">
        <v>-450.29</v>
      </c>
      <c r="BI20">
        <v>-554.16</v>
      </c>
      <c r="BJ20">
        <v>-512.86</v>
      </c>
      <c r="BK20">
        <v>-654.12</v>
      </c>
      <c r="BL20">
        <v>-508.28</v>
      </c>
      <c r="BM20">
        <v>-596.9</v>
      </c>
      <c r="BN20">
        <v>-582.6</v>
      </c>
      <c r="BO20">
        <v>-548.46</v>
      </c>
      <c r="BP20">
        <v>-560.54999999999995</v>
      </c>
      <c r="BQ20">
        <v>-542.12</v>
      </c>
      <c r="BR20">
        <v>-552.20000000000005</v>
      </c>
      <c r="BS20" s="4">
        <v>-12569.4</v>
      </c>
      <c r="BT20" s="5">
        <v>-10387.35</v>
      </c>
      <c r="BU20" s="5">
        <v>-11251.29</v>
      </c>
      <c r="BV20" s="5">
        <v>-11416.43</v>
      </c>
      <c r="BW20" s="5">
        <v>-11736.19</v>
      </c>
      <c r="BX20" s="5">
        <v>-10753.2</v>
      </c>
      <c r="BY20" s="5">
        <v>-12119.69</v>
      </c>
      <c r="BZ20" s="5">
        <v>-10969</v>
      </c>
      <c r="CA20" s="5">
        <v>-11143.35</v>
      </c>
      <c r="CB20" s="5">
        <v>-11388.79</v>
      </c>
      <c r="CC20" s="5">
        <v>-11013.67</v>
      </c>
      <c r="CD20" s="5">
        <v>-11769.32</v>
      </c>
      <c r="CE20" s="5">
        <v>-5855.09</v>
      </c>
      <c r="CF20" s="5">
        <v>-5038.8900000000003</v>
      </c>
      <c r="CG20" s="5">
        <v>-5486.62</v>
      </c>
      <c r="CH20" s="5">
        <v>-5556.89</v>
      </c>
      <c r="CI20" s="5">
        <v>-5742.16</v>
      </c>
      <c r="CJ20" s="5">
        <v>-5233.46</v>
      </c>
      <c r="CK20" s="4">
        <v>-5908.51</v>
      </c>
      <c r="CL20" s="5">
        <v>-5365.53</v>
      </c>
      <c r="CM20" s="5">
        <v>-5703.7</v>
      </c>
      <c r="CN20" s="5">
        <v>-5281.5</v>
      </c>
      <c r="CO20" s="5">
        <v>-5368.56</v>
      </c>
      <c r="CP20" s="5">
        <v>-5736.78</v>
      </c>
      <c r="CQ20" s="5">
        <v>-5457.38</v>
      </c>
      <c r="CR20" s="5">
        <v>-4826.1099999999997</v>
      </c>
      <c r="CS20" s="5">
        <v>-5375</v>
      </c>
      <c r="CT20" s="5">
        <v>-4918.57</v>
      </c>
      <c r="CU20" s="5">
        <v>-5351</v>
      </c>
      <c r="CV20" s="5">
        <v>-5133.6000000000004</v>
      </c>
      <c r="CW20" s="5">
        <v>-5249.78</v>
      </c>
      <c r="CX20" s="5">
        <v>-5256.47</v>
      </c>
      <c r="CY20" s="5">
        <v>-5061.62</v>
      </c>
      <c r="CZ20" s="5">
        <v>-4921.25</v>
      </c>
      <c r="DA20" s="5">
        <v>-5252.41</v>
      </c>
      <c r="DB20" s="4">
        <v>-5309.11</v>
      </c>
      <c r="DC20" s="5">
        <v>-5084.47</v>
      </c>
      <c r="DD20" s="5">
        <v>-4375.4399999999996</v>
      </c>
      <c r="DE20" s="5">
        <v>-5008.08</v>
      </c>
      <c r="DF20" s="5">
        <v>-4582.62</v>
      </c>
      <c r="DG20" s="5">
        <v>-5228.55</v>
      </c>
      <c r="DH20" s="5">
        <v>-4543.37</v>
      </c>
      <c r="DI20" s="5">
        <v>-4879.1400000000003</v>
      </c>
      <c r="DJ20" s="5">
        <v>-4896.47</v>
      </c>
      <c r="DK20" s="5">
        <v>-4714.74</v>
      </c>
      <c r="DL20" s="5">
        <v>-4583.83</v>
      </c>
      <c r="DM20" s="5">
        <v>-4891.8</v>
      </c>
      <c r="DN20" s="5">
        <v>-4329.74</v>
      </c>
      <c r="FW20" s="5">
        <v>-340942.22</v>
      </c>
    </row>
    <row r="21" spans="1:179" x14ac:dyDescent="0.2">
      <c r="A21">
        <v>7</v>
      </c>
      <c r="B21" t="s">
        <v>5</v>
      </c>
      <c r="H21">
        <v>109.1</v>
      </c>
      <c r="K21" s="5">
        <v>7993.62</v>
      </c>
      <c r="L21" s="5">
        <v>6983</v>
      </c>
      <c r="M21" s="5">
        <v>7522.46</v>
      </c>
      <c r="FW21" s="5">
        <v>22608.21</v>
      </c>
    </row>
    <row r="22" spans="1:179" x14ac:dyDescent="0.2">
      <c r="B22" t="s">
        <v>8</v>
      </c>
      <c r="G22" s="5"/>
      <c r="H22" s="5">
        <v>121095</v>
      </c>
      <c r="I22" s="5">
        <v>270313.28999999998</v>
      </c>
      <c r="J22" s="4">
        <v>285036</v>
      </c>
      <c r="K22" s="5">
        <v>31869.95</v>
      </c>
      <c r="L22" s="5">
        <v>26561.24</v>
      </c>
      <c r="M22" s="5">
        <v>-46920.66</v>
      </c>
      <c r="N22" s="5">
        <v>-60341.15</v>
      </c>
      <c r="O22" s="5">
        <v>-2181</v>
      </c>
      <c r="P22">
        <v>-13445.09</v>
      </c>
      <c r="Q22" s="5">
        <v>139488.13</v>
      </c>
      <c r="R22" s="5">
        <v>108630</v>
      </c>
      <c r="S22" s="5">
        <v>121506.43</v>
      </c>
      <c r="T22" s="5">
        <v>40828.269999999997</v>
      </c>
      <c r="U22" s="5">
        <v>48052.55</v>
      </c>
      <c r="V22" s="5">
        <v>60100.9</v>
      </c>
      <c r="W22" s="5">
        <v>-45947.53</v>
      </c>
      <c r="X22" s="5">
        <v>-39998</v>
      </c>
      <c r="Y22" s="5">
        <v>-42840.19</v>
      </c>
      <c r="Z22" s="5">
        <v>34513.629999999997</v>
      </c>
      <c r="AA22" s="5">
        <v>63759.26</v>
      </c>
      <c r="AB22" s="5">
        <v>63470.36</v>
      </c>
      <c r="AC22" s="5">
        <v>-6870.85</v>
      </c>
      <c r="AD22" s="5">
        <v>-2334.54</v>
      </c>
      <c r="AE22" s="5">
        <v>-2661.7</v>
      </c>
      <c r="AF22" s="5">
        <v>7594.45</v>
      </c>
      <c r="AG22" s="5">
        <v>18824.16</v>
      </c>
      <c r="AH22" s="5">
        <v>24761.67</v>
      </c>
      <c r="AI22" s="5">
        <v>50716.26</v>
      </c>
      <c r="AJ22" s="5">
        <v>43632.24</v>
      </c>
      <c r="AK22" s="5">
        <v>51379.16</v>
      </c>
      <c r="AL22" s="5">
        <v>94063.15</v>
      </c>
      <c r="AM22" s="5">
        <v>127095.82</v>
      </c>
      <c r="AN22" s="5">
        <v>124641.48</v>
      </c>
      <c r="AO22" s="5">
        <v>39949.730000000003</v>
      </c>
      <c r="AP22" s="5">
        <v>40160.629999999997</v>
      </c>
      <c r="AQ22" s="5">
        <v>49028.05</v>
      </c>
      <c r="AR22" s="5">
        <v>54773.32</v>
      </c>
      <c r="AS22" s="5">
        <v>60754</v>
      </c>
      <c r="AT22" s="5">
        <v>63495.22</v>
      </c>
      <c r="AU22" s="5">
        <v>26666.12</v>
      </c>
      <c r="AV22" s="5">
        <v>25042</v>
      </c>
      <c r="AW22" s="5">
        <v>22315.759999999998</v>
      </c>
      <c r="AX22" s="5">
        <v>80715.95</v>
      </c>
      <c r="AY22" s="5">
        <v>118228.37</v>
      </c>
      <c r="AZ22" s="5">
        <v>104529</v>
      </c>
      <c r="BA22" s="5">
        <v>34573.56</v>
      </c>
      <c r="BB22" s="5">
        <v>35900.68</v>
      </c>
      <c r="BC22" s="5">
        <v>36130.31</v>
      </c>
      <c r="BD22" s="5">
        <v>41683.47</v>
      </c>
      <c r="BE22" s="5">
        <v>34437.49</v>
      </c>
      <c r="BF22" s="4">
        <v>28988.43</v>
      </c>
      <c r="BG22" s="5">
        <v>34654.82</v>
      </c>
      <c r="BH22" s="5">
        <v>27551</v>
      </c>
      <c r="BI22" s="5">
        <v>28968.18</v>
      </c>
      <c r="BJ22" s="5">
        <v>71999.45</v>
      </c>
      <c r="BK22" s="5">
        <v>106958</v>
      </c>
      <c r="BL22" s="5">
        <v>93808.4</v>
      </c>
      <c r="BM22" s="5">
        <v>30492</v>
      </c>
      <c r="BN22" s="5">
        <v>28723.35</v>
      </c>
      <c r="BO22" s="5">
        <v>35078.769999999997</v>
      </c>
      <c r="BP22" s="5">
        <v>40282.120000000003</v>
      </c>
      <c r="BQ22" s="5">
        <v>38872.75</v>
      </c>
      <c r="BR22" s="5">
        <v>39361.64</v>
      </c>
      <c r="BS22" s="5">
        <v>11032.51</v>
      </c>
      <c r="BT22" s="5">
        <v>9632.2199999999993</v>
      </c>
      <c r="BU22" s="5">
        <v>10555.27</v>
      </c>
      <c r="BV22" s="5">
        <v>55142</v>
      </c>
      <c r="BW22" s="5">
        <v>78133.37</v>
      </c>
      <c r="BX22" s="5">
        <v>73529.16</v>
      </c>
      <c r="BY22" s="5">
        <v>20320.73</v>
      </c>
      <c r="BZ22" s="5">
        <v>6586.32</v>
      </c>
      <c r="CA22" s="5">
        <v>6773.7</v>
      </c>
      <c r="CB22" s="5">
        <v>56080</v>
      </c>
      <c r="CC22" s="5">
        <v>54388</v>
      </c>
      <c r="CD22" s="5">
        <v>58513.919999999998</v>
      </c>
      <c r="CE22" s="5">
        <v>-9770.86</v>
      </c>
      <c r="CF22" s="5">
        <v>-8043.79</v>
      </c>
      <c r="CG22" s="5">
        <v>-8518.2900000000009</v>
      </c>
      <c r="CH22" s="5">
        <v>-8083.45</v>
      </c>
      <c r="CI22" s="4">
        <v>-8822.27</v>
      </c>
      <c r="CJ22" s="5">
        <v>-8043.91</v>
      </c>
      <c r="CK22" s="5">
        <v>-9400.33</v>
      </c>
      <c r="CL22" s="5">
        <v>-9748.58</v>
      </c>
      <c r="CM22" s="5">
        <v>-10392.57</v>
      </c>
      <c r="CN22" s="5">
        <v>-9368.24</v>
      </c>
      <c r="CO22" s="4">
        <v>-9356.48</v>
      </c>
      <c r="CP22" s="5">
        <v>-9607.25</v>
      </c>
      <c r="CQ22" s="5">
        <v>-9091.7800000000007</v>
      </c>
      <c r="CR22" s="5">
        <v>-7714.95</v>
      </c>
      <c r="CS22" s="5">
        <v>-8065.27</v>
      </c>
      <c r="CT22" s="5">
        <v>-7445.85</v>
      </c>
      <c r="CU22" s="4">
        <v>-8226.1</v>
      </c>
      <c r="CV22" s="5">
        <v>-7808.35</v>
      </c>
      <c r="CW22" s="5">
        <v>-8534</v>
      </c>
      <c r="CX22" s="5">
        <v>-9546.73</v>
      </c>
      <c r="CY22" s="5">
        <v>-9205.2999999999993</v>
      </c>
      <c r="CZ22" s="5">
        <v>-8699.2999999999993</v>
      </c>
      <c r="DA22" s="4">
        <v>-9035.52</v>
      </c>
      <c r="DB22" s="5">
        <v>-8811.73</v>
      </c>
      <c r="DC22" s="5">
        <v>-8458.7999999999993</v>
      </c>
      <c r="DD22" s="5">
        <v>-7018.53</v>
      </c>
      <c r="DE22" s="5">
        <v>-7355.74</v>
      </c>
      <c r="DF22" s="5">
        <v>-6951.48</v>
      </c>
      <c r="DG22" s="5">
        <v>-7782.44</v>
      </c>
      <c r="DH22" s="5">
        <v>-6995.35</v>
      </c>
      <c r="DI22" s="4">
        <v>-6563.49</v>
      </c>
      <c r="DJ22" s="5">
        <v>-7507.89</v>
      </c>
      <c r="DK22" s="5">
        <v>-7264</v>
      </c>
      <c r="DL22" s="5">
        <v>-6849.23</v>
      </c>
      <c r="DM22" s="5">
        <v>-7043.73</v>
      </c>
      <c r="DN22" s="5">
        <v>-6300.54</v>
      </c>
      <c r="DO22" s="5">
        <v>7201.89</v>
      </c>
      <c r="DP22" s="5">
        <v>6150.5</v>
      </c>
      <c r="DQ22" s="5">
        <v>6942.24</v>
      </c>
      <c r="DR22" s="5">
        <v>6754.28</v>
      </c>
      <c r="DS22" s="5">
        <v>7784</v>
      </c>
      <c r="DT22" s="5">
        <v>6644.61</v>
      </c>
      <c r="DU22" s="5">
        <v>6729.77</v>
      </c>
      <c r="DV22" s="4">
        <v>5834.24</v>
      </c>
      <c r="DW22" s="5">
        <v>6444.13</v>
      </c>
      <c r="DX22" s="4">
        <v>6846.53</v>
      </c>
      <c r="DY22" s="5">
        <v>6746.23</v>
      </c>
      <c r="DZ22" s="5">
        <v>7051</v>
      </c>
      <c r="EA22" s="5">
        <v>-17662.22</v>
      </c>
      <c r="EB22" s="5">
        <v>-14579.16</v>
      </c>
      <c r="EC22" s="5">
        <v>-15414.6</v>
      </c>
      <c r="ED22" s="5">
        <v>-14833.44</v>
      </c>
      <c r="EE22" s="5">
        <v>-16588.72</v>
      </c>
      <c r="EF22" s="4">
        <v>-14753.73</v>
      </c>
      <c r="EG22" s="5">
        <v>-16808.22</v>
      </c>
      <c r="EH22" s="4">
        <v>-16055.5</v>
      </c>
      <c r="EI22" s="5">
        <v>-16378.49</v>
      </c>
      <c r="EJ22" s="5">
        <v>-16481.72</v>
      </c>
      <c r="EK22" s="5">
        <v>-15824.9</v>
      </c>
      <c r="EL22" s="5">
        <v>-15966.22</v>
      </c>
      <c r="EM22" s="5">
        <v>-16461.8</v>
      </c>
      <c r="EN22" s="5">
        <v>-14025.43</v>
      </c>
      <c r="EO22" s="5">
        <v>-14383.41</v>
      </c>
      <c r="EP22" s="5">
        <v>-14346.6</v>
      </c>
      <c r="EQ22" s="5">
        <v>-14966.05</v>
      </c>
      <c r="ER22" s="4">
        <v>-13758.15</v>
      </c>
      <c r="ES22" s="4">
        <v>-15674.34</v>
      </c>
      <c r="ET22" s="5">
        <v>-14953</v>
      </c>
      <c r="EU22" s="5">
        <v>-16003</v>
      </c>
      <c r="EV22" s="4">
        <v>-14627.72</v>
      </c>
      <c r="EW22" s="5">
        <v>-14727.57</v>
      </c>
      <c r="EX22" s="5">
        <v>-15505.58</v>
      </c>
      <c r="EY22" s="4">
        <v>-14730.73</v>
      </c>
      <c r="EZ22" s="5">
        <v>-12705.35</v>
      </c>
      <c r="FA22" s="5">
        <v>-13914.3</v>
      </c>
      <c r="FB22" s="5">
        <v>-12913.22</v>
      </c>
      <c r="FC22" s="5">
        <v>-13959.78</v>
      </c>
      <c r="FD22" s="5">
        <v>-13318.77</v>
      </c>
      <c r="FE22" s="4">
        <v>-14074.81</v>
      </c>
      <c r="FF22" s="5">
        <v>-13924</v>
      </c>
      <c r="FG22" s="4">
        <v>-14897.3</v>
      </c>
      <c r="FH22" s="5">
        <v>-13612.45</v>
      </c>
      <c r="FI22" s="5">
        <v>-13706.35</v>
      </c>
      <c r="FJ22" s="5">
        <v>-14437.71</v>
      </c>
      <c r="FK22" s="5">
        <v>-13736.61</v>
      </c>
      <c r="FL22" s="5">
        <v>-11844</v>
      </c>
      <c r="FM22" s="5">
        <v>-12986.26</v>
      </c>
      <c r="FN22" s="5">
        <v>-12047.82</v>
      </c>
      <c r="FO22" s="5">
        <v>-13019.31</v>
      </c>
      <c r="FP22" s="5">
        <v>-12423.46</v>
      </c>
      <c r="FQ22" s="5">
        <v>-13121.72</v>
      </c>
      <c r="FR22" s="5">
        <v>-13612</v>
      </c>
      <c r="FS22" s="4">
        <v>-13215.81</v>
      </c>
      <c r="FT22" s="5">
        <v>-12665.14</v>
      </c>
      <c r="FU22" s="5">
        <v>-10182.74</v>
      </c>
      <c r="FV22" s="5">
        <v>-9873.89</v>
      </c>
      <c r="FW22" s="5">
        <v>2707196.63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2000-07-15T01:45:08Z</cp:lastPrinted>
  <dcterms:created xsi:type="dcterms:W3CDTF">2000-05-01T18:32:32Z</dcterms:created>
  <dcterms:modified xsi:type="dcterms:W3CDTF">2023-09-16T20:14:09Z</dcterms:modified>
</cp:coreProperties>
</file>