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6FCFB9-E2DC-4F7D-AB3B-CA580EF17F7D}" xr6:coauthVersionLast="47" xr6:coauthVersionMax="47" xr10:uidLastSave="{00000000-0000-0000-0000-000000000000}"/>
  <bookViews>
    <workbookView xWindow="-120" yWindow="-120" windowWidth="38640" windowHeight="15720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0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H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H25" i="1"/>
  <c r="N25" i="1"/>
  <c r="O25" i="1"/>
  <c r="H26" i="1"/>
  <c r="N26" i="1"/>
  <c r="O26" i="1"/>
  <c r="H27" i="1"/>
  <c r="N27" i="1"/>
  <c r="O27" i="1"/>
  <c r="H28" i="1"/>
  <c r="N28" i="1"/>
  <c r="O28" i="1"/>
  <c r="H29" i="1"/>
  <c r="N29" i="1"/>
  <c r="O29" i="1"/>
  <c r="H30" i="1"/>
  <c r="N30" i="1"/>
  <c r="O30" i="1"/>
  <c r="H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<sst xmlns="http://schemas.openxmlformats.org/spreadsheetml/2006/main" count="37" uniqueCount="34">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</sst>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59139A6-B492-077E-74F9-0978BFB38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4CBFD66-25CB-882A-1FBB-69A20099A4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899F47C-E4B9-C18E-E2F5-647D2BECC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70C3511-8EF9-F176-FE15-A6923756B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EF9DC98-5B53-B06C-DFD0-23F4A5F4D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C78C57C-CAA5-C147-634A-79E1B4AC94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4D830BD7-5E0E-3283-56F5-D662CD03B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7F28E53-3952-1D8B-1D99-BFC548539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85F897D-ACAD-0B71-1FDA-578E25687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5CB272C-37E3-7A25-546C-2BB46E1D1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57C65C4-6D27-54F5-A64F-ACDD2AD76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FBB0384-C8CD-7A3C-3CB4-F0D95994C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0B56CF9-534F-97F1-3D3C-6D14DD5AC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5DE00F6-A8FD-F0F7-81E8-AA805AE24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2653AD6-5FD6-729C-342A-404DAD8A0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3AD530D-0E52-D165-E95C-05E482F14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D1DBC5C-2418-8675-AF24-1A0CACBD90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C237DF4-C373-34A0-AE21-0190F90E5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B8AE7AE-A7BB-2EA3-6890-AB185DE36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19ED254-708A-D8A8-BB32-0E45594CC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53D00748-7133-5060-12F6-BF3BDAD085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DA7B1A9C-C5CB-B006-A8E4-8E348A9CCF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0B599B4-6078-9BCB-2748-BFFB4CBB6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CA6CF1FB-F99F-F257-AD40-09399B08A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181ACE54-2A38-897B-8CF3-63ABDC378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C2F5E17-A0B1-6F4D-EDED-6A8E0699A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10/New/pwrdp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Export"/>
      <sheetName val="SUM SO2"/>
      <sheetName val="Macro1"/>
      <sheetName val="Wes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36804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/>
          </cell>
        </row>
        <row r="50">
          <cell r="K50">
            <v>-214997.00969251699</v>
          </cell>
          <cell r="S50">
            <v>-190753.01391835848</v>
          </cell>
          <cell r="AA50">
            <v>-980.55999995650927</v>
          </cell>
          <cell r="AI50">
            <v>1353333.1365067933</v>
          </cell>
          <cell r="AQ50">
            <v>255255.21176564123</v>
          </cell>
          <cell r="AR50">
            <v>0</v>
          </cell>
          <cell r="AX50">
            <v>1201857.7646616027</v>
          </cell>
          <cell r="BF50">
            <v>-792843.85111210914</v>
          </cell>
          <cell r="BN50">
            <v>-7212752.2008567331</v>
          </cell>
          <cell r="BV50">
            <v>-2344816.0060786866</v>
          </cell>
          <cell r="CD50">
            <v>-2425554.0472213579</v>
          </cell>
          <cell r="CF50">
            <v>64309.262292895524</v>
          </cell>
          <cell r="CU50">
            <v>-12711656.842975993</v>
          </cell>
          <cell r="CW50">
            <v>-11509799.07831439</v>
          </cell>
        </row>
        <row r="74">
          <cell r="AX74">
            <v>0</v>
          </cell>
        </row>
        <row r="92">
          <cell r="K92">
            <v>-773280.70637609437</v>
          </cell>
          <cell r="S92">
            <v>-213026</v>
          </cell>
          <cell r="AA92">
            <v>-303.99999999190914</v>
          </cell>
          <cell r="AI92">
            <v>-77079.515133248875</v>
          </cell>
          <cell r="AQ92">
            <v>0</v>
          </cell>
          <cell r="AR92">
            <v>0</v>
          </cell>
          <cell r="AX92">
            <v>-1063690.2215093351</v>
          </cell>
          <cell r="BF92">
            <v>-1387677.0226741955</v>
          </cell>
          <cell r="BN92">
            <v>-4601024.3385123741</v>
          </cell>
          <cell r="BV92">
            <v>-1081308.2307209987</v>
          </cell>
          <cell r="CD92">
            <v>-9297154.1852274984</v>
          </cell>
          <cell r="CF92">
            <v>-56115.657042460516</v>
          </cell>
          <cell r="CU92">
            <v>-16423279.434177527</v>
          </cell>
          <cell r="CW92">
            <v>-17486969.655686863</v>
          </cell>
        </row>
        <row r="99">
          <cell r="K99">
            <v>-251772.69741583802</v>
          </cell>
          <cell r="S99">
            <v>-127289.63398271054</v>
          </cell>
          <cell r="AA99">
            <v>-695.91999993438367</v>
          </cell>
          <cell r="AI99">
            <v>1367323.9524681158</v>
          </cell>
          <cell r="AQ99">
            <v>255264.24500184762</v>
          </cell>
          <cell r="AR99">
            <v>-346.76853648707038</v>
          </cell>
          <cell r="AX99">
            <v>1242483.1775349937</v>
          </cell>
          <cell r="BF99">
            <v>-751158.48337096581</v>
          </cell>
          <cell r="BN99">
            <v>-5740616.691388499</v>
          </cell>
          <cell r="BV99">
            <v>-2496454.3449191842</v>
          </cell>
          <cell r="CD99">
            <v>-2520625.6416324442</v>
          </cell>
          <cell r="CF99">
            <v>38575.741391434334</v>
          </cell>
          <cell r="CU99">
            <v>-11470279.41991966</v>
          </cell>
          <cell r="CW99">
            <v>-10227796.242384667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33635431.201841705</v>
          </cell>
          <cell r="S103">
            <v>15469606.887067737</v>
          </cell>
          <cell r="AA103">
            <v>14325.640000057232</v>
          </cell>
          <cell r="AI103">
            <v>3611744.9609858417</v>
          </cell>
          <cell r="AQ103">
            <v>5789208.5232039811</v>
          </cell>
          <cell r="AR103">
            <v>586109.79996019148</v>
          </cell>
          <cell r="AX103">
            <v>59106427.013059519</v>
          </cell>
          <cell r="BF103">
            <v>20174219.219583631</v>
          </cell>
          <cell r="BN103">
            <v>12916127.179176211</v>
          </cell>
          <cell r="BV103">
            <v>5904486.0662825312</v>
          </cell>
          <cell r="CD103">
            <v>35720290.117674433</v>
          </cell>
          <cell r="CF103">
            <v>6404780.7254622914</v>
          </cell>
          <cell r="CU103">
            <v>81119903.30817908</v>
          </cell>
          <cell r="CW103">
            <v>140226330.32123861</v>
          </cell>
        </row>
        <row r="104">
          <cell r="K104">
            <v>-214997.00969251699</v>
          </cell>
          <cell r="S104">
            <v>-190753.01391835848</v>
          </cell>
          <cell r="AA104">
            <v>-980.55999995650927</v>
          </cell>
          <cell r="AI104">
            <v>1353333.1365067933</v>
          </cell>
          <cell r="AQ104">
            <v>255255.21176564123</v>
          </cell>
          <cell r="AR104">
            <v>0</v>
          </cell>
          <cell r="AX104">
            <v>1201857.7646616027</v>
          </cell>
          <cell r="BF104">
            <v>-792843.85111210914</v>
          </cell>
          <cell r="BN104">
            <v>-7212752.2008567331</v>
          </cell>
          <cell r="BV104">
            <v>-2344816.0060786866</v>
          </cell>
          <cell r="CD104">
            <v>-2425554.0472213579</v>
          </cell>
          <cell r="CF104">
            <v>64309.262292895524</v>
          </cell>
          <cell r="CU104">
            <v>-12711656.842975993</v>
          </cell>
          <cell r="CW104">
            <v>-11509799.07831439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F111">
            <v>500000</v>
          </cell>
          <cell r="BN111">
            <v>2987055</v>
          </cell>
          <cell r="CD111">
            <v>250000</v>
          </cell>
          <cell r="CU111">
            <v>3737055</v>
          </cell>
          <cell r="CW111">
            <v>3737055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2" zoomScaleNormal="100" workbookViewId="0">
      <selection activeCell="D23" sqref="A1:IV65536"/>
    </sheetView>
  </sheetViews>
  <sheetFormatPr defaultRowHeight="12.75" x14ac:dyDescent="0.2"/>
  <cols>
    <col min="1" max="1" width="8.7109375" style="5" customWidth="1"/>
    <col min="2" max="2" width="0.85546875" style="5" customWidth="1"/>
    <col min="3" max="3" width="42" style="5" customWidth="1"/>
    <col min="4" max="5" width="20.7109375" style="20" customWidth="1"/>
    <col min="6" max="6" width="23.85546875" style="20" customWidth="1"/>
    <col min="7" max="7" width="26" style="20" customWidth="1"/>
    <col min="8" max="8" width="24" style="20" hidden="1" customWidth="1"/>
    <col min="9" max="9" width="24.85546875" style="20" customWidth="1"/>
    <col min="10" max="11" width="18" style="5" customWidth="1"/>
    <col min="12" max="12" width="21.85546875" style="5" customWidth="1"/>
    <col min="13" max="13" width="16.85546875" style="5" customWidth="1"/>
    <col min="14" max="14" width="20.5703125" style="5" customWidth="1"/>
    <col min="15" max="15" width="16.85546875" style="5" customWidth="1"/>
    <col min="16" max="16384" width="9.140625" style="5"/>
  </cols>
  <sheetData>
    <row r="1" spans="1:142" ht="15" hidden="1" customHeight="1" x14ac:dyDescent="0.2">
      <c r="A1" s="1" t="s">
        <v>25</v>
      </c>
    </row>
    <row r="2" spans="1:142" ht="15" customHeight="1" x14ac:dyDescent="0.2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36804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">
      <c r="A8" s="11"/>
      <c r="B8" s="11"/>
      <c r="C8" s="12" t="s">
        <v>8</v>
      </c>
      <c r="D8" s="4">
        <f>+[2]WEST_DPR!BF92</f>
        <v>-1387677.0226741955</v>
      </c>
      <c r="E8" s="4">
        <f>+[2]WEST_DPR!BF99</f>
        <v>-751158.48337096581</v>
      </c>
      <c r="F8" s="4">
        <f>+[2]WEST_DPR!BF50</f>
        <v>-792843.85111210914</v>
      </c>
      <c r="G8" s="4">
        <f>+[2]WEST_DPR!BF103</f>
        <v>20174219.219583631</v>
      </c>
      <c r="H8" s="4">
        <f>+SUM(J8:M8)</f>
        <v>43459808.305779591</v>
      </c>
      <c r="I8" s="13">
        <f>K8+L8+M8</f>
        <v>44252652.156891704</v>
      </c>
      <c r="J8" s="23">
        <f>+[2]WEST_DPR!BF104</f>
        <v>-792843.85111210914</v>
      </c>
      <c r="K8" s="23">
        <f>+[2]WEST_DPR!BF103-[2]WEST_DPR!BF111</f>
        <v>19674219.219583631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792843.8511121124</v>
      </c>
      <c r="O8" s="26">
        <f>+I8-H8</f>
        <v>792843.8511121124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">
      <c r="A9" s="11"/>
      <c r="B9" s="11"/>
      <c r="C9" s="12" t="s">
        <v>9</v>
      </c>
      <c r="D9" s="4">
        <f>+[2]WEST_DPR!BN92</f>
        <v>-4601024.3385123741</v>
      </c>
      <c r="E9" s="4">
        <f>+[2]WEST_DPR!BN99</f>
        <v>-5740616.691388499</v>
      </c>
      <c r="F9" s="4">
        <f>+[2]WEST_DPR!BN50</f>
        <v>-7212752.2008567331</v>
      </c>
      <c r="G9" s="4">
        <f>+[2]WEST_DPR!BN103</f>
        <v>12916127.179176211</v>
      </c>
      <c r="H9" s="4">
        <f t="shared" ref="H9:H33" si="0">+SUM(J9:M9)</f>
        <v>133045396.1950997</v>
      </c>
      <c r="I9" s="13">
        <f>K9+L9+M9</f>
        <v>140258148.39595643</v>
      </c>
      <c r="J9" s="23">
        <f>+[2]WEST_DPR!BN104</f>
        <v>-7212752.2008567331</v>
      </c>
      <c r="K9" s="23">
        <f>+[2]WEST_DPR!BN103-[2]WEST_DPR!BN111</f>
        <v>9929072.1791762114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7212752.2008567303</v>
      </c>
      <c r="O9" s="22">
        <f t="shared" ref="O9:O33" si="2">+I9-H9</f>
        <v>7212752.2008567303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">
      <c r="A10" s="11"/>
      <c r="B10" s="11"/>
      <c r="C10" s="12" t="s">
        <v>10</v>
      </c>
      <c r="D10" s="4">
        <f>+[2]WEST_DPR!BV92</f>
        <v>-1081308.2307209987</v>
      </c>
      <c r="E10" s="4">
        <f>+[2]WEST_DPR!BV99</f>
        <v>-2496454.3449191842</v>
      </c>
      <c r="F10" s="4">
        <f>+[2]WEST_DPR!BV50</f>
        <v>-2344816.0060786866</v>
      </c>
      <c r="G10" s="4">
        <f>+[2]WEST_DPR!BV103</f>
        <v>5904486.0662825312</v>
      </c>
      <c r="H10" s="4">
        <f t="shared" si="0"/>
        <v>11451091.557504807</v>
      </c>
      <c r="I10" s="13">
        <f>K10+L10+M10</f>
        <v>13795907.563583493</v>
      </c>
      <c r="J10" s="23">
        <f>+[2]WEST_DPR!BV104</f>
        <v>-2344816.0060786866</v>
      </c>
      <c r="K10" s="23">
        <f>+[2]WEST_DPR!BV103-[2]WEST_DPR!BV111</f>
        <v>5904486.0662825312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2344816.0060786866</v>
      </c>
      <c r="O10" s="22">
        <f>+I10-H10</f>
        <v>2344816.0060786866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">
      <c r="A11" s="11"/>
      <c r="B11" s="11"/>
      <c r="C11" s="12" t="s">
        <v>11</v>
      </c>
      <c r="D11" s="4">
        <f>+[2]WEST_DPR!CD92</f>
        <v>-9297154.1852274984</v>
      </c>
      <c r="E11" s="4">
        <f>+[2]WEST_DPR!CD99</f>
        <v>-2520625.6416324442</v>
      </c>
      <c r="F11" s="4">
        <f>+[2]WEST_DPR!CD50</f>
        <v>-2425554.0472213579</v>
      </c>
      <c r="G11" s="4">
        <f>+[2]WEST_DPR!CD103</f>
        <v>35720290.117674433</v>
      </c>
      <c r="H11" s="4">
        <f t="shared" si="0"/>
        <v>52450248.991590813</v>
      </c>
      <c r="I11" s="13">
        <f>K11+L11+M11</f>
        <v>54875803.03881216</v>
      </c>
      <c r="J11" s="23">
        <f>+[2]WEST_DPR!CD104</f>
        <v>-2425554.0472213579</v>
      </c>
      <c r="K11" s="23">
        <f>+[2]WEST_DPR!CD103-[2]WEST_DPR!CD111</f>
        <v>35470290.117674433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2425554.0472213477</v>
      </c>
      <c r="O11" s="22">
        <f t="shared" si="2"/>
        <v>2425554.0472213477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25">
      <c r="A12" s="11"/>
      <c r="B12" s="11"/>
      <c r="C12" s="14" t="s">
        <v>12</v>
      </c>
      <c r="D12" s="4">
        <f>+[2]WEST_DPR!CF92</f>
        <v>-56115.657042460516</v>
      </c>
      <c r="E12" s="4">
        <f>+[2]WEST_DPR!CF99</f>
        <v>38575.741391434334</v>
      </c>
      <c r="F12" s="4">
        <f>+[2]WEST_DPR!CF50</f>
        <v>64309.262292895524</v>
      </c>
      <c r="G12" s="4">
        <f>+[2]WEST_DPR!CF103</f>
        <v>6404780.7254622914</v>
      </c>
      <c r="H12" s="4">
        <f>+SUM(J12:M12)</f>
        <v>6586563.0291072587</v>
      </c>
      <c r="I12" s="13">
        <f>K12+L12+M12</f>
        <v>6522253.7668143632</v>
      </c>
      <c r="J12" s="23">
        <f>+[2]WEST_DPR!CF104</f>
        <v>64309.262292895524</v>
      </c>
      <c r="K12" s="23">
        <f>+[2]WEST_DPR!CF103-[2]WEST_DPR!CF111</f>
        <v>6404780.7254622914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-64309.262292895466</v>
      </c>
      <c r="O12" s="22">
        <f>+I12-H12</f>
        <v>-64309.262292895466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-2425554.0472213579</v>
      </c>
      <c r="M13" s="24">
        <f>+[2]WEST_DPR!CD103</f>
        <v>35720290.117674433</v>
      </c>
      <c r="N13" s="22">
        <f>+I13-SUM(J13:M13)</f>
        <v>-33294736.070453074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-2425554.0472213579</v>
      </c>
      <c r="N14" s="22">
        <f>+I14-SUM(J14:M14)</f>
        <v>2425554.0472213579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">
      <c r="A18" s="11"/>
      <c r="B18" s="11"/>
      <c r="C18" s="15" t="s">
        <v>16</v>
      </c>
      <c r="D18" s="16">
        <f>+[2]WEST_DPR!CU92</f>
        <v>-16423279.434177527</v>
      </c>
      <c r="E18" s="16">
        <f>+[2]WEST_DPR!CU99</f>
        <v>-11470279.41991966</v>
      </c>
      <c r="F18" s="16">
        <f>+[2]WEST_DPR!CU50</f>
        <v>-12711656.842975993</v>
      </c>
      <c r="G18" s="16">
        <f>+[2]WEST_DPR!CU103</f>
        <v>81119903.30817908</v>
      </c>
      <c r="H18" s="16">
        <f t="shared" si="0"/>
        <v>246993108.07908216</v>
      </c>
      <c r="I18" s="33">
        <f t="shared" ref="I18:I24" si="3">K18+L18+M18</f>
        <v>259704764.92205817</v>
      </c>
      <c r="J18" s="27">
        <f>+[2]WEST_DPR!CU104</f>
        <v>-12711656.842975993</v>
      </c>
      <c r="K18" s="27">
        <f>+[2]WEST_DPR!CU103-[2]WEST_DPR!CU111</f>
        <v>77382848.30817908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12711656.842976004</v>
      </c>
      <c r="O18" s="22">
        <f t="shared" si="2"/>
        <v>12711656.842976004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">
      <c r="A19" s="11"/>
      <c r="B19" s="11"/>
      <c r="C19" s="12" t="s">
        <v>17</v>
      </c>
      <c r="D19" s="4">
        <f>+[2]WEST_DPR!K92</f>
        <v>-773280.70637609437</v>
      </c>
      <c r="E19" s="4">
        <f>+[2]WEST_DPR!K99</f>
        <v>-251772.69741583802</v>
      </c>
      <c r="F19" s="4">
        <f>+[2]WEST_DPR!K50</f>
        <v>-214997.00969251699</v>
      </c>
      <c r="G19" s="4">
        <f>+[2]WEST_DPR!K103</f>
        <v>33635431.201841705</v>
      </c>
      <c r="H19" s="4">
        <f t="shared" si="0"/>
        <v>75331125.852154106</v>
      </c>
      <c r="I19" s="13">
        <f t="shared" si="3"/>
        <v>75546122.861846611</v>
      </c>
      <c r="J19" s="23">
        <f>+[2]WEST_DPR!K104</f>
        <v>-214997.00969251699</v>
      </c>
      <c r="K19" s="23">
        <f>+[2]WEST_DPR!K103-[2]WEST_DPR!K111</f>
        <v>33635431.201841705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214997.009692505</v>
      </c>
      <c r="O19" s="26">
        <f t="shared" si="2"/>
        <v>214997.009692505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">
      <c r="A20" s="11"/>
      <c r="B20" s="11"/>
      <c r="C20" s="12" t="s">
        <v>18</v>
      </c>
      <c r="D20" s="4">
        <f>+[2]WEST_DPR!S92</f>
        <v>-213026</v>
      </c>
      <c r="E20" s="4">
        <f>+[2]WEST_DPR!S99</f>
        <v>-127289.63398271054</v>
      </c>
      <c r="F20" s="4">
        <f>+[2]WEST_DPR!S50</f>
        <v>-190753.01391835848</v>
      </c>
      <c r="G20" s="4">
        <f>+[2]WEST_DPR!S103</f>
        <v>15469606.887067737</v>
      </c>
      <c r="H20" s="4">
        <f t="shared" si="0"/>
        <v>40674462.609025083</v>
      </c>
      <c r="I20" s="13">
        <f t="shared" si="3"/>
        <v>40865215.622943446</v>
      </c>
      <c r="J20" s="23">
        <f>+[2]WEST_DPR!S104</f>
        <v>-190753.01391835848</v>
      </c>
      <c r="K20" s="23">
        <f>+[2]WEST_DPR!S103-[2]WEST_DPR!S111</f>
        <v>15469606.887067737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190753.01391836256</v>
      </c>
      <c r="O20" s="22">
        <f t="shared" si="2"/>
        <v>190753.01391836256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">
      <c r="A21" s="11"/>
      <c r="B21" s="11"/>
      <c r="C21" s="14" t="s">
        <v>19</v>
      </c>
      <c r="D21" s="4">
        <f>+[2]WEST_DPR!AI92</f>
        <v>-77079.515133248875</v>
      </c>
      <c r="E21" s="4">
        <f>+[2]WEST_DPR!AI99</f>
        <v>1367323.9524681158</v>
      </c>
      <c r="F21" s="4">
        <f>+[2]WEST_DPR!AI50</f>
        <v>1353333.1365067933</v>
      </c>
      <c r="G21" s="4">
        <f>+[2]WEST_DPR!AI103</f>
        <v>3611744.9609858417</v>
      </c>
      <c r="H21" s="4">
        <f t="shared" si="0"/>
        <v>19814695.819856018</v>
      </c>
      <c r="I21" s="13">
        <f t="shared" si="3"/>
        <v>18461362.683349226</v>
      </c>
      <c r="J21" s="23">
        <f>+[2]WEST_DPR!AI104</f>
        <v>1353333.1365067933</v>
      </c>
      <c r="K21" s="23">
        <f>+[2]WEST_DPR!AI103-[2]WEST_DPR!AI111</f>
        <v>3611744.9609858417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-1353333.1365067922</v>
      </c>
      <c r="O21" s="26">
        <f t="shared" si="2"/>
        <v>-1353333.1365067922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">
      <c r="A22" s="11"/>
      <c r="B22" s="11"/>
      <c r="C22" s="17" t="s">
        <v>20</v>
      </c>
      <c r="D22" s="4">
        <f>+[2]WEST_DPR!AQ92</f>
        <v>0</v>
      </c>
      <c r="E22" s="4">
        <f>+[2]WEST_DPR!AQ99</f>
        <v>255264.24500184762</v>
      </c>
      <c r="F22" s="4">
        <f>+[2]WEST_DPR!AQ50</f>
        <v>255255.21176564123</v>
      </c>
      <c r="G22" s="4">
        <f>+[2]WEST_DPR!AQ103</f>
        <v>5789208.5232039811</v>
      </c>
      <c r="H22" s="4">
        <f t="shared" si="0"/>
        <v>12551536.205682034</v>
      </c>
      <c r="I22" s="13">
        <f t="shared" si="3"/>
        <v>12296280.99391639</v>
      </c>
      <c r="J22" s="23">
        <f>+[2]WEST_DPR!AQ104</f>
        <v>255255.21176564123</v>
      </c>
      <c r="K22" s="23">
        <f>+[2]WEST_DPR!AQ103-[2]WEST_DPR!AQ111</f>
        <v>5789208.5232039811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-255255.21176564321</v>
      </c>
      <c r="O22" s="22">
        <f t="shared" si="2"/>
        <v>-255255.21176564321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">
      <c r="A23" s="11"/>
      <c r="B23" s="11"/>
      <c r="C23" s="12" t="s">
        <v>21</v>
      </c>
      <c r="D23" s="4">
        <f>+[2]WEST_DPR!AA92</f>
        <v>-303.99999999190914</v>
      </c>
      <c r="E23" s="4">
        <f>+[2]WEST_DPR!AA99</f>
        <v>-695.91999993438367</v>
      </c>
      <c r="F23" s="4">
        <f>+[2]WEST_DPR!AA50</f>
        <v>-980.55999995650927</v>
      </c>
      <c r="G23" s="4">
        <f>+[2]WEST_DPR!AA103</f>
        <v>14325.640000057232</v>
      </c>
      <c r="H23" s="4">
        <f t="shared" si="0"/>
        <v>15959.201060420677</v>
      </c>
      <c r="I23" s="13">
        <f t="shared" si="3"/>
        <v>16939.761060377186</v>
      </c>
      <c r="J23" s="23">
        <f>+[2]WEST_DPR!AA104</f>
        <v>-980.55999995650927</v>
      </c>
      <c r="K23" s="23">
        <f>+[2]WEST_DPR!AA103-[2]WEST_DPR!AA111</f>
        <v>14325.640000057232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980.55999995650927</v>
      </c>
      <c r="O23" s="22">
        <f t="shared" si="2"/>
        <v>980.55999995650927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25">
      <c r="A24" s="11"/>
      <c r="B24" s="11"/>
      <c r="C24" s="12" t="s">
        <v>22</v>
      </c>
      <c r="D24" s="4">
        <f>+[2]WEST_DPR!AR92</f>
        <v>0</v>
      </c>
      <c r="E24" s="4">
        <f>+[2]WEST_DPR!AR99</f>
        <v>-346.76853648707038</v>
      </c>
      <c r="F24" s="4">
        <f>+[2]WEST_DPR!AR50</f>
        <v>0</v>
      </c>
      <c r="G24" s="4">
        <f>+[2]WEST_DPR!AR103</f>
        <v>586109.79996019148</v>
      </c>
      <c r="H24" s="4">
        <f>+SUM(J24:M24)</f>
        <v>2792433.9713132032</v>
      </c>
      <c r="I24" s="13">
        <f t="shared" si="3"/>
        <v>2792433.9713132032</v>
      </c>
      <c r="J24" s="23">
        <f>+[2]WEST_DPR!AR104</f>
        <v>0</v>
      </c>
      <c r="K24" s="23">
        <f>+[2]WEST_DPR!AR103-[2]WEST_DPR!AR111</f>
        <v>586109.79996019148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">
      <c r="A32" s="11"/>
      <c r="B32" s="11"/>
      <c r="C32" s="15" t="s">
        <v>23</v>
      </c>
      <c r="D32" s="16">
        <f>+[2]WEST_DPR!AX92-[2]WEST_DPR!AX74</f>
        <v>-1063690.2215093351</v>
      </c>
      <c r="E32" s="16">
        <f>+[2]WEST_DPR!AX99</f>
        <v>1242483.1775349937</v>
      </c>
      <c r="F32" s="16">
        <f>+[2]WEST_DPR!AX50</f>
        <v>1201857.7646616027</v>
      </c>
      <c r="G32" s="16">
        <f>+[2]WEST_DPR!AX103</f>
        <v>59106427.013059519</v>
      </c>
      <c r="H32" s="16">
        <f t="shared" si="0"/>
        <v>151180213.65909088</v>
      </c>
      <c r="I32" s="33">
        <f>K32+L32+M32</f>
        <v>149978355.89442927</v>
      </c>
      <c r="J32" s="27">
        <f>+[2]WEST_DPR!AX104</f>
        <v>1201857.7646616027</v>
      </c>
      <c r="K32" s="27">
        <f>+[2]WEST_DPR!AX103-[2]WEST_DPR!AX111</f>
        <v>59106427.013059519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-1201857.7646616101</v>
      </c>
      <c r="O32" s="22">
        <f t="shared" si="2"/>
        <v>-1201857.7646616101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</f>
        <v>-17486969.655686863</v>
      </c>
      <c r="E33" s="19">
        <f>+[2]WEST_DPR!CW99</f>
        <v>-10227796.242384667</v>
      </c>
      <c r="F33" s="19">
        <f>+[2]WEST_DPR!CW50</f>
        <v>-11509799.07831439</v>
      </c>
      <c r="G33" s="19">
        <f>+[2]WEST_DPR!CW103</f>
        <v>140226330.32123861</v>
      </c>
      <c r="H33" s="19">
        <f t="shared" si="0"/>
        <v>398173321.73817301</v>
      </c>
      <c r="I33" s="34">
        <f>K33+L33+M33</f>
        <v>409683120.81648737</v>
      </c>
      <c r="J33" s="27">
        <f>+[2]WEST_DPR!CW104</f>
        <v>-11509799.07831439</v>
      </c>
      <c r="K33" s="27">
        <f>+[2]WEST_DPR!CW103-[2]WEST_DPR!CW111</f>
        <v>136489275.32123861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11509799.078314364</v>
      </c>
      <c r="O33" s="22">
        <f t="shared" si="2"/>
        <v>11509799.078314364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2000-05-25T00:33:41Z</cp:lastPrinted>
  <dcterms:created xsi:type="dcterms:W3CDTF">2000-05-18T23:44:35Z</dcterms:created>
  <dcterms:modified xsi:type="dcterms:W3CDTF">2023-09-16T20:15:01Z</dcterms:modified>
</cp:coreProperties>
</file>